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filterPrivacy="1" codeName="ThisWorkbook" defaultThemeVersion="124226"/>
  <xr:revisionPtr revIDLastSave="0" documentId="13_ncr:1_{85D36E61-3700-46DC-9852-4047863460BC}" xr6:coauthVersionLast="47" xr6:coauthVersionMax="47" xr10:uidLastSave="{00000000-0000-0000-0000-000000000000}"/>
  <workbookProtection workbookAlgorithmName="SHA-512" workbookHashValue="cmML0eevvDD2Umi+BtU6QXZvNEDjPfhX+nCkhDYQToYREDAb32EkybhxQvuOHk2WN4ofiJXPY9ifaxd7fhUUHg==" workbookSaltValue="Y7VJAxD+IlJME4Ai32Om/g==" workbookSpinCount="100000" lockStructure="1"/>
  <bookViews>
    <workbookView xWindow="11124" yWindow="-16032" windowWidth="24576" windowHeight="12828" xr2:uid="{00000000-000D-0000-FFFF-FFFF00000000}"/>
  </bookViews>
  <sheets>
    <sheet name="入力シート" sheetId="11" r:id="rId1"/>
    <sheet name="様式1" sheetId="15" r:id="rId2"/>
    <sheet name="様式2-1" sheetId="22" r:id="rId3"/>
    <sheet name="様式2-2" sheetId="16" r:id="rId4"/>
    <sheet name="国コード" sheetId="19" r:id="rId5"/>
    <sheet name="専門分野コード" sheetId="21" r:id="rId6"/>
    <sheet name="コード(非表示予定)" sheetId="12" state="hidden" r:id="rId7"/>
    <sheet name="UL" sheetId="23" state="hidden" r:id="rId8"/>
  </sheets>
  <definedNames>
    <definedName name="_xlnm._FilterDatabase" localSheetId="5" hidden="1">専門分野コード!$A$8:$D$74</definedName>
    <definedName name="_xlnm._FilterDatabase" localSheetId="0" hidden="1">入力シート!$C$10:$N$284</definedName>
    <definedName name="_xlnm.Print_Area" localSheetId="4">国コード!$A$1:$E$191</definedName>
    <definedName name="_xlnm.Print_Area" localSheetId="0">入力シート!$C$1:$N$284</definedName>
    <definedName name="_xlnm.Print_Area" localSheetId="1">様式1!$C$2:$W$200</definedName>
    <definedName name="_xlnm.Print_Area" localSheetId="2">'様式2-1'!$C$2:$W$85</definedName>
    <definedName name="_xlnm.Print_Area" localSheetId="3">'様式2-2'!$C$2:$W$85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16" i="11" l="1"/>
  <c r="B284" i="11" l="1"/>
  <c r="B283" i="11"/>
  <c r="B278" i="11"/>
  <c r="B277" i="11"/>
  <c r="B276" i="11"/>
  <c r="B275" i="11"/>
  <c r="B274" i="11"/>
  <c r="B273" i="11"/>
  <c r="B272" i="11"/>
  <c r="B267" i="11"/>
  <c r="B266" i="11"/>
  <c r="B265" i="11"/>
  <c r="B264" i="11"/>
  <c r="B263" i="11"/>
  <c r="B262" i="11"/>
  <c r="B261" i="11"/>
  <c r="B260" i="11"/>
  <c r="B259" i="11"/>
  <c r="B258" i="11"/>
  <c r="B257" i="11"/>
  <c r="B256" i="11"/>
  <c r="B255" i="11"/>
  <c r="B254" i="11"/>
  <c r="B253" i="11"/>
  <c r="B252" i="11"/>
  <c r="B251" i="11"/>
  <c r="B250" i="11"/>
  <c r="B243" i="11"/>
  <c r="B242" i="11"/>
  <c r="B237" i="11"/>
  <c r="B236" i="11"/>
  <c r="B235" i="11"/>
  <c r="B234" i="11"/>
  <c r="B233" i="11"/>
  <c r="B232" i="11"/>
  <c r="B231" i="11"/>
  <c r="B226" i="11"/>
  <c r="B225" i="11"/>
  <c r="B224" i="11"/>
  <c r="B223" i="11"/>
  <c r="B222" i="11"/>
  <c r="B221" i="11"/>
  <c r="B220" i="11"/>
  <c r="B219" i="11"/>
  <c r="B218" i="11"/>
  <c r="B217" i="11"/>
  <c r="B215" i="11"/>
  <c r="B214" i="11"/>
  <c r="B213" i="11"/>
  <c r="B212" i="11"/>
  <c r="B211" i="11"/>
  <c r="B210" i="11"/>
  <c r="B209" i="11"/>
  <c r="B193" i="11"/>
  <c r="B194" i="11"/>
  <c r="B195" i="11"/>
  <c r="B196" i="11"/>
  <c r="B197" i="11"/>
  <c r="B198" i="11"/>
  <c r="B199" i="11"/>
  <c r="B200" i="11"/>
  <c r="B201" i="11"/>
  <c r="B202" i="11"/>
  <c r="B203" i="11"/>
  <c r="B177" i="11"/>
  <c r="B178" i="11"/>
  <c r="B179" i="11"/>
  <c r="B180" i="11"/>
  <c r="B181" i="11"/>
  <c r="B182" i="11"/>
  <c r="B183" i="11"/>
  <c r="B184" i="11"/>
  <c r="B185" i="11"/>
  <c r="B186" i="11"/>
  <c r="B187" i="11"/>
  <c r="B188" i="11"/>
  <c r="B168" i="11"/>
  <c r="B169" i="11"/>
  <c r="B170" i="11"/>
  <c r="B171" i="11"/>
  <c r="B172" i="11"/>
  <c r="B173" i="11"/>
  <c r="B164" i="11"/>
  <c r="B108" i="11"/>
  <c r="B109" i="11"/>
  <c r="B110" i="11"/>
  <c r="B111" i="11"/>
  <c r="B112" i="11"/>
  <c r="B113" i="11"/>
  <c r="B114" i="11"/>
  <c r="B115" i="11"/>
  <c r="B116" i="11"/>
  <c r="B117" i="11"/>
  <c r="B118" i="11"/>
  <c r="B119" i="11"/>
  <c r="B120" i="11"/>
  <c r="B121" i="11"/>
  <c r="B122" i="11"/>
  <c r="B123" i="11"/>
  <c r="B124" i="11"/>
  <c r="B125" i="11"/>
  <c r="B126" i="11"/>
  <c r="B127" i="11"/>
  <c r="B128" i="11"/>
  <c r="B129" i="11"/>
  <c r="B130" i="11"/>
  <c r="B131" i="11"/>
  <c r="B132" i="11"/>
  <c r="B133" i="11"/>
  <c r="B134" i="11"/>
  <c r="B135" i="11"/>
  <c r="B136" i="11"/>
  <c r="B137" i="11"/>
  <c r="B138" i="11"/>
  <c r="B139" i="11"/>
  <c r="B140" i="11"/>
  <c r="B141" i="11"/>
  <c r="B142" i="11"/>
  <c r="B143" i="11"/>
  <c r="B144" i="11"/>
  <c r="B145" i="11"/>
  <c r="B146" i="11"/>
  <c r="B147" i="11"/>
  <c r="B148" i="11"/>
  <c r="B149" i="11"/>
  <c r="B150" i="11"/>
  <c r="B151" i="11"/>
  <c r="B152" i="11"/>
  <c r="B153" i="11"/>
  <c r="B154" i="11"/>
  <c r="B155" i="11"/>
  <c r="B156" i="11"/>
  <c r="B157" i="11"/>
  <c r="B158" i="11"/>
  <c r="B159" i="11"/>
  <c r="B99" i="11"/>
  <c r="B100" i="11"/>
  <c r="B101" i="11"/>
  <c r="B102" i="11"/>
  <c r="B103" i="11"/>
  <c r="B75" i="11"/>
  <c r="B76" i="11"/>
  <c r="B77" i="11"/>
  <c r="B78" i="11"/>
  <c r="B79" i="11"/>
  <c r="B80" i="11"/>
  <c r="B81" i="11"/>
  <c r="B82" i="11"/>
  <c r="B83" i="11"/>
  <c r="B84" i="11"/>
  <c r="B85" i="11"/>
  <c r="B86" i="11"/>
  <c r="B87" i="11"/>
  <c r="B88" i="11"/>
  <c r="B89" i="11"/>
  <c r="B90" i="11"/>
  <c r="B91" i="11"/>
  <c r="B92" i="11"/>
  <c r="B93" i="11"/>
  <c r="B94" i="11"/>
  <c r="B65" i="11"/>
  <c r="B66" i="11"/>
  <c r="B67" i="11"/>
  <c r="B68" i="11"/>
  <c r="B69" i="11"/>
  <c r="B70" i="11"/>
  <c r="B57" i="11"/>
  <c r="B58" i="11"/>
  <c r="B59" i="11"/>
  <c r="B49" i="11"/>
  <c r="B50" i="11"/>
  <c r="B51" i="11"/>
  <c r="B52" i="11"/>
  <c r="B32" i="11"/>
  <c r="B33" i="11"/>
  <c r="B34" i="11"/>
  <c r="B35" i="11"/>
  <c r="B36" i="11"/>
  <c r="B37" i="11"/>
  <c r="B38" i="11"/>
  <c r="B11" i="11"/>
  <c r="B12" i="11"/>
  <c r="B13" i="11"/>
  <c r="B14" i="11"/>
  <c r="B15" i="11"/>
  <c r="B16" i="11"/>
  <c r="B17" i="11"/>
  <c r="B18" i="11"/>
  <c r="B19" i="11"/>
  <c r="B20" i="11"/>
  <c r="B21" i="11"/>
  <c r="B22" i="11"/>
  <c r="B23" i="11"/>
  <c r="B24" i="11"/>
  <c r="B25" i="11"/>
  <c r="B26" i="11"/>
  <c r="B27" i="11"/>
  <c r="I48" i="11"/>
  <c r="T18" i="16"/>
  <c r="F84" i="16"/>
  <c r="C62" i="16"/>
  <c r="J57" i="16"/>
  <c r="N41" i="16"/>
  <c r="N43" i="16"/>
  <c r="S39" i="16"/>
  <c r="S43" i="16"/>
  <c r="J54" i="16"/>
  <c r="U50" i="16"/>
  <c r="R50" i="16"/>
  <c r="O50" i="16"/>
  <c r="L50" i="16"/>
  <c r="F50" i="16"/>
  <c r="U47" i="16"/>
  <c r="R47" i="16"/>
  <c r="O47" i="16"/>
  <c r="L47" i="16"/>
  <c r="F47" i="16"/>
  <c r="N39" i="16"/>
  <c r="H36" i="16"/>
  <c r="H34" i="16"/>
  <c r="N32" i="16"/>
  <c r="H32" i="16"/>
  <c r="H30" i="16"/>
  <c r="F28" i="16"/>
  <c r="F24" i="16"/>
  <c r="H22" i="16"/>
  <c r="F22" i="16"/>
  <c r="F20" i="16"/>
  <c r="H18" i="16"/>
  <c r="H16" i="16"/>
  <c r="H14" i="16"/>
  <c r="F84" i="22"/>
  <c r="C62" i="22"/>
  <c r="J57" i="22"/>
  <c r="J54" i="22"/>
  <c r="U50" i="22"/>
  <c r="R50" i="22"/>
  <c r="O50" i="22"/>
  <c r="L50" i="22"/>
  <c r="F50" i="22"/>
  <c r="U47" i="22"/>
  <c r="R47" i="22"/>
  <c r="O47" i="22"/>
  <c r="L47" i="22"/>
  <c r="F47" i="22"/>
  <c r="S43" i="22"/>
  <c r="N43" i="22"/>
  <c r="N41" i="22"/>
  <c r="S39" i="22"/>
  <c r="N39" i="22"/>
  <c r="H36" i="22"/>
  <c r="H34" i="22"/>
  <c r="N32" i="22"/>
  <c r="H32" i="22"/>
  <c r="H30" i="22"/>
  <c r="F28" i="22"/>
  <c r="F24" i="22"/>
  <c r="H22" i="22"/>
  <c r="F22" i="22"/>
  <c r="F20" i="22"/>
  <c r="T18" i="22"/>
  <c r="H18" i="22"/>
  <c r="H16" i="22"/>
  <c r="H14" i="22"/>
  <c r="U2" i="22"/>
  <c r="Q2" i="22"/>
  <c r="N2" i="22"/>
  <c r="F2" i="22"/>
  <c r="I39" i="11"/>
  <c r="I47" i="11"/>
  <c r="I46" i="11"/>
  <c r="I45" i="11"/>
  <c r="I44" i="11"/>
  <c r="I43" i="11"/>
  <c r="I42" i="11"/>
  <c r="I41" i="11"/>
  <c r="I40" i="11"/>
  <c r="BV2" i="23" a="1"/>
  <c r="BI2" i="23" a="1"/>
  <c r="CS2" i="23" a="1"/>
  <c r="EP2" i="23" a="1"/>
  <c r="BL2" i="23" a="1"/>
  <c r="CU2" i="23" a="1"/>
  <c r="FD2" i="23" a="1"/>
  <c r="AZ2" i="23" a="1"/>
  <c r="BU2" i="23" a="1"/>
  <c r="CM2" i="23" a="1"/>
  <c r="R2" i="23" a="1"/>
  <c r="DX2" i="23" a="1"/>
  <c r="BA2" i="23" a="1"/>
  <c r="F2" i="23" a="1"/>
  <c r="DV2" i="23" a="1"/>
  <c r="FR2" i="23" a="1"/>
  <c r="BS2" i="23" a="1"/>
  <c r="S2" i="23" a="1"/>
  <c r="DN2" i="23" a="1"/>
  <c r="AW2" i="23" a="1"/>
  <c r="AB2" i="23" a="1"/>
  <c r="CW2" i="23" a="1"/>
  <c r="EV2" i="23" a="1"/>
  <c r="FI2" i="23" a="1"/>
  <c r="AV2" i="23" a="1"/>
  <c r="BQ2" i="23" a="1"/>
  <c r="AY2" i="23" a="1"/>
  <c r="EH2" i="23" a="1"/>
  <c r="FZ2" i="23" a="1"/>
  <c r="BN2" i="23" a="1"/>
  <c r="BX2" i="23" a="1"/>
  <c r="GF2" i="23" a="1"/>
  <c r="EU2" i="23" a="1"/>
  <c r="BM2" i="23" a="1"/>
  <c r="EY2" i="23" a="1"/>
  <c r="FM2" i="23" a="1"/>
  <c r="DQ2" i="23" a="1"/>
  <c r="AG2" i="23" a="1"/>
  <c r="CN2" i="23" a="1"/>
  <c r="U2" i="23" a="1"/>
  <c r="DU2" i="23" a="1"/>
  <c r="CL2" i="23" a="1"/>
  <c r="BZ2" i="23" a="1"/>
  <c r="GC2" i="23" a="1"/>
  <c r="B2" i="23" a="1"/>
  <c r="BG2" i="23" a="1"/>
  <c r="DB2" i="23" a="1"/>
  <c r="ES2" i="23" a="1"/>
  <c r="CG2" i="23" a="1"/>
  <c r="BT2" i="23" a="1"/>
  <c r="AA2" i="23" a="1"/>
  <c r="BW2" i="23" a="1"/>
  <c r="GI2" i="23" a="1"/>
  <c r="FY2" i="23" a="1"/>
  <c r="FG2" i="23" a="1"/>
  <c r="CI2" i="23" a="1"/>
  <c r="AS2" i="23" a="1"/>
  <c r="EF2" i="23" a="1"/>
  <c r="CP2" i="23" a="1"/>
  <c r="AQ2" i="23" a="1"/>
  <c r="ER2" i="23" a="1"/>
  <c r="FK2" i="23" a="1"/>
  <c r="DT2" i="23" a="1"/>
  <c r="DD2" i="23" a="1"/>
  <c r="CY2" i="23" a="1"/>
  <c r="H2" i="23" a="1"/>
  <c r="DZ2" i="23" a="1"/>
  <c r="EW2" i="23" a="1"/>
  <c r="AX2" i="23" a="1"/>
  <c r="DP2" i="23" a="1"/>
  <c r="DI2" i="23" a="1"/>
  <c r="DY2" i="23" a="1"/>
  <c r="FQ2" i="23" a="1"/>
  <c r="FO2" i="23" a="1"/>
  <c r="DA2" i="23" a="1"/>
  <c r="CR2" i="23" a="1"/>
  <c r="GK2" i="23" a="1"/>
  <c r="CE2" i="23" a="1"/>
  <c r="CC2" i="23" a="1"/>
  <c r="AT2" i="23" a="1"/>
  <c r="K2" i="23" a="1"/>
  <c r="AL2" i="23" a="1"/>
  <c r="BR2" i="23" a="1"/>
  <c r="FS2" i="23" a="1"/>
  <c r="P2" i="23" a="1"/>
  <c r="GD2" i="23" a="1"/>
  <c r="FL2" i="23" a="1"/>
  <c r="BK2" i="23" a="1"/>
  <c r="BH2" i="23" a="1"/>
  <c r="AU2" i="23" a="1"/>
  <c r="GM2" i="23" a="1"/>
  <c r="AH2" i="23" a="1"/>
  <c r="C2" i="23" a="1"/>
  <c r="EG2" i="23" a="1"/>
  <c r="EZ2" i="23" a="1"/>
  <c r="FU2" i="23" a="1"/>
  <c r="AK2" i="23" a="1"/>
  <c r="FN2" i="23" a="1"/>
  <c r="DO2" i="23" a="1"/>
  <c r="FA2" i="23" a="1"/>
  <c r="DK2" i="23" a="1"/>
  <c r="CO2" i="23" a="1"/>
  <c r="BP2" i="23" a="1"/>
  <c r="CA2" i="23" a="1"/>
  <c r="E2" i="23" a="1"/>
  <c r="DE2" i="23" a="1"/>
  <c r="GN2" i="23" a="1"/>
  <c r="DR2" i="23" a="1"/>
  <c r="AN2" i="23" a="1"/>
  <c r="GJ2" i="23" a="1"/>
  <c r="EA2" i="23" a="1"/>
  <c r="AD2" i="23" a="1"/>
  <c r="FC2" i="23" a="1"/>
  <c r="GA2" i="23" a="1"/>
  <c r="FJ2" i="23" a="1"/>
  <c r="BY2" i="23" a="1"/>
  <c r="EI2" i="23" a="1"/>
  <c r="CX2" i="23" a="1"/>
  <c r="FW2" i="23" a="1"/>
  <c r="AM2" i="23" a="1"/>
  <c r="DW2" i="23" a="1"/>
  <c r="AP2" i="23" a="1"/>
  <c r="Z2" i="23" a="1"/>
  <c r="Q2" i="23" a="1"/>
  <c r="ED2" i="23" a="1"/>
  <c r="BD2" i="23" a="1"/>
  <c r="DF2" i="23" a="1"/>
  <c r="CF2" i="23" a="1"/>
  <c r="CQ2" i="23" a="1"/>
  <c r="M2" i="23" a="1"/>
  <c r="CH2" i="23" a="1"/>
  <c r="AE2" i="23" a="1"/>
  <c r="FP2" i="23" a="1"/>
  <c r="GG2" i="23" a="1"/>
  <c r="DS2" i="23" a="1"/>
  <c r="EB2" i="23" a="1"/>
  <c r="FF2" i="23" a="1"/>
  <c r="T2" i="23" a="1"/>
  <c r="EC2" i="23" a="1"/>
  <c r="A2" i="23" a="1"/>
  <c r="V2" i="23" a="1"/>
  <c r="BC2" i="23" a="1"/>
  <c r="Y2" i="23" a="1"/>
  <c r="EX2" i="23" a="1"/>
  <c r="EO2" i="23" a="1"/>
  <c r="AC2" i="23" a="1"/>
  <c r="GH2" i="23" a="1"/>
  <c r="DL2" i="23" a="1"/>
  <c r="AF2" i="23" a="1"/>
  <c r="BB2" i="23" a="1"/>
  <c r="D2" i="23" a="1"/>
  <c r="EK2" i="23" a="1"/>
  <c r="EN2" i="23" a="1"/>
  <c r="CK2" i="23" a="1"/>
  <c r="G2" i="23" a="1"/>
  <c r="CT2" i="23" a="1"/>
  <c r="CB2" i="23" a="1"/>
  <c r="EQ2" i="23" a="1"/>
  <c r="AI2" i="23" a="1"/>
  <c r="BJ2" i="23" a="1"/>
  <c r="DC2" i="23" a="1"/>
  <c r="L2" i="23" a="1"/>
  <c r="EE2" i="23" a="1"/>
  <c r="CV2" i="23" a="1"/>
  <c r="CJ2" i="23" a="1"/>
  <c r="CZ2" i="23" a="1"/>
  <c r="BF2" i="23" a="1"/>
  <c r="EL2" i="23" a="1"/>
  <c r="AO2" i="23" a="1"/>
  <c r="FH2" i="23" a="1"/>
  <c r="AR2" i="23" a="1"/>
  <c r="O2" i="23" a="1"/>
  <c r="DG2" i="23" a="1"/>
  <c r="N2" i="23" a="1"/>
  <c r="DH2" i="23" a="1"/>
  <c r="EM2" i="23" a="1"/>
  <c r="CD2" i="23" a="1"/>
  <c r="GL2" i="23" a="1"/>
  <c r="BO2" i="23" a="1"/>
  <c r="BE2" i="23" a="1"/>
  <c r="EJ2" i="23" a="1"/>
  <c r="J2" i="23" a="1"/>
  <c r="FV2" i="23" a="1"/>
  <c r="DM2" i="23" a="1"/>
  <c r="DJ2" i="23" a="1"/>
  <c r="AJ2" i="23" a="1"/>
  <c r="FX2" i="23" a="1"/>
  <c r="GN2" i="23" l="1"/>
  <c r="H2" i="23"/>
  <c r="B2" i="23"/>
  <c r="A2" i="23"/>
  <c r="CD2" i="23"/>
  <c r="DF2" i="23"/>
  <c r="EL2" i="23"/>
  <c r="FI2" i="23"/>
  <c r="FM2" i="23"/>
  <c r="FQ2" i="23"/>
  <c r="FU2" i="23"/>
  <c r="FX2" i="23"/>
  <c r="GF2" i="23"/>
  <c r="GJ2" i="23"/>
  <c r="N2" i="23"/>
  <c r="AP2" i="23"/>
  <c r="BB2" i="23"/>
  <c r="BZ2" i="23"/>
  <c r="DB2" i="23"/>
  <c r="ED2" i="23"/>
  <c r="FA2" i="23"/>
  <c r="G2" i="23"/>
  <c r="K2" i="23"/>
  <c r="S2" i="23"/>
  <c r="AA2" i="23"/>
  <c r="AE2" i="23"/>
  <c r="AM2" i="23"/>
  <c r="AU2" i="23"/>
  <c r="BG2" i="23"/>
  <c r="BO2" i="23"/>
  <c r="BS2" i="23"/>
  <c r="CE2" i="23"/>
  <c r="CI2" i="23"/>
  <c r="CQ2" i="23"/>
  <c r="CY2" i="23"/>
  <c r="DG2" i="23"/>
  <c r="DO2" i="23"/>
  <c r="DW2" i="23"/>
  <c r="EE2" i="23"/>
  <c r="EM2" i="23"/>
  <c r="EQ2" i="23"/>
  <c r="EX2" i="23"/>
  <c r="FF2" i="23"/>
  <c r="FR2" i="23"/>
  <c r="GC2" i="23"/>
  <c r="GK2" i="23"/>
  <c r="F2" i="23"/>
  <c r="AD2" i="23"/>
  <c r="BF2" i="23"/>
  <c r="CT2" i="23"/>
  <c r="DR2" i="23"/>
  <c r="EW2" i="23"/>
  <c r="C2" i="23"/>
  <c r="O2" i="23"/>
  <c r="AI2" i="23"/>
  <c r="AQ2" i="23"/>
  <c r="AY2" i="23"/>
  <c r="BC2" i="23"/>
  <c r="BK2" i="23"/>
  <c r="BW2" i="23"/>
  <c r="CA2" i="23"/>
  <c r="CM2" i="23"/>
  <c r="CU2" i="23"/>
  <c r="DC2" i="23"/>
  <c r="DK2" i="23"/>
  <c r="DS2" i="23"/>
  <c r="EA2" i="23"/>
  <c r="EI2" i="23"/>
  <c r="EU2" i="23"/>
  <c r="FJ2" i="23"/>
  <c r="FN2" i="23"/>
  <c r="FY2" i="23"/>
  <c r="GG2" i="23"/>
  <c r="J2" i="23"/>
  <c r="AT2" i="23"/>
  <c r="BJ2" i="23"/>
  <c r="CL2" i="23"/>
  <c r="DJ2" i="23"/>
  <c r="L2" i="23"/>
  <c r="T2" i="23"/>
  <c r="AB2" i="23"/>
  <c r="AF2" i="23"/>
  <c r="AJ2" i="23"/>
  <c r="AN2" i="23"/>
  <c r="AR2" i="23"/>
  <c r="AV2" i="23"/>
  <c r="AZ2" i="23"/>
  <c r="BH2" i="23"/>
  <c r="BT2" i="23"/>
  <c r="BX2" i="23"/>
  <c r="CJ2" i="23"/>
  <c r="CN2" i="23"/>
  <c r="CV2" i="23"/>
  <c r="DD2" i="23"/>
  <c r="DL2" i="23"/>
  <c r="DT2" i="23"/>
  <c r="DX2" i="23"/>
  <c r="EF2" i="23"/>
  <c r="EJ2" i="23"/>
  <c r="EN2" i="23"/>
  <c r="EY2" i="23"/>
  <c r="FG2" i="23"/>
  <c r="FO2" i="23"/>
  <c r="FV2" i="23"/>
  <c r="GD2" i="23"/>
  <c r="GL2" i="23"/>
  <c r="Z2" i="23"/>
  <c r="BN2" i="23"/>
  <c r="CH2" i="23"/>
  <c r="DN2" i="23"/>
  <c r="EH2" i="23"/>
  <c r="EP2" i="23"/>
  <c r="D2" i="23"/>
  <c r="P2" i="23"/>
  <c r="BD2" i="23"/>
  <c r="BL2" i="23"/>
  <c r="BP2" i="23"/>
  <c r="CB2" i="23"/>
  <c r="CF2" i="23"/>
  <c r="CR2" i="23"/>
  <c r="CZ2" i="23"/>
  <c r="DH2" i="23"/>
  <c r="DP2" i="23"/>
  <c r="EB2" i="23"/>
  <c r="ER2" i="23"/>
  <c r="FC2" i="23"/>
  <c r="FK2" i="23"/>
  <c r="FS2" i="23"/>
  <c r="FZ2" i="23"/>
  <c r="GH2" i="23"/>
  <c r="V2" i="23"/>
  <c r="AL2" i="23"/>
  <c r="AX2" i="23"/>
  <c r="BR2" i="23"/>
  <c r="CP2" i="23"/>
  <c r="DV2" i="23"/>
  <c r="E2" i="23"/>
  <c r="M2" i="23"/>
  <c r="Q2" i="23"/>
  <c r="Y2" i="23"/>
  <c r="AG2" i="23"/>
  <c r="AO2" i="23"/>
  <c r="AW2" i="23"/>
  <c r="BE2" i="23"/>
  <c r="BI2" i="23"/>
  <c r="BU2" i="23"/>
  <c r="BY2" i="23"/>
  <c r="CG2" i="23"/>
  <c r="CO2" i="23"/>
  <c r="CW2" i="23"/>
  <c r="DE2" i="23"/>
  <c r="DM2" i="23"/>
  <c r="DU2" i="23"/>
  <c r="EC2" i="23"/>
  <c r="EK2" i="23"/>
  <c r="EO2" i="23"/>
  <c r="EV2" i="23"/>
  <c r="FD2" i="23"/>
  <c r="FP2" i="23"/>
  <c r="FW2" i="23"/>
  <c r="GM2" i="23"/>
  <c r="R2" i="23"/>
  <c r="AH2" i="23"/>
  <c r="BV2" i="23"/>
  <c r="CX2" i="23"/>
  <c r="DZ2" i="23"/>
  <c r="U2" i="23"/>
  <c r="AC2" i="23"/>
  <c r="AK2" i="23"/>
  <c r="AS2" i="23"/>
  <c r="BA2" i="23"/>
  <c r="BM2" i="23"/>
  <c r="BQ2" i="23"/>
  <c r="CC2" i="23"/>
  <c r="CK2" i="23"/>
  <c r="CS2" i="23"/>
  <c r="DA2" i="23"/>
  <c r="DI2" i="23"/>
  <c r="DQ2" i="23"/>
  <c r="DY2" i="23"/>
  <c r="EG2" i="23"/>
  <c r="ES2" i="23"/>
  <c r="EZ2" i="23"/>
  <c r="FH2" i="23"/>
  <c r="FL2" i="23"/>
  <c r="GA2" i="23"/>
  <c r="GI2" i="23"/>
  <c r="J38" i="11"/>
  <c r="X2" i="23" a="1"/>
  <c r="X2" i="23" l="1"/>
  <c r="O55" i="15"/>
  <c r="O53" i="15"/>
  <c r="J255" i="11"/>
  <c r="A284" i="11"/>
  <c r="A274" i="11"/>
  <c r="A275" i="11" s="1"/>
  <c r="A276" i="11" s="1"/>
  <c r="A277" i="11" s="1"/>
  <c r="A278" i="11" s="1"/>
  <c r="K266" i="11"/>
  <c r="K265" i="11"/>
  <c r="K264" i="11"/>
  <c r="J264" i="11" s="1"/>
  <c r="K261" i="11"/>
  <c r="A260" i="11"/>
  <c r="A261" i="11" s="1"/>
  <c r="A262" i="11" s="1"/>
  <c r="A263" i="11" s="1"/>
  <c r="A264" i="11" s="1"/>
  <c r="A265" i="11" s="1"/>
  <c r="A266" i="11" s="1"/>
  <c r="A267" i="11" s="1"/>
  <c r="K256" i="11"/>
  <c r="A251" i="11"/>
  <c r="A252" i="11" s="1"/>
  <c r="A253" i="11" s="1"/>
  <c r="F55" i="15"/>
  <c r="F53" i="15"/>
  <c r="F65" i="11"/>
  <c r="F66" i="11" s="1"/>
  <c r="F12" i="11"/>
  <c r="F13" i="11" s="1"/>
  <c r="F14" i="11" s="1"/>
  <c r="F15" i="11" s="1"/>
  <c r="F16" i="11" s="1"/>
  <c r="F17" i="11" s="1"/>
  <c r="F18" i="11" s="1"/>
  <c r="F19" i="11" s="1"/>
  <c r="F20" i="11" s="1"/>
  <c r="F21" i="11" s="1"/>
  <c r="F22" i="11" s="1"/>
  <c r="F23" i="11" s="1"/>
  <c r="F24" i="11" s="1"/>
  <c r="F25" i="11" s="1"/>
  <c r="F26" i="11" s="1"/>
  <c r="F27" i="11" s="1"/>
  <c r="F32" i="11" s="1"/>
  <c r="FT2" i="23" a="1"/>
  <c r="GB2" i="23" a="1"/>
  <c r="GB2" i="23" l="1"/>
  <c r="FT2" i="23"/>
  <c r="T32" i="16"/>
  <c r="H20" i="16"/>
  <c r="J267" i="11"/>
  <c r="J37" i="11"/>
  <c r="W2" i="23" a="1"/>
  <c r="GE2" i="23" a="1"/>
  <c r="W2" i="23" l="1"/>
  <c r="GE2" i="23"/>
  <c r="R36" i="16"/>
  <c r="K224" i="11"/>
  <c r="K223" i="11"/>
  <c r="J223" i="11" s="1"/>
  <c r="K225" i="11"/>
  <c r="K215" i="11"/>
  <c r="K220" i="11"/>
  <c r="J214" i="11"/>
  <c r="ET2" i="23" a="1"/>
  <c r="FB2" i="23" a="1"/>
  <c r="FB2" i="23" l="1"/>
  <c r="ET2" i="23"/>
  <c r="T32" i="22"/>
  <c r="H20" i="22"/>
  <c r="J226" i="11"/>
  <c r="M14" i="15"/>
  <c r="F14" i="15"/>
  <c r="FE2" i="23" a="1"/>
  <c r="FE2" i="23" l="1"/>
  <c r="R36" i="22"/>
  <c r="U2" i="16"/>
  <c r="Q2" i="16"/>
  <c r="N2" i="16"/>
  <c r="C141" i="15"/>
  <c r="S133" i="15"/>
  <c r="S131" i="15"/>
  <c r="M131" i="15"/>
  <c r="S124" i="15"/>
  <c r="M124" i="15"/>
  <c r="S115" i="15"/>
  <c r="O90" i="15"/>
  <c r="M90" i="15"/>
  <c r="M88" i="15"/>
  <c r="U157" i="15"/>
  <c r="Q157" i="15"/>
  <c r="N157" i="15"/>
  <c r="U72" i="15"/>
  <c r="Q72" i="15"/>
  <c r="N72" i="15"/>
  <c r="U2" i="15" l="1"/>
  <c r="S135" i="15" l="1"/>
  <c r="M135" i="15"/>
  <c r="M133" i="15"/>
  <c r="M115" i="15"/>
  <c r="S106" i="15"/>
  <c r="M106" i="15"/>
  <c r="S97" i="15"/>
  <c r="M97" i="15"/>
  <c r="S88" i="15"/>
  <c r="S81" i="15"/>
  <c r="F21" i="15"/>
  <c r="F26" i="15"/>
  <c r="O26" i="15"/>
  <c r="A243" i="11" l="1"/>
  <c r="A233" i="11"/>
  <c r="A234" i="11" s="1"/>
  <c r="A235" i="11" s="1"/>
  <c r="A236" i="11" s="1"/>
  <c r="A237" i="11" s="1"/>
  <c r="A219" i="11"/>
  <c r="A220" i="11" s="1"/>
  <c r="A221" i="11" s="1"/>
  <c r="A222" i="11" s="1"/>
  <c r="A223" i="11" s="1"/>
  <c r="A224" i="11" s="1"/>
  <c r="A225" i="11" s="1"/>
  <c r="A226" i="11" s="1"/>
  <c r="A210" i="11"/>
  <c r="A211" i="11" s="1"/>
  <c r="A212" i="11" s="1"/>
  <c r="A194" i="11"/>
  <c r="A195" i="11" s="1"/>
  <c r="A196" i="11" s="1"/>
  <c r="A197" i="11" s="1"/>
  <c r="A198" i="11" s="1"/>
  <c r="A199" i="11" s="1"/>
  <c r="A200" i="11" s="1"/>
  <c r="A201" i="11" s="1"/>
  <c r="A169" i="11"/>
  <c r="A170" i="11" s="1"/>
  <c r="A171" i="11" s="1"/>
  <c r="A172" i="11" s="1"/>
  <c r="A173" i="11" s="1"/>
  <c r="A177" i="11" s="1"/>
  <c r="A178" i="11" s="1"/>
  <c r="A179" i="11" s="1"/>
  <c r="A180" i="11" s="1"/>
  <c r="A181" i="11" s="1"/>
  <c r="A182" i="11" s="1"/>
  <c r="A183" i="11" s="1"/>
  <c r="A184" i="11" s="1"/>
  <c r="A185" i="11" s="1"/>
  <c r="A186" i="11" s="1"/>
  <c r="A187" i="11" s="1"/>
  <c r="A188" i="11" s="1"/>
  <c r="A109" i="11"/>
  <c r="A110" i="11" s="1"/>
  <c r="A111" i="11" s="1"/>
  <c r="A112" i="11" s="1"/>
  <c r="A113" i="11" s="1"/>
  <c r="A114" i="11" s="1"/>
  <c r="A115" i="11" s="1"/>
  <c r="A116" i="11" s="1"/>
  <c r="A117" i="11" s="1"/>
  <c r="A118" i="11" s="1"/>
  <c r="A119" i="11" s="1"/>
  <c r="A120" i="11" s="1"/>
  <c r="A121" i="11" s="1"/>
  <c r="A122" i="11" s="1"/>
  <c r="A123" i="11" s="1"/>
  <c r="A124" i="11" s="1"/>
  <c r="A125" i="11" s="1"/>
  <c r="A126" i="11" s="1"/>
  <c r="A127" i="11" s="1"/>
  <c r="A128" i="11" s="1"/>
  <c r="A129" i="11" s="1"/>
  <c r="A130" i="11" s="1"/>
  <c r="A131" i="11" s="1"/>
  <c r="A132" i="11" s="1"/>
  <c r="A133" i="11" s="1"/>
  <c r="A134" i="11" s="1"/>
  <c r="A135" i="11" s="1"/>
  <c r="A136" i="11" s="1"/>
  <c r="A137" i="11" s="1"/>
  <c r="A138" i="11" s="1"/>
  <c r="A139" i="11" s="1"/>
  <c r="A140" i="11" s="1"/>
  <c r="A141" i="11" s="1"/>
  <c r="A142" i="11" s="1"/>
  <c r="A143" i="11" s="1"/>
  <c r="A144" i="11" s="1"/>
  <c r="A145" i="11" s="1"/>
  <c r="A146" i="11" s="1"/>
  <c r="A147" i="11" s="1"/>
  <c r="A148" i="11" s="1"/>
  <c r="A149" i="11" s="1"/>
  <c r="A150" i="11" s="1"/>
  <c r="A151" i="11" s="1"/>
  <c r="A152" i="11" s="1"/>
  <c r="A153" i="11" s="1"/>
  <c r="A154" i="11" s="1"/>
  <c r="A155" i="11" s="1"/>
  <c r="A156" i="11" s="1"/>
  <c r="A157" i="11" s="1"/>
  <c r="A158" i="11" s="1"/>
  <c r="A159" i="11" s="1"/>
  <c r="A100" i="11"/>
  <c r="A102" i="11" s="1"/>
  <c r="A101" i="11" s="1"/>
  <c r="A103" i="11" s="1"/>
  <c r="A91" i="11"/>
  <c r="A92" i="11" s="1"/>
  <c r="A93" i="11" s="1"/>
  <c r="A94" i="11" s="1"/>
  <c r="A86" i="11"/>
  <c r="A87" i="11" s="1"/>
  <c r="A88" i="11" s="1"/>
  <c r="A89" i="11" s="1"/>
  <c r="A81" i="11"/>
  <c r="A82" i="11" s="1"/>
  <c r="A83" i="11" s="1"/>
  <c r="A84" i="11" s="1"/>
  <c r="A76" i="11"/>
  <c r="A77" i="11" s="1"/>
  <c r="A78" i="11" s="1"/>
  <c r="A79" i="11" s="1"/>
  <c r="A66" i="11"/>
  <c r="A67" i="11" s="1"/>
  <c r="A68" i="11" s="1"/>
  <c r="A69" i="11" s="1"/>
  <c r="A70" i="11" s="1"/>
  <c r="A33" i="11"/>
  <c r="A34" i="11" s="1"/>
  <c r="A35" i="11" s="1"/>
  <c r="A36" i="11" s="1"/>
  <c r="A37" i="11" s="1"/>
  <c r="A38" i="11" s="1"/>
  <c r="A49" i="11" s="1"/>
  <c r="A50" i="11" s="1"/>
  <c r="A51" i="11" s="1"/>
  <c r="A52" i="11" s="1"/>
  <c r="J19" i="11" l="1"/>
  <c r="I2" i="23" a="1"/>
  <c r="I2" i="23" l="1"/>
  <c r="J257" i="11"/>
  <c r="J216" i="11"/>
  <c r="G67" i="15"/>
  <c r="C135" i="15"/>
  <c r="C133" i="15"/>
  <c r="G69" i="15"/>
  <c r="O192" i="15" l="1"/>
  <c r="J196" i="15" l="1"/>
  <c r="J199" i="15"/>
  <c r="I199" i="15"/>
  <c r="H42" i="15" l="1"/>
  <c r="N42" i="15"/>
  <c r="T42" i="15"/>
  <c r="F2" i="16" l="1"/>
  <c r="F2" i="15"/>
  <c r="F157" i="15" l="1"/>
  <c r="F72" i="15"/>
  <c r="J59" i="15"/>
  <c r="O59" i="15"/>
  <c r="S59" i="15"/>
  <c r="S57" i="15"/>
  <c r="O57" i="15"/>
  <c r="J57" i="15"/>
  <c r="F48" i="15"/>
  <c r="M48" i="15"/>
  <c r="M46" i="15"/>
  <c r="F46" i="15"/>
  <c r="F38" i="15"/>
  <c r="F34" i="15"/>
  <c r="M29" i="15"/>
  <c r="F24" i="15"/>
  <c r="G23" i="15"/>
  <c r="F61" i="15" l="1"/>
  <c r="M31" i="15"/>
  <c r="S181" i="15"/>
  <c r="N181" i="15"/>
  <c r="F181" i="15"/>
  <c r="S179" i="15"/>
  <c r="N179" i="15"/>
  <c r="F179" i="15"/>
  <c r="S177" i="15"/>
  <c r="N177" i="15"/>
  <c r="F177" i="15"/>
  <c r="S175" i="15"/>
  <c r="N175" i="15"/>
  <c r="F175" i="15"/>
  <c r="S173" i="15"/>
  <c r="N173" i="15"/>
  <c r="F173" i="15"/>
  <c r="S171" i="15"/>
  <c r="N171" i="15"/>
  <c r="F171" i="15"/>
  <c r="J167" i="15"/>
  <c r="C131" i="15"/>
  <c r="O126" i="15"/>
  <c r="M126" i="15"/>
  <c r="O122" i="15"/>
  <c r="F122" i="15"/>
  <c r="O120" i="15"/>
  <c r="F120" i="15"/>
  <c r="O117" i="15"/>
  <c r="M117" i="15"/>
  <c r="O113" i="15"/>
  <c r="F113" i="15"/>
  <c r="O111" i="15"/>
  <c r="F111" i="15"/>
  <c r="O108" i="15"/>
  <c r="M108" i="15"/>
  <c r="O104" i="15"/>
  <c r="F104" i="15"/>
  <c r="O102" i="15"/>
  <c r="F102" i="15"/>
  <c r="O99" i="15"/>
  <c r="M99" i="15"/>
  <c r="O95" i="15"/>
  <c r="F95" i="15"/>
  <c r="O93" i="15"/>
  <c r="F93" i="15"/>
  <c r="F84" i="15"/>
  <c r="O86" i="15"/>
  <c r="F86" i="15"/>
  <c r="O84" i="15"/>
  <c r="F52" i="11"/>
  <c r="F57" i="11" s="1"/>
  <c r="F81" i="15"/>
  <c r="J194" i="15"/>
  <c r="J192" i="15"/>
  <c r="J190" i="15"/>
  <c r="J188" i="15"/>
  <c r="J186" i="15"/>
  <c r="J184" i="15"/>
  <c r="O65" i="15"/>
  <c r="O67" i="15"/>
  <c r="F65" i="15"/>
  <c r="O61" i="15"/>
  <c r="F59" i="15"/>
  <c r="F57" i="15"/>
  <c r="F31" i="15"/>
  <c r="O29" i="15"/>
  <c r="F29" i="15"/>
  <c r="M19" i="15"/>
  <c r="F19" i="15"/>
  <c r="M16" i="15"/>
  <c r="F16" i="15"/>
  <c r="M13" i="15"/>
  <c r="F13" i="15"/>
  <c r="Q2" i="15"/>
  <c r="N2" i="15"/>
  <c r="F67" i="11" l="1"/>
  <c r="F68" i="11" s="1"/>
  <c r="T21" i="15"/>
  <c r="F69" i="11" l="1"/>
  <c r="F70" i="11" s="1"/>
  <c r="F75" i="11" s="1"/>
  <c r="F76" i="11" s="1"/>
  <c r="F77" i="11" s="1"/>
  <c r="F78" i="11" s="1"/>
  <c r="F79" i="11" s="1"/>
  <c r="F80" i="11" s="1"/>
  <c r="F81" i="11" s="1"/>
  <c r="F82" i="11" s="1"/>
  <c r="F83" i="11" s="1"/>
  <c r="F84" i="11" s="1"/>
  <c r="F86" i="11" l="1"/>
  <c r="F87" i="11" s="1"/>
  <c r="F88" i="11" s="1"/>
  <c r="F89" i="11" s="1"/>
  <c r="F90" i="11" s="1"/>
  <c r="F91" i="11" s="1"/>
  <c r="F92" i="11" s="1"/>
  <c r="F93" i="11" s="1"/>
  <c r="F94" i="11" s="1"/>
  <c r="F99" i="11" s="1"/>
  <c r="F100" i="11" s="1"/>
  <c r="F101" i="11" l="1"/>
  <c r="F102" i="11" s="1"/>
  <c r="F103" i="11" s="1"/>
  <c r="F108" i="11" s="1"/>
  <c r="F109" i="11" s="1"/>
  <c r="F110" i="11" s="1"/>
  <c r="F111" i="11" s="1"/>
  <c r="F112" i="11" s="1"/>
  <c r="F113" i="11" s="1"/>
  <c r="F114" i="11" s="1"/>
  <c r="F115" i="11" s="1"/>
  <c r="F116" i="11" s="1"/>
  <c r="F117" i="11" s="1"/>
  <c r="F118" i="11" s="1"/>
  <c r="F119" i="11" s="1"/>
  <c r="F120" i="11" s="1"/>
  <c r="F121" i="11" s="1"/>
  <c r="F122" i="11" s="1"/>
  <c r="F123" i="11" s="1"/>
  <c r="F124" i="11" s="1"/>
  <c r="F125" i="11" s="1"/>
  <c r="F126" i="11" s="1"/>
  <c r="F127" i="11" s="1"/>
  <c r="F128" i="11" s="1"/>
  <c r="F129" i="11" s="1"/>
  <c r="F130" i="11" s="1"/>
  <c r="F131" i="11" s="1"/>
  <c r="F132" i="11" s="1"/>
  <c r="F133" i="11" s="1"/>
  <c r="F134" i="11" s="1"/>
  <c r="F135" i="11" s="1"/>
  <c r="F136" i="11" s="1"/>
  <c r="F137" i="11" s="1"/>
  <c r="F138" i="11" s="1"/>
  <c r="F139" i="11" s="1"/>
  <c r="F140" i="11" s="1"/>
  <c r="F141" i="11" s="1"/>
  <c r="F142" i="11" s="1"/>
  <c r="F143" i="11" s="1"/>
  <c r="F144" i="11" s="1"/>
  <c r="F145" i="11" s="1"/>
  <c r="F146" i="11" s="1"/>
  <c r="F147" i="11" s="1"/>
  <c r="F148" i="11" s="1"/>
  <c r="F149" i="11" s="1"/>
  <c r="F150" i="11" s="1"/>
  <c r="F151" i="11" s="1"/>
  <c r="F152" i="11" s="1"/>
  <c r="F153" i="11" s="1"/>
  <c r="F154" i="11" s="1"/>
  <c r="F155" i="11" s="1"/>
  <c r="F156" i="11" s="1"/>
  <c r="F157" i="11" s="1"/>
  <c r="F158" i="11" s="1"/>
  <c r="F159" i="11" s="1"/>
  <c r="F164" i="11" s="1"/>
  <c r="F168" i="11" s="1"/>
  <c r="F169" i="11" s="1"/>
  <c r="F170" i="11" s="1"/>
  <c r="F171" i="11" s="1"/>
  <c r="F172" i="11" s="1"/>
  <c r="F173" i="11" s="1"/>
  <c r="F177" i="11" s="1"/>
  <c r="F178" i="11" s="1"/>
  <c r="F179" i="11" s="1"/>
  <c r="F180" i="11" s="1"/>
  <c r="F181" i="11" s="1"/>
  <c r="F182" i="11" s="1"/>
  <c r="F183" i="11" s="1"/>
  <c r="F184" i="11" s="1"/>
  <c r="F185" i="11" s="1"/>
  <c r="F186" i="11" s="1"/>
  <c r="F187" i="11" s="1"/>
  <c r="F188" i="11" s="1"/>
  <c r="F193" i="11" s="1"/>
  <c r="F194" i="11" s="1"/>
  <c r="F195" i="11" s="1"/>
  <c r="F196" i="11" s="1"/>
  <c r="F197" i="11" s="1"/>
  <c r="F198" i="11" s="1"/>
  <c r="F199" i="11" s="1"/>
  <c r="F200" i="11" s="1"/>
  <c r="F201" i="11" s="1"/>
  <c r="F202" i="11" s="1"/>
  <c r="F203" i="11" s="1"/>
  <c r="F209" i="11" s="1"/>
  <c r="F210" i="11" s="1"/>
  <c r="F211" i="11" s="1"/>
  <c r="F212" i="11" s="1"/>
  <c r="F213" i="11" s="1"/>
  <c r="F214" i="11" s="1"/>
  <c r="F215" i="11" s="1"/>
  <c r="F216" i="11" s="1"/>
  <c r="F217" i="11" s="1"/>
  <c r="F218" i="11" s="1"/>
  <c r="F219" i="11" s="1"/>
  <c r="F220" i="11" s="1"/>
  <c r="F221" i="11" s="1"/>
  <c r="F222" i="11" s="1"/>
  <c r="F223" i="11" s="1"/>
  <c r="F224" i="11" s="1"/>
  <c r="F225" i="11" s="1"/>
  <c r="F226" i="11" s="1"/>
  <c r="F231" i="11" s="1"/>
  <c r="F232" i="11" s="1"/>
  <c r="F233" i="11" s="1"/>
  <c r="F234" i="11" s="1"/>
  <c r="F235" i="11" s="1"/>
  <c r="F236" i="11" s="1"/>
  <c r="F237" i="11" s="1"/>
  <c r="F242" i="11" s="1"/>
  <c r="F243" i="11" s="1"/>
  <c r="F250" i="11" s="1"/>
  <c r="F251" i="11" s="1"/>
  <c r="F252" i="11" s="1"/>
  <c r="F253" i="11" s="1"/>
  <c r="F254" i="11" s="1"/>
  <c r="F255" i="11" s="1"/>
  <c r="F256" i="11" s="1"/>
  <c r="F257" i="11" s="1"/>
  <c r="F258" i="11" s="1"/>
  <c r="F259" i="11" s="1"/>
  <c r="F260" i="11" s="1"/>
  <c r="F261" i="11" s="1"/>
  <c r="F262" i="11" s="1"/>
  <c r="F263" i="11" s="1"/>
  <c r="F264" i="11" s="1"/>
  <c r="F265" i="11" s="1"/>
  <c r="F266" i="11" s="1"/>
  <c r="F267" i="11" s="1"/>
  <c r="F272" i="11" s="1"/>
  <c r="F273" i="11" s="1"/>
  <c r="F274" i="11" s="1"/>
  <c r="F275" i="11" s="1"/>
  <c r="F276" i="11" s="1"/>
  <c r="F277" i="11" s="1"/>
  <c r="F278" i="11" s="1"/>
  <c r="F283" i="11" s="1"/>
  <c r="F284" i="11"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<sst xmlns="http://schemas.openxmlformats.org/spreadsheetml/2006/main" count="3267" uniqueCount="1580">
  <si>
    <t>大学院学位取得型願書入力フォーム</t>
    <rPh sb="0" eb="3">
      <t>ダイガクイン</t>
    </rPh>
    <rPh sb="3" eb="5">
      <t>ガクイ</t>
    </rPh>
    <rPh sb="5" eb="7">
      <t>シュトク</t>
    </rPh>
    <rPh sb="7" eb="8">
      <t>ガタ</t>
    </rPh>
    <rPh sb="8" eb="10">
      <t>ガンショ</t>
    </rPh>
    <rPh sb="10" eb="12">
      <t>ニュウリョク</t>
    </rPh>
    <phoneticPr fontId="17"/>
  </si>
  <si>
    <t>　　</t>
    <phoneticPr fontId="17"/>
  </si>
  <si>
    <t>　　入力時は「注意事項」と「入力例」をよく読んで入力してください。</t>
    <rPh sb="2" eb="5">
      <t>ニュウリョクジ</t>
    </rPh>
    <rPh sb="7" eb="9">
      <t>チュウイ</t>
    </rPh>
    <rPh sb="9" eb="11">
      <t>ジコウ</t>
    </rPh>
    <rPh sb="14" eb="16">
      <t>ニュウリョク</t>
    </rPh>
    <rPh sb="16" eb="17">
      <t>レイ</t>
    </rPh>
    <rPh sb="21" eb="22">
      <t>ヨ</t>
    </rPh>
    <rPh sb="24" eb="26">
      <t>ニュウリョク</t>
    </rPh>
    <phoneticPr fontId="17"/>
  </si>
  <si>
    <t>自動</t>
    <rPh sb="0" eb="2">
      <t>ジドウ</t>
    </rPh>
    <phoneticPr fontId="6"/>
  </si>
  <si>
    <t>　　　※入力：入力欄へ直接入力をしてください。</t>
    <rPh sb="4" eb="6">
      <t>ニュウリョク</t>
    </rPh>
    <rPh sb="7" eb="9">
      <t>ニュウリョク</t>
    </rPh>
    <rPh sb="9" eb="10">
      <t>ラン</t>
    </rPh>
    <rPh sb="11" eb="13">
      <t>チョクセツ</t>
    </rPh>
    <rPh sb="13" eb="15">
      <t>ニュウリョク</t>
    </rPh>
    <phoneticPr fontId="17"/>
  </si>
  <si>
    <t>必須入力</t>
    <rPh sb="0" eb="2">
      <t>ヒッス</t>
    </rPh>
    <rPh sb="2" eb="4">
      <t>ニュウリョク</t>
    </rPh>
    <phoneticPr fontId="6"/>
  </si>
  <si>
    <t>　　　※自動：他の項目を入力することで自動表示されます。</t>
    <rPh sb="4" eb="6">
      <t>ジドウ</t>
    </rPh>
    <rPh sb="7" eb="8">
      <t>タ</t>
    </rPh>
    <rPh sb="9" eb="11">
      <t>コウモク</t>
    </rPh>
    <rPh sb="12" eb="14">
      <t>ニュウリョク</t>
    </rPh>
    <rPh sb="19" eb="21">
      <t>ジドウ</t>
    </rPh>
    <rPh sb="21" eb="23">
      <t>ヒョウジ</t>
    </rPh>
    <phoneticPr fontId="17"/>
  </si>
  <si>
    <t>任意入力</t>
    <rPh sb="0" eb="2">
      <t>ニンイ</t>
    </rPh>
    <rPh sb="2" eb="4">
      <t>ニュウリョク</t>
    </rPh>
    <phoneticPr fontId="6"/>
  </si>
  <si>
    <t>願書様式１</t>
    <phoneticPr fontId="17"/>
  </si>
  <si>
    <t>　</t>
    <phoneticPr fontId="17"/>
  </si>
  <si>
    <t>　◆基本情報</t>
    <rPh sb="2" eb="4">
      <t>キホン</t>
    </rPh>
    <rPh sb="4" eb="6">
      <t>ジョウホウ</t>
    </rPh>
    <phoneticPr fontId="17"/>
  </si>
  <si>
    <t>　　応募者の情報を入力してください。</t>
    <rPh sb="2" eb="5">
      <t>オウボシャ</t>
    </rPh>
    <rPh sb="6" eb="8">
      <t>ジョウホウ</t>
    </rPh>
    <rPh sb="9" eb="11">
      <t>ニュウリョク</t>
    </rPh>
    <phoneticPr fontId="17"/>
  </si>
  <si>
    <t>№</t>
    <phoneticPr fontId="17"/>
  </si>
  <si>
    <t>key</t>
    <phoneticPr fontId="17"/>
  </si>
  <si>
    <t>　</t>
    <phoneticPr fontId="6"/>
  </si>
  <si>
    <t>No.</t>
  </si>
  <si>
    <t>様式1の表示欄</t>
    <rPh sb="0" eb="2">
      <t>ヨウシキ</t>
    </rPh>
    <rPh sb="4" eb="6">
      <t>ヒョウジ</t>
    </rPh>
    <rPh sb="6" eb="7">
      <t>ラン</t>
    </rPh>
    <phoneticPr fontId="17"/>
  </si>
  <si>
    <t>項目</t>
    <rPh sb="0" eb="2">
      <t>コウモク</t>
    </rPh>
    <phoneticPr fontId="17"/>
  </si>
  <si>
    <t>入力欄</t>
    <rPh sb="0" eb="2">
      <t>ニュウリョク</t>
    </rPh>
    <rPh sb="2" eb="3">
      <t>ラン</t>
    </rPh>
    <phoneticPr fontId="17"/>
  </si>
  <si>
    <t>入力例</t>
    <rPh sb="0" eb="2">
      <t>ニュウリョク</t>
    </rPh>
    <rPh sb="2" eb="3">
      <t>レイ</t>
    </rPh>
    <phoneticPr fontId="17"/>
  </si>
  <si>
    <t>注意事項</t>
    <rPh sb="0" eb="2">
      <t>チュウイ</t>
    </rPh>
    <rPh sb="2" eb="4">
      <t>ジコウ</t>
    </rPh>
    <phoneticPr fontId="17"/>
  </si>
  <si>
    <t>共通</t>
    <rPh sb="0" eb="2">
      <t>キョウツウ</t>
    </rPh>
    <phoneticPr fontId="6"/>
  </si>
  <si>
    <t>フリガナ（姓）</t>
    <rPh sb="5" eb="6">
      <t>セイ</t>
    </rPh>
    <phoneticPr fontId="14"/>
  </si>
  <si>
    <t>必須</t>
    <rPh sb="0" eb="2">
      <t>ヒッス</t>
    </rPh>
    <phoneticPr fontId="6"/>
  </si>
  <si>
    <t>入力</t>
    <rPh sb="0" eb="2">
      <t>ニュウリョク</t>
    </rPh>
    <phoneticPr fontId="17"/>
  </si>
  <si>
    <t>氏名</t>
    <rPh sb="0" eb="2">
      <t>シメイ</t>
    </rPh>
    <phoneticPr fontId="6"/>
  </si>
  <si>
    <t>キコウ</t>
    <phoneticPr fontId="6"/>
  </si>
  <si>
    <t>全て全角カナで入力してください。</t>
    <rPh sb="0" eb="1">
      <t>スベ</t>
    </rPh>
    <rPh sb="2" eb="4">
      <t>ゼンカク</t>
    </rPh>
    <rPh sb="7" eb="9">
      <t>ニュウリョク</t>
    </rPh>
    <phoneticPr fontId="14"/>
  </si>
  <si>
    <t>フリガナ（ミドルネーム含む）（名）</t>
    <rPh sb="15" eb="16">
      <t>ナ</t>
    </rPh>
    <phoneticPr fontId="14"/>
  </si>
  <si>
    <t>氏名</t>
  </si>
  <si>
    <t>ミドル　ハナコ</t>
    <phoneticPr fontId="17"/>
  </si>
  <si>
    <t>全て全角カナで入力してください。ミドルネームがある場合、全角スペースを入力してください。</t>
    <rPh sb="0" eb="1">
      <t>スベ</t>
    </rPh>
    <rPh sb="2" eb="4">
      <t>ゼンカク</t>
    </rPh>
    <rPh sb="7" eb="9">
      <t>ニュウリョク</t>
    </rPh>
    <rPh sb="25" eb="27">
      <t>バアイ</t>
    </rPh>
    <rPh sb="28" eb="30">
      <t>ゼンカク</t>
    </rPh>
    <rPh sb="35" eb="37">
      <t>ニュウリョク</t>
    </rPh>
    <phoneticPr fontId="14"/>
  </si>
  <si>
    <t>姓</t>
    <rPh sb="0" eb="1">
      <t>セイ</t>
    </rPh>
    <phoneticPr fontId="14"/>
  </si>
  <si>
    <t>機構</t>
    <rPh sb="0" eb="2">
      <t>キコウ</t>
    </rPh>
    <phoneticPr fontId="14"/>
  </si>
  <si>
    <t>全角で入力してください。</t>
    <rPh sb="0" eb="2">
      <t>ゼンカク</t>
    </rPh>
    <rPh sb="3" eb="5">
      <t>ニュウリョク</t>
    </rPh>
    <phoneticPr fontId="17"/>
  </si>
  <si>
    <t>名（ミドルネーム含む）</t>
    <rPh sb="0" eb="1">
      <t>ナ</t>
    </rPh>
    <rPh sb="8" eb="9">
      <t>フク</t>
    </rPh>
    <phoneticPr fontId="14"/>
  </si>
  <si>
    <t>ミドル　花子</t>
    <rPh sb="4" eb="6">
      <t>ハナコ</t>
    </rPh>
    <phoneticPr fontId="14"/>
  </si>
  <si>
    <t>姓（ローマ字）</t>
    <rPh sb="0" eb="1">
      <t>セイ</t>
    </rPh>
    <phoneticPr fontId="14"/>
  </si>
  <si>
    <t xml:space="preserve">KIKOU </t>
  </si>
  <si>
    <t>姓は全て半角大文字で入力してください。</t>
    <rPh sb="0" eb="1">
      <t>セイ</t>
    </rPh>
    <rPh sb="2" eb="3">
      <t>スベ</t>
    </rPh>
    <rPh sb="4" eb="6">
      <t>ハンカク</t>
    </rPh>
    <rPh sb="6" eb="9">
      <t>オオモジ</t>
    </rPh>
    <rPh sb="10" eb="12">
      <t>ニュウリョク</t>
    </rPh>
    <phoneticPr fontId="14"/>
  </si>
  <si>
    <t>名（ミドルネーム含む）（ローマ字）</t>
    <rPh sb="0" eb="1">
      <t>ナ</t>
    </rPh>
    <rPh sb="8" eb="9">
      <t>フク</t>
    </rPh>
    <rPh sb="15" eb="16">
      <t>ジ</t>
    </rPh>
    <phoneticPr fontId="14"/>
  </si>
  <si>
    <t>Midoru Hanako</t>
    <phoneticPr fontId="17"/>
  </si>
  <si>
    <t>名は最初の一文字のみ半角大文字、以降は半角小文字で入力してください。</t>
    <rPh sb="0" eb="1">
      <t>ナ</t>
    </rPh>
    <rPh sb="2" eb="4">
      <t>サイショ</t>
    </rPh>
    <rPh sb="5" eb="8">
      <t>ヒトモジ</t>
    </rPh>
    <rPh sb="10" eb="12">
      <t>ハンカク</t>
    </rPh>
    <rPh sb="12" eb="15">
      <t>オオモジ</t>
    </rPh>
    <rPh sb="16" eb="18">
      <t>イコウ</t>
    </rPh>
    <rPh sb="19" eb="21">
      <t>ハンカク</t>
    </rPh>
    <rPh sb="21" eb="24">
      <t>コモジ</t>
    </rPh>
    <rPh sb="25" eb="27">
      <t>ニュウリョク</t>
    </rPh>
    <phoneticPr fontId="14"/>
  </si>
  <si>
    <t>選考管理番号</t>
    <rPh sb="0" eb="6">
      <t>センコウカンリバンゴウ</t>
    </rPh>
    <phoneticPr fontId="6"/>
  </si>
  <si>
    <t>選考管理番号</t>
    <rPh sb="0" eb="4">
      <t>センコウカンリ</t>
    </rPh>
    <rPh sb="4" eb="6">
      <t>バンゴウ</t>
    </rPh>
    <phoneticPr fontId="6"/>
  </si>
  <si>
    <t>G12345678</t>
    <phoneticPr fontId="6"/>
  </si>
  <si>
    <t>マイページ発行の際にご連絡した選考管理番号を入力してください。</t>
    <rPh sb="5" eb="7">
      <t>ハッコウ</t>
    </rPh>
    <rPh sb="8" eb="9">
      <t>サイ</t>
    </rPh>
    <rPh sb="11" eb="13">
      <t>レンラク</t>
    </rPh>
    <rPh sb="15" eb="21">
      <t>センコウカンリバンゴウ</t>
    </rPh>
    <phoneticPr fontId="6"/>
  </si>
  <si>
    <t>生年月日</t>
    <rPh sb="0" eb="2">
      <t>セイネン</t>
    </rPh>
    <rPh sb="2" eb="4">
      <t>ガッピ</t>
    </rPh>
    <phoneticPr fontId="14"/>
  </si>
  <si>
    <t>個人情報</t>
    <rPh sb="0" eb="2">
      <t>コジン</t>
    </rPh>
    <rPh sb="2" eb="4">
      <t>ジョウホウ</t>
    </rPh>
    <phoneticPr fontId="6"/>
  </si>
  <si>
    <t>誕生年は西暦4桁で入力してください。yyyy/m/d</t>
    <rPh sb="0" eb="3">
      <t>タンジョウネン</t>
    </rPh>
    <rPh sb="4" eb="6">
      <t>セイレキ</t>
    </rPh>
    <rPh sb="7" eb="8">
      <t>ケタ</t>
    </rPh>
    <phoneticPr fontId="17"/>
  </si>
  <si>
    <t>年齢</t>
    <rPh sb="0" eb="2">
      <t>ネンレイ</t>
    </rPh>
    <phoneticPr fontId="14"/>
  </si>
  <si>
    <t>自動</t>
    <rPh sb="0" eb="2">
      <t>ジドウ</t>
    </rPh>
    <phoneticPr fontId="17"/>
  </si>
  <si>
    <t>2022年４月１日現在の年齢が自動で表示されます。</t>
    <rPh sb="4" eb="5">
      <t>ネン</t>
    </rPh>
    <rPh sb="6" eb="7">
      <t>ガツ</t>
    </rPh>
    <rPh sb="8" eb="9">
      <t>ニチ</t>
    </rPh>
    <rPh sb="9" eb="11">
      <t>ゲンザイ</t>
    </rPh>
    <rPh sb="12" eb="14">
      <t>ネンレイ</t>
    </rPh>
    <rPh sb="15" eb="17">
      <t>ジドウ</t>
    </rPh>
    <rPh sb="18" eb="20">
      <t>ヒョウジ</t>
    </rPh>
    <phoneticPr fontId="14"/>
  </si>
  <si>
    <t>性別</t>
    <rPh sb="0" eb="2">
      <t>セイベツ</t>
    </rPh>
    <phoneticPr fontId="14"/>
  </si>
  <si>
    <t>選択</t>
    <rPh sb="0" eb="2">
      <t>センタク</t>
    </rPh>
    <phoneticPr fontId="17"/>
  </si>
  <si>
    <t>なし</t>
    <phoneticPr fontId="6"/>
  </si>
  <si>
    <t>男</t>
    <rPh sb="0" eb="1">
      <t>オトコ</t>
    </rPh>
    <phoneticPr fontId="6"/>
  </si>
  <si>
    <t>女</t>
  </si>
  <si>
    <t>戸籍上の性別について、男、女いずれかを選択してください。</t>
    <rPh sb="11" eb="12">
      <t>オトコ</t>
    </rPh>
    <rPh sb="13" eb="14">
      <t>オンナ</t>
    </rPh>
    <rPh sb="19" eb="21">
      <t>センタク</t>
    </rPh>
    <phoneticPr fontId="14"/>
  </si>
  <si>
    <t>国籍又は在留資格</t>
    <rPh sb="0" eb="2">
      <t>コクセキ</t>
    </rPh>
    <rPh sb="2" eb="3">
      <t>マタ</t>
    </rPh>
    <rPh sb="4" eb="6">
      <t>ザイリュウ</t>
    </rPh>
    <rPh sb="6" eb="8">
      <t>シカク</t>
    </rPh>
    <phoneticPr fontId="14"/>
  </si>
  <si>
    <t>日本国籍のみ</t>
    <rPh sb="0" eb="2">
      <t>ニホン</t>
    </rPh>
    <rPh sb="2" eb="4">
      <t>コクセキ</t>
    </rPh>
    <phoneticPr fontId="6"/>
  </si>
  <si>
    <t>日本国籍及びその他国籍</t>
  </si>
  <si>
    <t>応募者の国籍についていずれかを選択してください。</t>
    <rPh sb="0" eb="3">
      <t>オウボシャ</t>
    </rPh>
    <rPh sb="4" eb="6">
      <t>コクセキ</t>
    </rPh>
    <rPh sb="15" eb="17">
      <t>センタク</t>
    </rPh>
    <phoneticPr fontId="17"/>
  </si>
  <si>
    <t>国籍（日本国籍以外）</t>
    <rPh sb="0" eb="2">
      <t>コクセキ</t>
    </rPh>
    <rPh sb="3" eb="5">
      <t>ニホン</t>
    </rPh>
    <rPh sb="5" eb="7">
      <t>コクセキ</t>
    </rPh>
    <rPh sb="7" eb="9">
      <t>イガイ</t>
    </rPh>
    <phoneticPr fontId="14"/>
  </si>
  <si>
    <t>アメリカ合衆国</t>
    <rPh sb="4" eb="7">
      <t>ガッシュウコク</t>
    </rPh>
    <phoneticPr fontId="14"/>
  </si>
  <si>
    <r>
      <t>日本国籍以外の国籍</t>
    </r>
    <r>
      <rPr>
        <sz val="8"/>
        <rFont val="メイリオ"/>
        <family val="3"/>
        <charset val="128"/>
      </rPr>
      <t>を保有している場合、全て書いてください。</t>
    </r>
    <phoneticPr fontId="6"/>
  </si>
  <si>
    <t>応募時の居住地</t>
    <rPh sb="0" eb="3">
      <t>オウボジ</t>
    </rPh>
    <rPh sb="4" eb="7">
      <t>キョジュウチ</t>
    </rPh>
    <phoneticPr fontId="17"/>
  </si>
  <si>
    <t>日本国内</t>
    <rPh sb="2" eb="4">
      <t>コクナイ</t>
    </rPh>
    <phoneticPr fontId="17"/>
  </si>
  <si>
    <t>応募時の居住地を選択してください。</t>
    <rPh sb="0" eb="3">
      <t>オウボジ</t>
    </rPh>
    <rPh sb="4" eb="7">
      <t>キョジュウチ</t>
    </rPh>
    <rPh sb="8" eb="10">
      <t>センタク</t>
    </rPh>
    <phoneticPr fontId="17"/>
  </si>
  <si>
    <t>任意</t>
    <rPh sb="0" eb="2">
      <t>ニンイ</t>
    </rPh>
    <phoneticPr fontId="6"/>
  </si>
  <si>
    <t>現住所の郵便番号</t>
    <rPh sb="0" eb="3">
      <t>ゲンジュウショ</t>
    </rPh>
    <rPh sb="4" eb="6">
      <t>ユウビン</t>
    </rPh>
    <rPh sb="6" eb="8">
      <t>バンゴウ</t>
    </rPh>
    <phoneticPr fontId="14"/>
  </si>
  <si>
    <t>123-4567</t>
    <phoneticPr fontId="6"/>
  </si>
  <si>
    <t>ハイフンも入れてください。外国の場合は入力不要です。</t>
    <rPh sb="13" eb="15">
      <t>ガイコク</t>
    </rPh>
    <rPh sb="16" eb="18">
      <t>バアイ</t>
    </rPh>
    <rPh sb="19" eb="23">
      <t>ニュウリョクフヨウ</t>
    </rPh>
    <phoneticPr fontId="17"/>
  </si>
  <si>
    <t>現住所</t>
    <rPh sb="0" eb="1">
      <t>ゲン</t>
    </rPh>
    <rPh sb="1" eb="3">
      <t>ジュウショ</t>
    </rPh>
    <phoneticPr fontId="14"/>
  </si>
  <si>
    <t>東京都江東区青海５－４－１　青海プラザ×××</t>
    <rPh sb="0" eb="2">
      <t>トウキョウ</t>
    </rPh>
    <rPh sb="2" eb="3">
      <t>ト</t>
    </rPh>
    <rPh sb="3" eb="6">
      <t>コウトウク</t>
    </rPh>
    <rPh sb="6" eb="8">
      <t>アオミ</t>
    </rPh>
    <rPh sb="14" eb="16">
      <t>アオミ</t>
    </rPh>
    <phoneticPr fontId="14"/>
  </si>
  <si>
    <t>住所を入力してください。外国の場合は国名まで記載してください。</t>
    <rPh sb="0" eb="2">
      <t>ジュウショ</t>
    </rPh>
    <rPh sb="12" eb="14">
      <t>ガイコク</t>
    </rPh>
    <rPh sb="15" eb="17">
      <t>バアイ</t>
    </rPh>
    <rPh sb="18" eb="20">
      <t>クニメイ</t>
    </rPh>
    <rPh sb="22" eb="24">
      <t>キサイ</t>
    </rPh>
    <phoneticPr fontId="14"/>
  </si>
  <si>
    <t>電話番号</t>
    <rPh sb="0" eb="4">
      <t>デンワバンゴウ</t>
    </rPh>
    <phoneticPr fontId="14"/>
  </si>
  <si>
    <t>03-5520-6014</t>
    <phoneticPr fontId="6"/>
  </si>
  <si>
    <t>ハイフンも含めて半角で入力してください。外国の場合は国番号も含めて記載してください。</t>
    <rPh sb="5" eb="6">
      <t>フク</t>
    </rPh>
    <rPh sb="8" eb="10">
      <t>ハンカク</t>
    </rPh>
    <rPh sb="11" eb="13">
      <t>ニュウリョク</t>
    </rPh>
    <rPh sb="26" eb="29">
      <t>クニバンゴウ</t>
    </rPh>
    <rPh sb="30" eb="31">
      <t>フク</t>
    </rPh>
    <rPh sb="33" eb="35">
      <t>キサイ</t>
    </rPh>
    <phoneticPr fontId="17"/>
  </si>
  <si>
    <t>メールアドレス</t>
  </si>
  <si>
    <t>個人情報</t>
  </si>
  <si>
    <t>kikouhanako@jasso.com</t>
    <phoneticPr fontId="6"/>
  </si>
  <si>
    <t>半角で入力してください。</t>
    <rPh sb="0" eb="2">
      <t>ハンカク</t>
    </rPh>
    <rPh sb="3" eb="5">
      <t>ニュウリョク</t>
    </rPh>
    <phoneticPr fontId="17"/>
  </si>
  <si>
    <t>　◆応募時情報</t>
    <rPh sb="4" eb="5">
      <t>トキ</t>
    </rPh>
    <rPh sb="5" eb="7">
      <t>ジョウホウ</t>
    </rPh>
    <phoneticPr fontId="17"/>
  </si>
  <si>
    <t>　　応募時の情報を入力してください。</t>
    <rPh sb="2" eb="5">
      <t>オウボトキ</t>
    </rPh>
    <rPh sb="6" eb="8">
      <t>ジョウホウ</t>
    </rPh>
    <rPh sb="9" eb="11">
      <t>ニュウリョク</t>
    </rPh>
    <phoneticPr fontId="17"/>
  </si>
  <si>
    <t>応募方法</t>
    <rPh sb="0" eb="2">
      <t>オウボ</t>
    </rPh>
    <rPh sb="2" eb="4">
      <t>ホウホウ</t>
    </rPh>
    <phoneticPr fontId="6"/>
  </si>
  <si>
    <t>選択</t>
    <rPh sb="0" eb="2">
      <t>センタク</t>
    </rPh>
    <phoneticPr fontId="6"/>
  </si>
  <si>
    <t>応募内容</t>
    <rPh sb="0" eb="2">
      <t>オウボ</t>
    </rPh>
    <rPh sb="2" eb="4">
      <t>ナイヨウ</t>
    </rPh>
    <phoneticPr fontId="6"/>
  </si>
  <si>
    <t>個人応募</t>
    <rPh sb="0" eb="2">
      <t>コジン</t>
    </rPh>
    <rPh sb="2" eb="4">
      <t>オウボ</t>
    </rPh>
    <phoneticPr fontId="6"/>
  </si>
  <si>
    <t>該当するものを選択してください。</t>
    <rPh sb="0" eb="2">
      <t>ガイトウ</t>
    </rPh>
    <rPh sb="7" eb="9">
      <t>センタク</t>
    </rPh>
    <phoneticPr fontId="6"/>
  </si>
  <si>
    <t>【大学院応募方法コード】</t>
    <phoneticPr fontId="6"/>
  </si>
  <si>
    <t>学校コード</t>
    <rPh sb="0" eb="2">
      <t>ガッコウ</t>
    </rPh>
    <phoneticPr fontId="6"/>
  </si>
  <si>
    <t>入力</t>
    <rPh sb="0" eb="2">
      <t>ニュウリョク</t>
    </rPh>
    <phoneticPr fontId="6"/>
  </si>
  <si>
    <t>取りまとめ大学の学校コードを入力してください。個人応募の方は999999と入力してください。学校コードはホームページに掲載した学校コード表を参照するか、取りまとめ大学に確認してください。</t>
    <rPh sb="0" eb="1">
      <t>ト</t>
    </rPh>
    <rPh sb="5" eb="7">
      <t>ダイガク</t>
    </rPh>
    <rPh sb="8" eb="10">
      <t>ガッコウ</t>
    </rPh>
    <rPh sb="14" eb="16">
      <t>ニュウリョク</t>
    </rPh>
    <rPh sb="23" eb="25">
      <t>コジン</t>
    </rPh>
    <rPh sb="25" eb="27">
      <t>オウボ</t>
    </rPh>
    <rPh sb="28" eb="29">
      <t>カタ</t>
    </rPh>
    <rPh sb="37" eb="39">
      <t>ニュウリョク</t>
    </rPh>
    <rPh sb="46" eb="48">
      <t>ガッコウ</t>
    </rPh>
    <rPh sb="59" eb="61">
      <t>ケイサイ</t>
    </rPh>
    <rPh sb="63" eb="65">
      <t>ガッコウ</t>
    </rPh>
    <rPh sb="68" eb="69">
      <t>ヒョウ</t>
    </rPh>
    <rPh sb="70" eb="72">
      <t>サンショウ</t>
    </rPh>
    <rPh sb="76" eb="77">
      <t>ト</t>
    </rPh>
    <rPh sb="81" eb="83">
      <t>ダイガク</t>
    </rPh>
    <rPh sb="84" eb="86">
      <t>カクニン</t>
    </rPh>
    <phoneticPr fontId="6"/>
  </si>
  <si>
    <t>取りまとめ大学名</t>
    <rPh sb="0" eb="1">
      <t>ト</t>
    </rPh>
    <rPh sb="5" eb="7">
      <t>ダイガク</t>
    </rPh>
    <rPh sb="7" eb="8">
      <t>メイ</t>
    </rPh>
    <phoneticPr fontId="6"/>
  </si>
  <si>
    <t>JASSO大学</t>
    <rPh sb="5" eb="7">
      <t>ダイガク</t>
    </rPh>
    <phoneticPr fontId="6"/>
  </si>
  <si>
    <t>取りまとめ大学名を入力してください。</t>
    <rPh sb="0" eb="1">
      <t>ト</t>
    </rPh>
    <rPh sb="5" eb="7">
      <t>ダイガク</t>
    </rPh>
    <rPh sb="7" eb="8">
      <t>メイ</t>
    </rPh>
    <rPh sb="9" eb="11">
      <t>ニュウリョク</t>
    </rPh>
    <phoneticPr fontId="6"/>
  </si>
  <si>
    <t>審査分野</t>
    <rPh sb="0" eb="4">
      <t>シンサブンヤ</t>
    </rPh>
    <phoneticPr fontId="6"/>
  </si>
  <si>
    <t>自然科学</t>
    <rPh sb="0" eb="2">
      <t>シゼン</t>
    </rPh>
    <rPh sb="2" eb="4">
      <t>カガク</t>
    </rPh>
    <phoneticPr fontId="6"/>
  </si>
  <si>
    <t>自然科学分野と人文・社会科学分野のどちらの分野で審査を希望するか、いずれか選択してください。それぞれ審査委員が異なります。</t>
    <rPh sb="21" eb="23">
      <t>ブンヤ</t>
    </rPh>
    <rPh sb="24" eb="26">
      <t>シンサ</t>
    </rPh>
    <rPh sb="27" eb="29">
      <t>キボウ</t>
    </rPh>
    <rPh sb="50" eb="52">
      <t>シンサ</t>
    </rPh>
    <rPh sb="52" eb="54">
      <t>イイン</t>
    </rPh>
    <rPh sb="55" eb="56">
      <t>コト</t>
    </rPh>
    <phoneticPr fontId="6"/>
  </si>
  <si>
    <t>専門分野コード</t>
    <rPh sb="0" eb="4">
      <t>センモンブンヤ</t>
    </rPh>
    <phoneticPr fontId="6"/>
  </si>
  <si>
    <t>「専門分野コード」シートを参照し、専門分野に一番近いものを一つ選んで、コードを入力してください。いくつかの分野を横断する場合、一番近いものを選択してください。</t>
    <phoneticPr fontId="6"/>
  </si>
  <si>
    <t>専門分野</t>
    <rPh sb="0" eb="4">
      <t>センモンブンヤ</t>
    </rPh>
    <phoneticPr fontId="6"/>
  </si>
  <si>
    <t>化学工学およびその関連分野</t>
    <rPh sb="0" eb="2">
      <t>カガク</t>
    </rPh>
    <rPh sb="2" eb="4">
      <t>コウガク</t>
    </rPh>
    <rPh sb="9" eb="11">
      <t>カンレン</t>
    </rPh>
    <rPh sb="11" eb="13">
      <t>ブンヤ</t>
    </rPh>
    <phoneticPr fontId="6"/>
  </si>
  <si>
    <t>コードから自動で入力されます。</t>
    <rPh sb="5" eb="7">
      <t>ジドウ</t>
    </rPh>
    <rPh sb="8" eb="10">
      <t>ニュウリョク</t>
    </rPh>
    <phoneticPr fontId="6"/>
  </si>
  <si>
    <t>応募時の状態</t>
    <rPh sb="0" eb="3">
      <t>オウボトキ</t>
    </rPh>
    <rPh sb="4" eb="6">
      <t>ジョウタイ</t>
    </rPh>
    <phoneticPr fontId="6"/>
  </si>
  <si>
    <t>応募時状況</t>
    <rPh sb="0" eb="2">
      <t>オウボ</t>
    </rPh>
    <rPh sb="2" eb="3">
      <t>トキ</t>
    </rPh>
    <rPh sb="3" eb="5">
      <t>ジョウキョウ</t>
    </rPh>
    <phoneticPr fontId="6"/>
  </si>
  <si>
    <t>日本国内大学院（修士又は博士前期）在籍</t>
    <rPh sb="0" eb="2">
      <t>ニホン</t>
    </rPh>
    <rPh sb="2" eb="4">
      <t>コクナイ</t>
    </rPh>
    <rPh sb="4" eb="7">
      <t>ダイガクイン</t>
    </rPh>
    <rPh sb="8" eb="10">
      <t>シュウシ</t>
    </rPh>
    <rPh sb="10" eb="11">
      <t>マタ</t>
    </rPh>
    <rPh sb="12" eb="14">
      <t>ハクシ</t>
    </rPh>
    <rPh sb="14" eb="16">
      <t>ゼンキ</t>
    </rPh>
    <rPh sb="17" eb="19">
      <t>ザイセキ</t>
    </rPh>
    <phoneticPr fontId="6"/>
  </si>
  <si>
    <t>応募時の状況について、以下の赤枠の項目で該当するものについて「あり」を選択してください。</t>
    <phoneticPr fontId="1"/>
  </si>
  <si>
    <t>任意</t>
    <rPh sb="0" eb="2">
      <t>ニンイ</t>
    </rPh>
    <phoneticPr fontId="17"/>
  </si>
  <si>
    <t>日本国内大学（学部）在籍</t>
    <rPh sb="0" eb="2">
      <t>ニホン</t>
    </rPh>
    <rPh sb="2" eb="4">
      <t>コクナイ</t>
    </rPh>
    <rPh sb="4" eb="6">
      <t>ダイガク</t>
    </rPh>
    <rPh sb="7" eb="9">
      <t>ガクブ</t>
    </rPh>
    <rPh sb="10" eb="12">
      <t>ザイセキ</t>
    </rPh>
    <phoneticPr fontId="3"/>
  </si>
  <si>
    <t>あり</t>
    <phoneticPr fontId="17"/>
  </si>
  <si>
    <t>「あり」を選択すると、上記入力欄に自動で内容が反映されます。</t>
    <rPh sb="5" eb="7">
      <t>センタク</t>
    </rPh>
    <rPh sb="12" eb="13">
      <t>キ</t>
    </rPh>
    <rPh sb="17" eb="19">
      <t>ジドウ</t>
    </rPh>
    <rPh sb="20" eb="22">
      <t>ナイヨウ</t>
    </rPh>
    <rPh sb="23" eb="25">
      <t>ハンエイ</t>
    </rPh>
    <phoneticPr fontId="4"/>
  </si>
  <si>
    <t>日本国内大学院（修士又は博士前期）在籍</t>
    <rPh sb="0" eb="2">
      <t>ニホン</t>
    </rPh>
    <rPh sb="2" eb="4">
      <t>コクナイ</t>
    </rPh>
    <rPh sb="4" eb="7">
      <t>ダイガクイン</t>
    </rPh>
    <rPh sb="8" eb="10">
      <t>シュウシ</t>
    </rPh>
    <rPh sb="10" eb="11">
      <t>マタ</t>
    </rPh>
    <rPh sb="12" eb="14">
      <t>ハカセ</t>
    </rPh>
    <rPh sb="14" eb="16">
      <t>ゼンキ</t>
    </rPh>
    <rPh sb="17" eb="19">
      <t>ザイセキ</t>
    </rPh>
    <phoneticPr fontId="3"/>
  </si>
  <si>
    <t>日本国内大学院（博士又は博士後期）在籍</t>
    <rPh sb="0" eb="2">
      <t>ニホン</t>
    </rPh>
    <rPh sb="2" eb="4">
      <t>コクナイ</t>
    </rPh>
    <rPh sb="4" eb="7">
      <t>ダイガクイン</t>
    </rPh>
    <rPh sb="8" eb="10">
      <t>ハカセ</t>
    </rPh>
    <rPh sb="10" eb="11">
      <t>マタ</t>
    </rPh>
    <rPh sb="12" eb="14">
      <t>ハカセ</t>
    </rPh>
    <rPh sb="14" eb="16">
      <t>コウキ</t>
    </rPh>
    <rPh sb="17" eb="19">
      <t>ザイセキ</t>
    </rPh>
    <phoneticPr fontId="3"/>
  </si>
  <si>
    <t>在職中（日本国内）</t>
    <rPh sb="0" eb="2">
      <t>ザイショク</t>
    </rPh>
    <rPh sb="2" eb="3">
      <t>ナカ</t>
    </rPh>
    <phoneticPr fontId="3"/>
  </si>
  <si>
    <t>その他（日本国内）</t>
    <rPh sb="2" eb="3">
      <t>タ</t>
    </rPh>
    <rPh sb="4" eb="6">
      <t>ニホン</t>
    </rPh>
    <rPh sb="6" eb="8">
      <t>コクナイ</t>
    </rPh>
    <phoneticPr fontId="3"/>
  </si>
  <si>
    <t>外国大学（学部）在籍</t>
    <rPh sb="0" eb="2">
      <t>ガイコク</t>
    </rPh>
    <rPh sb="2" eb="4">
      <t>ダイガク</t>
    </rPh>
    <rPh sb="5" eb="7">
      <t>ガクブ</t>
    </rPh>
    <rPh sb="8" eb="10">
      <t>ザイセキ</t>
    </rPh>
    <phoneticPr fontId="3"/>
  </si>
  <si>
    <t>外国大学院（修士又は博士前期）在籍</t>
    <rPh sb="0" eb="2">
      <t>ガイコク</t>
    </rPh>
    <rPh sb="2" eb="5">
      <t>ダイガクイン</t>
    </rPh>
    <rPh sb="6" eb="8">
      <t>シュウシ</t>
    </rPh>
    <rPh sb="8" eb="9">
      <t>マタ</t>
    </rPh>
    <rPh sb="10" eb="12">
      <t>ハカセ</t>
    </rPh>
    <rPh sb="12" eb="14">
      <t>ゼンキ</t>
    </rPh>
    <rPh sb="15" eb="17">
      <t>ザイセキ</t>
    </rPh>
    <phoneticPr fontId="3"/>
  </si>
  <si>
    <t>外国大学院（博士又は博士後期）在籍</t>
    <rPh sb="0" eb="2">
      <t>ガイコク</t>
    </rPh>
    <rPh sb="2" eb="5">
      <t>ダイガクイン</t>
    </rPh>
    <rPh sb="6" eb="8">
      <t>ハカセ</t>
    </rPh>
    <rPh sb="8" eb="9">
      <t>マタ</t>
    </rPh>
    <rPh sb="10" eb="12">
      <t>ハカセ</t>
    </rPh>
    <rPh sb="12" eb="14">
      <t>コウキ</t>
    </rPh>
    <rPh sb="15" eb="17">
      <t>ザイセキ</t>
    </rPh>
    <phoneticPr fontId="3"/>
  </si>
  <si>
    <t>在職中（外国）</t>
    <rPh sb="0" eb="2">
      <t>ザイショク</t>
    </rPh>
    <rPh sb="2" eb="3">
      <t>ナカ</t>
    </rPh>
    <rPh sb="4" eb="6">
      <t>ガイコク</t>
    </rPh>
    <phoneticPr fontId="3"/>
  </si>
  <si>
    <t>その他（外国）</t>
    <rPh sb="2" eb="3">
      <t>タ</t>
    </rPh>
    <rPh sb="4" eb="6">
      <t>ガイコク</t>
    </rPh>
    <phoneticPr fontId="3"/>
  </si>
  <si>
    <t>応募時の所属先</t>
    <rPh sb="0" eb="3">
      <t>オウボトキ</t>
    </rPh>
    <rPh sb="4" eb="7">
      <t>ショゾクサキ</t>
    </rPh>
    <phoneticPr fontId="6"/>
  </si>
  <si>
    <t>JASSO大学大学院工学研究科修士課程　2年</t>
    <rPh sb="5" eb="7">
      <t>ダイガク</t>
    </rPh>
    <rPh sb="7" eb="10">
      <t>ダイガクイン</t>
    </rPh>
    <rPh sb="10" eb="12">
      <t>コウガク</t>
    </rPh>
    <rPh sb="12" eb="15">
      <t>ケンキュウカ</t>
    </rPh>
    <rPh sb="15" eb="17">
      <t>シュウシ</t>
    </rPh>
    <rPh sb="17" eb="19">
      <t>カテイ</t>
    </rPh>
    <rPh sb="21" eb="22">
      <t>ネン</t>
    </rPh>
    <phoneticPr fontId="6"/>
  </si>
  <si>
    <t>在籍学校や勤務先等が無い場合、「なし」を選択してください。複数ある場合は、全て書いてください。</t>
    <rPh sb="0" eb="2">
      <t>ザイセキ</t>
    </rPh>
    <rPh sb="2" eb="4">
      <t>ガッコウ</t>
    </rPh>
    <rPh sb="5" eb="8">
      <t>キンムサキ</t>
    </rPh>
    <rPh sb="8" eb="9">
      <t>ナド</t>
    </rPh>
    <rPh sb="10" eb="11">
      <t>ナ</t>
    </rPh>
    <rPh sb="12" eb="14">
      <t>バアイ</t>
    </rPh>
    <rPh sb="20" eb="22">
      <t>センタク</t>
    </rPh>
    <rPh sb="29" eb="31">
      <t>フクスウ</t>
    </rPh>
    <rPh sb="33" eb="35">
      <t>バアイ</t>
    </rPh>
    <rPh sb="37" eb="38">
      <t>スベ</t>
    </rPh>
    <rPh sb="39" eb="40">
      <t>カ</t>
    </rPh>
    <phoneticPr fontId="6"/>
  </si>
  <si>
    <t>応募時の学士号取得状況</t>
    <rPh sb="0" eb="2">
      <t>オウボ</t>
    </rPh>
    <rPh sb="2" eb="3">
      <t>ジ</t>
    </rPh>
    <rPh sb="4" eb="6">
      <t>ガクシ</t>
    </rPh>
    <rPh sb="6" eb="7">
      <t>ゴウ</t>
    </rPh>
    <rPh sb="7" eb="9">
      <t>シュトク</t>
    </rPh>
    <rPh sb="9" eb="11">
      <t>ジョウキョウ</t>
    </rPh>
    <phoneticPr fontId="6"/>
  </si>
  <si>
    <t>学士号を取得せず、修士号又は博士号相当の学位を取得又は取得見込み</t>
    <rPh sb="0" eb="3">
      <t>ガクシゴウ</t>
    </rPh>
    <rPh sb="4" eb="6">
      <t>シュトク</t>
    </rPh>
    <rPh sb="9" eb="11">
      <t>シュウシ</t>
    </rPh>
    <rPh sb="11" eb="12">
      <t>ゴウ</t>
    </rPh>
    <rPh sb="12" eb="13">
      <t>マタ</t>
    </rPh>
    <rPh sb="14" eb="16">
      <t>ハカセ</t>
    </rPh>
    <rPh sb="16" eb="17">
      <t>ゴウ</t>
    </rPh>
    <rPh sb="17" eb="19">
      <t>ソウトウ</t>
    </rPh>
    <rPh sb="20" eb="22">
      <t>ガクイ</t>
    </rPh>
    <rPh sb="23" eb="25">
      <t>シュトク</t>
    </rPh>
    <rPh sb="25" eb="26">
      <t>マタ</t>
    </rPh>
    <rPh sb="27" eb="29">
      <t>シュトク</t>
    </rPh>
    <rPh sb="29" eb="31">
      <t>ミコ</t>
    </rPh>
    <phoneticPr fontId="6"/>
  </si>
  <si>
    <t>応募時における学士号取得状況について選択してください。</t>
    <rPh sb="0" eb="2">
      <t>オウボ</t>
    </rPh>
    <rPh sb="2" eb="3">
      <t>ジ</t>
    </rPh>
    <rPh sb="7" eb="10">
      <t>ガクシゴウ</t>
    </rPh>
    <rPh sb="10" eb="12">
      <t>シュトク</t>
    </rPh>
    <rPh sb="12" eb="14">
      <t>ジョウキョウ</t>
    </rPh>
    <rPh sb="18" eb="20">
      <t>センタク</t>
    </rPh>
    <phoneticPr fontId="3"/>
  </si>
  <si>
    <t>応募時の修士号取得状況</t>
    <rPh sb="0" eb="2">
      <t>オウボ</t>
    </rPh>
    <rPh sb="2" eb="3">
      <t>ジ</t>
    </rPh>
    <rPh sb="4" eb="7">
      <t>シュウシゴウ</t>
    </rPh>
    <rPh sb="7" eb="9">
      <t>シュトク</t>
    </rPh>
    <rPh sb="9" eb="11">
      <t>ジョウキョウ</t>
    </rPh>
    <phoneticPr fontId="6"/>
  </si>
  <si>
    <t>取得済</t>
    <rPh sb="0" eb="2">
      <t>シュトク</t>
    </rPh>
    <rPh sb="2" eb="3">
      <t>スミ</t>
    </rPh>
    <phoneticPr fontId="3"/>
  </si>
  <si>
    <t>応募時における修士号取得状況について選択してください。</t>
    <rPh sb="0" eb="2">
      <t>オウボ</t>
    </rPh>
    <rPh sb="2" eb="3">
      <t>ジ</t>
    </rPh>
    <rPh sb="7" eb="10">
      <t>シュウシゴウ</t>
    </rPh>
    <rPh sb="10" eb="12">
      <t>シュトク</t>
    </rPh>
    <rPh sb="12" eb="14">
      <t>ジョウキョウ</t>
    </rPh>
    <rPh sb="18" eb="20">
      <t>センタク</t>
    </rPh>
    <phoneticPr fontId="3"/>
  </si>
  <si>
    <t>応募時の博士号取得状況</t>
    <rPh sb="0" eb="2">
      <t>オウボ</t>
    </rPh>
    <rPh sb="2" eb="3">
      <t>ジ</t>
    </rPh>
    <rPh sb="4" eb="7">
      <t>ハクシゴウ</t>
    </rPh>
    <rPh sb="7" eb="9">
      <t>シュトク</t>
    </rPh>
    <rPh sb="9" eb="11">
      <t>ジョウキョウ</t>
    </rPh>
    <phoneticPr fontId="6"/>
  </si>
  <si>
    <t>取得していない</t>
    <rPh sb="0" eb="2">
      <t>シュトク</t>
    </rPh>
    <phoneticPr fontId="6"/>
  </si>
  <si>
    <t>応募時における博士号取得状況について選択してください。</t>
    <rPh sb="0" eb="2">
      <t>オウボ</t>
    </rPh>
    <rPh sb="2" eb="3">
      <t>ジ</t>
    </rPh>
    <rPh sb="7" eb="10">
      <t>ハカセゴウ</t>
    </rPh>
    <rPh sb="10" eb="12">
      <t>シュトク</t>
    </rPh>
    <rPh sb="12" eb="14">
      <t>ジョウキョウ</t>
    </rPh>
    <rPh sb="18" eb="20">
      <t>センタク</t>
    </rPh>
    <phoneticPr fontId="3"/>
  </si>
  <si>
    <t>　◆国内連絡人情報</t>
    <rPh sb="2" eb="4">
      <t>コクナイ</t>
    </rPh>
    <rPh sb="4" eb="6">
      <t>レンラク</t>
    </rPh>
    <rPh sb="6" eb="7">
      <t>ニン</t>
    </rPh>
    <rPh sb="7" eb="9">
      <t>ジョウホウ</t>
    </rPh>
    <phoneticPr fontId="17"/>
  </si>
  <si>
    <t>　　応募者の事務手続きに対応できる日本国内連絡人の情報を入力してください。</t>
    <rPh sb="2" eb="5">
      <t>オウボシャ</t>
    </rPh>
    <rPh sb="6" eb="8">
      <t>ジム</t>
    </rPh>
    <rPh sb="8" eb="10">
      <t>テツヅ</t>
    </rPh>
    <rPh sb="12" eb="14">
      <t>タイオウ</t>
    </rPh>
    <rPh sb="17" eb="19">
      <t>ニホン</t>
    </rPh>
    <rPh sb="19" eb="21">
      <t>コクナイ</t>
    </rPh>
    <rPh sb="21" eb="23">
      <t>レンラク</t>
    </rPh>
    <rPh sb="23" eb="24">
      <t>ヒト</t>
    </rPh>
    <rPh sb="25" eb="27">
      <t>ジョウホウ</t>
    </rPh>
    <rPh sb="28" eb="30">
      <t>ニュウリョク</t>
    </rPh>
    <phoneticPr fontId="17"/>
  </si>
  <si>
    <t>国内連絡人氏名</t>
    <rPh sb="0" eb="2">
      <t>コクナイ</t>
    </rPh>
    <rPh sb="2" eb="4">
      <t>レンラク</t>
    </rPh>
    <rPh sb="4" eb="5">
      <t>ニン</t>
    </rPh>
    <rPh sb="5" eb="7">
      <t>シメイ</t>
    </rPh>
    <phoneticPr fontId="3"/>
  </si>
  <si>
    <t>機構　栄太郎</t>
    <rPh sb="0" eb="2">
      <t>キコウ</t>
    </rPh>
    <rPh sb="3" eb="6">
      <t>エイタロウ</t>
    </rPh>
    <phoneticPr fontId="3"/>
  </si>
  <si>
    <t>個人応募の場合は必須入力です。大学取りまとめ応募の場合は入力不要です。</t>
    <rPh sb="0" eb="2">
      <t>コジン</t>
    </rPh>
    <rPh sb="2" eb="4">
      <t>オウボ</t>
    </rPh>
    <rPh sb="5" eb="7">
      <t>バアイ</t>
    </rPh>
    <rPh sb="8" eb="10">
      <t>ヒッス</t>
    </rPh>
    <rPh sb="10" eb="12">
      <t>ニュウリョク</t>
    </rPh>
    <rPh sb="15" eb="17">
      <t>ダイガク</t>
    </rPh>
    <rPh sb="17" eb="18">
      <t>ト</t>
    </rPh>
    <rPh sb="22" eb="24">
      <t>オウボ</t>
    </rPh>
    <rPh sb="25" eb="27">
      <t>バアイ</t>
    </rPh>
    <rPh sb="28" eb="30">
      <t>ニュウリョク</t>
    </rPh>
    <rPh sb="30" eb="32">
      <t>フヨウ</t>
    </rPh>
    <phoneticPr fontId="3"/>
  </si>
  <si>
    <t>国内連絡人電話番号</t>
    <rPh sb="0" eb="2">
      <t>コクナイ</t>
    </rPh>
    <rPh sb="2" eb="4">
      <t>レンラク</t>
    </rPh>
    <rPh sb="4" eb="5">
      <t>ニン</t>
    </rPh>
    <rPh sb="5" eb="7">
      <t>デンワ</t>
    </rPh>
    <rPh sb="7" eb="9">
      <t>バンゴウ</t>
    </rPh>
    <phoneticPr fontId="3"/>
  </si>
  <si>
    <t>03-5520-6014</t>
  </si>
  <si>
    <t>個人応募の場合は必須入力です。日本国内の電話番号を半角で入力してください。大学取りまとめ応募の場合は入力不要です。（例）03-1234-5678　</t>
    <rPh sb="0" eb="2">
      <t>コジン</t>
    </rPh>
    <rPh sb="2" eb="4">
      <t>オウボ</t>
    </rPh>
    <rPh sb="5" eb="7">
      <t>バアイ</t>
    </rPh>
    <rPh sb="8" eb="10">
      <t>ヒッス</t>
    </rPh>
    <rPh sb="10" eb="12">
      <t>ニュウリョク</t>
    </rPh>
    <phoneticPr fontId="3"/>
  </si>
  <si>
    <t>国内連絡人メールアドレス</t>
    <phoneticPr fontId="6"/>
  </si>
  <si>
    <t>eutaroujasso@jasso.com</t>
    <phoneticPr fontId="6"/>
  </si>
  <si>
    <t>個人応募の場合は必須入力です。半角で入力してください。</t>
    <rPh sb="15" eb="17">
      <t>ハンカク</t>
    </rPh>
    <rPh sb="18" eb="20">
      <t>ニュウリョク</t>
    </rPh>
    <phoneticPr fontId="17"/>
  </si>
  <si>
    <t>　◆推薦者に関する情報</t>
    <rPh sb="2" eb="5">
      <t>スイセンシャ</t>
    </rPh>
    <rPh sb="6" eb="7">
      <t>カン</t>
    </rPh>
    <rPh sb="9" eb="11">
      <t>ジョウホウ</t>
    </rPh>
    <phoneticPr fontId="17"/>
  </si>
  <si>
    <t>　　応募者が大学又は大学院に在籍している場合、２名とも指導教員等の大学教員に依頼してください。</t>
    <rPh sb="2" eb="5">
      <t>オウボシャ</t>
    </rPh>
    <rPh sb="6" eb="8">
      <t>ダイガク</t>
    </rPh>
    <rPh sb="8" eb="9">
      <t>マタ</t>
    </rPh>
    <rPh sb="10" eb="13">
      <t>ダイガクイン</t>
    </rPh>
    <rPh sb="14" eb="16">
      <t>ザイセキ</t>
    </rPh>
    <rPh sb="20" eb="22">
      <t>バアイ</t>
    </rPh>
    <rPh sb="24" eb="25">
      <t>メイ</t>
    </rPh>
    <rPh sb="27" eb="29">
      <t>シドウ</t>
    </rPh>
    <rPh sb="29" eb="31">
      <t>キョウイン</t>
    </rPh>
    <rPh sb="31" eb="32">
      <t>トウ</t>
    </rPh>
    <rPh sb="33" eb="35">
      <t>ダイガク</t>
    </rPh>
    <rPh sb="35" eb="37">
      <t>キョウイン</t>
    </rPh>
    <rPh sb="38" eb="40">
      <t>イライ</t>
    </rPh>
    <phoneticPr fontId="17"/>
  </si>
  <si>
    <t>　　応募者が大学又は大学院に在籍していない場合でも、少なくとも1名は指導教員等の大学教員にしてください。</t>
    <phoneticPr fontId="6"/>
  </si>
  <si>
    <t>推薦者名（1人目）</t>
    <rPh sb="0" eb="3">
      <t>スイセンシャ</t>
    </rPh>
    <rPh sb="3" eb="4">
      <t>メイ</t>
    </rPh>
    <phoneticPr fontId="3"/>
  </si>
  <si>
    <t>推薦者</t>
    <rPh sb="0" eb="3">
      <t>スイセンシャ</t>
    </rPh>
    <phoneticPr fontId="6"/>
  </si>
  <si>
    <t>Michel Odaiba</t>
    <phoneticPr fontId="6"/>
  </si>
  <si>
    <t>推薦者（1人目）の氏名を入力してください。</t>
    <rPh sb="0" eb="3">
      <t>スイセンシャ</t>
    </rPh>
    <rPh sb="9" eb="11">
      <t>シメイ</t>
    </rPh>
    <phoneticPr fontId="6"/>
  </si>
  <si>
    <t>所属機関・職名（1人目）</t>
    <rPh sb="0" eb="2">
      <t>ショゾク</t>
    </rPh>
    <rPh sb="2" eb="4">
      <t>キカン</t>
    </rPh>
    <rPh sb="5" eb="7">
      <t>ショクメイ</t>
    </rPh>
    <rPh sb="9" eb="10">
      <t>ニン</t>
    </rPh>
    <rPh sb="10" eb="11">
      <t>メ</t>
    </rPh>
    <phoneticPr fontId="3"/>
  </si>
  <si>
    <t>ABC大学　准教授</t>
    <rPh sb="3" eb="5">
      <t>ダイガク</t>
    </rPh>
    <rPh sb="6" eb="9">
      <t>ジュンキョウジュ</t>
    </rPh>
    <phoneticPr fontId="6"/>
  </si>
  <si>
    <t>推薦者（1人目）の所属と職名を入力してください。所属先と職名の間にスペースを入れてください。</t>
    <rPh sb="0" eb="3">
      <t>スイセンシャ</t>
    </rPh>
    <rPh sb="9" eb="11">
      <t>ショゾク</t>
    </rPh>
    <rPh sb="12" eb="14">
      <t>ショクメイ</t>
    </rPh>
    <rPh sb="24" eb="27">
      <t>ショゾクサキ</t>
    </rPh>
    <rPh sb="28" eb="30">
      <t>ショクメイ</t>
    </rPh>
    <rPh sb="31" eb="32">
      <t>アイダ</t>
    </rPh>
    <rPh sb="38" eb="39">
      <t>イ</t>
    </rPh>
    <phoneticPr fontId="6"/>
  </si>
  <si>
    <t>推薦者メールアドレス（１人目）</t>
    <rPh sb="12" eb="13">
      <t>ニン</t>
    </rPh>
    <rPh sb="13" eb="14">
      <t>メ</t>
    </rPh>
    <phoneticPr fontId="6"/>
  </si>
  <si>
    <t>表示しない</t>
    <rPh sb="0" eb="2">
      <t>ヒョウジ</t>
    </rPh>
    <phoneticPr fontId="6"/>
  </si>
  <si>
    <t>suisentarou@suisensya.co.jp</t>
    <phoneticPr fontId="17"/>
  </si>
  <si>
    <t>推薦者（1人目）のメールアドレスを入力してください。機構から内容について照会することがあります。</t>
    <rPh sb="26" eb="28">
      <t>キコウ</t>
    </rPh>
    <rPh sb="30" eb="32">
      <t>ナイヨウ</t>
    </rPh>
    <rPh sb="36" eb="38">
      <t>ショウカイ</t>
    </rPh>
    <phoneticPr fontId="6"/>
  </si>
  <si>
    <t>推薦者名（2人目）</t>
    <rPh sb="0" eb="3">
      <t>スイセンシャ</t>
    </rPh>
    <rPh sb="3" eb="4">
      <t>メイ</t>
    </rPh>
    <phoneticPr fontId="3"/>
  </si>
  <si>
    <t>大学院　一郎</t>
    <rPh sb="0" eb="3">
      <t>ダイガクイン</t>
    </rPh>
    <rPh sb="4" eb="6">
      <t>イチロウ</t>
    </rPh>
    <phoneticPr fontId="6"/>
  </si>
  <si>
    <t>推薦者（2人目）の氏名を入力してください。</t>
    <rPh sb="0" eb="3">
      <t>スイセンシャ</t>
    </rPh>
    <rPh sb="9" eb="11">
      <t>シメイ</t>
    </rPh>
    <phoneticPr fontId="6"/>
  </si>
  <si>
    <t>所属機関・職名（2人目）</t>
    <rPh sb="0" eb="4">
      <t>ショゾクキカン</t>
    </rPh>
    <rPh sb="9" eb="10">
      <t>ニン</t>
    </rPh>
    <rPh sb="10" eb="11">
      <t>メ</t>
    </rPh>
    <phoneticPr fontId="3"/>
  </si>
  <si>
    <t>JASSO大学　教授</t>
    <rPh sb="5" eb="7">
      <t>ダイガク</t>
    </rPh>
    <rPh sb="8" eb="10">
      <t>キョウジュ</t>
    </rPh>
    <phoneticPr fontId="6"/>
  </si>
  <si>
    <t>推薦者（2人目）の所属と職名を入力してください。所属先と職名の間にスペースを入れてください。</t>
    <rPh sb="0" eb="3">
      <t>スイセンシャ</t>
    </rPh>
    <rPh sb="9" eb="11">
      <t>ショゾク</t>
    </rPh>
    <rPh sb="12" eb="14">
      <t>ショクメイ</t>
    </rPh>
    <phoneticPr fontId="6"/>
  </si>
  <si>
    <t>推薦者メールアドレス（２人目）</t>
    <rPh sb="12" eb="13">
      <t>ニン</t>
    </rPh>
    <rPh sb="13" eb="14">
      <t>メ</t>
    </rPh>
    <phoneticPr fontId="6"/>
  </si>
  <si>
    <t>suisennjirou@suisensya.co.jp</t>
    <phoneticPr fontId="17"/>
  </si>
  <si>
    <t>推薦者（2人目）のメールアドレスを入力してください。機構から内容について照会することがあります。</t>
    <rPh sb="26" eb="28">
      <t>キコウ</t>
    </rPh>
    <rPh sb="30" eb="32">
      <t>ナイヨウ</t>
    </rPh>
    <rPh sb="36" eb="38">
      <t>ショウカイ</t>
    </rPh>
    <phoneticPr fontId="6"/>
  </si>
  <si>
    <t>　◆留学先の言語、語学試験結果</t>
    <rPh sb="2" eb="4">
      <t>リュウガク</t>
    </rPh>
    <rPh sb="4" eb="5">
      <t>サキ</t>
    </rPh>
    <rPh sb="6" eb="8">
      <t>ゲンゴ</t>
    </rPh>
    <rPh sb="9" eb="11">
      <t>ゴガク</t>
    </rPh>
    <rPh sb="11" eb="13">
      <t>シケン</t>
    </rPh>
    <rPh sb="13" eb="15">
      <t>ケッカ</t>
    </rPh>
    <phoneticPr fontId="17"/>
  </si>
  <si>
    <t>　　留学先で使用する言語と、語学試験結果について入力してください。</t>
    <rPh sb="2" eb="4">
      <t>リュウガク</t>
    </rPh>
    <rPh sb="4" eb="5">
      <t>サキ</t>
    </rPh>
    <rPh sb="6" eb="8">
      <t>シヨウ</t>
    </rPh>
    <rPh sb="10" eb="12">
      <t>ゲンゴ</t>
    </rPh>
    <rPh sb="14" eb="16">
      <t>ゴガク</t>
    </rPh>
    <rPh sb="16" eb="18">
      <t>シケン</t>
    </rPh>
    <rPh sb="18" eb="20">
      <t>ケッカ</t>
    </rPh>
    <rPh sb="24" eb="26">
      <t>ニュウリョク</t>
    </rPh>
    <phoneticPr fontId="17"/>
  </si>
  <si>
    <t>様式の表示欄</t>
    <rPh sb="0" eb="2">
      <t>ヨウシキ</t>
    </rPh>
    <rPh sb="3" eb="5">
      <t>ヒョウジ</t>
    </rPh>
    <rPh sb="5" eb="6">
      <t>ラン</t>
    </rPh>
    <phoneticPr fontId="17"/>
  </si>
  <si>
    <t>留学先大学における主な使用言語（第1希望）</t>
    <rPh sb="0" eb="2">
      <t>リュウガク</t>
    </rPh>
    <rPh sb="2" eb="3">
      <t>サキ</t>
    </rPh>
    <rPh sb="3" eb="5">
      <t>ダイガク</t>
    </rPh>
    <rPh sb="9" eb="10">
      <t>オモ</t>
    </rPh>
    <rPh sb="11" eb="13">
      <t>シヨウ</t>
    </rPh>
    <rPh sb="13" eb="15">
      <t>ゲンゴ</t>
    </rPh>
    <rPh sb="16" eb="17">
      <t>ダイ</t>
    </rPh>
    <rPh sb="18" eb="20">
      <t>キボウ</t>
    </rPh>
    <phoneticPr fontId="14"/>
  </si>
  <si>
    <t>語学要件</t>
    <rPh sb="0" eb="4">
      <t>ゴガクヨウケン</t>
    </rPh>
    <phoneticPr fontId="6"/>
  </si>
  <si>
    <t>英語以外</t>
    <rPh sb="0" eb="2">
      <t>エイゴ</t>
    </rPh>
    <rPh sb="2" eb="4">
      <t>イガイ</t>
    </rPh>
    <phoneticPr fontId="6"/>
  </si>
  <si>
    <t>英語</t>
  </si>
  <si>
    <t>第1希望の留学先大学で使用する言語を選択してください。大学で使用する言語が英語ではない場合は「英語以外」を選択してください。</t>
    <rPh sb="0" eb="1">
      <t>ダイ</t>
    </rPh>
    <rPh sb="2" eb="4">
      <t>キボウ</t>
    </rPh>
    <rPh sb="5" eb="7">
      <t>リュウガク</t>
    </rPh>
    <rPh sb="7" eb="8">
      <t>サキ</t>
    </rPh>
    <rPh sb="8" eb="10">
      <t>ダイガク</t>
    </rPh>
    <rPh sb="11" eb="13">
      <t>シヨウ</t>
    </rPh>
    <rPh sb="15" eb="17">
      <t>ゲンゴ</t>
    </rPh>
    <rPh sb="18" eb="20">
      <t>センタク</t>
    </rPh>
    <rPh sb="27" eb="29">
      <t>ダイガク</t>
    </rPh>
    <rPh sb="30" eb="32">
      <t>シヨウ</t>
    </rPh>
    <rPh sb="34" eb="36">
      <t>ゲンゴ</t>
    </rPh>
    <rPh sb="37" eb="39">
      <t>エイゴ</t>
    </rPh>
    <rPh sb="43" eb="45">
      <t>バアイ</t>
    </rPh>
    <rPh sb="47" eb="49">
      <t>エイゴ</t>
    </rPh>
    <rPh sb="49" eb="51">
      <t>イガイ</t>
    </rPh>
    <rPh sb="53" eb="55">
      <t>センタク</t>
    </rPh>
    <phoneticPr fontId="17"/>
  </si>
  <si>
    <t>英語能力試験名（第1希望）</t>
    <rPh sb="0" eb="2">
      <t>エイゴ</t>
    </rPh>
    <rPh sb="2" eb="4">
      <t>ノウリョク</t>
    </rPh>
    <rPh sb="4" eb="6">
      <t>シケン</t>
    </rPh>
    <rPh sb="6" eb="7">
      <t>メイ</t>
    </rPh>
    <rPh sb="8" eb="9">
      <t>ダイ</t>
    </rPh>
    <rPh sb="10" eb="12">
      <t>キボウ</t>
    </rPh>
    <phoneticPr fontId="14"/>
  </si>
  <si>
    <t>IELTS (Academic Module)</t>
  </si>
  <si>
    <t>留学先大学における主な使用言語が英語の場合、試験名を選択してください。
「英語以外」を選択した場合、入力は不要です。</t>
    <rPh sb="0" eb="2">
      <t>リュウガク</t>
    </rPh>
    <rPh sb="2" eb="3">
      <t>サキ</t>
    </rPh>
    <rPh sb="3" eb="5">
      <t>ダイガク</t>
    </rPh>
    <rPh sb="9" eb="10">
      <t>オモ</t>
    </rPh>
    <rPh sb="11" eb="13">
      <t>シヨウ</t>
    </rPh>
    <rPh sb="13" eb="15">
      <t>ゲンゴ</t>
    </rPh>
    <rPh sb="16" eb="18">
      <t>エイゴ</t>
    </rPh>
    <rPh sb="19" eb="21">
      <t>バアイ</t>
    </rPh>
    <rPh sb="22" eb="24">
      <t>シケン</t>
    </rPh>
    <rPh sb="24" eb="25">
      <t>メイ</t>
    </rPh>
    <rPh sb="26" eb="28">
      <t>センタク</t>
    </rPh>
    <rPh sb="37" eb="41">
      <t>エイゴイガイ</t>
    </rPh>
    <rPh sb="43" eb="45">
      <t>センタク</t>
    </rPh>
    <rPh sb="47" eb="49">
      <t>バアイ</t>
    </rPh>
    <rPh sb="53" eb="55">
      <t>フヨウ</t>
    </rPh>
    <phoneticPr fontId="14"/>
  </si>
  <si>
    <t>留学先大学における主な使用言語（英語以外）（第1希望）</t>
    <rPh sb="0" eb="2">
      <t>リュウガク</t>
    </rPh>
    <rPh sb="2" eb="3">
      <t>サキ</t>
    </rPh>
    <rPh sb="3" eb="5">
      <t>ダイガク</t>
    </rPh>
    <rPh sb="9" eb="10">
      <t>オモ</t>
    </rPh>
    <rPh sb="11" eb="13">
      <t>シヨウ</t>
    </rPh>
    <rPh sb="13" eb="15">
      <t>ゲンゴ</t>
    </rPh>
    <rPh sb="16" eb="18">
      <t>エイゴ</t>
    </rPh>
    <rPh sb="18" eb="20">
      <t>イガイ</t>
    </rPh>
    <rPh sb="22" eb="23">
      <t>ダイ</t>
    </rPh>
    <rPh sb="24" eb="26">
      <t>キボウ</t>
    </rPh>
    <phoneticPr fontId="14"/>
  </si>
  <si>
    <t>大学で使用する言語で「英語以外」を選択した場合、使用する言語名を入力してください。
「英語」を選択した場合は入力不要です。</t>
    <rPh sb="0" eb="2">
      <t>ダイガク</t>
    </rPh>
    <rPh sb="3" eb="5">
      <t>シヨウ</t>
    </rPh>
    <rPh sb="7" eb="9">
      <t>ゲンゴ</t>
    </rPh>
    <rPh sb="11" eb="13">
      <t>エイゴ</t>
    </rPh>
    <rPh sb="13" eb="15">
      <t>イガイ</t>
    </rPh>
    <rPh sb="17" eb="19">
      <t>センタク</t>
    </rPh>
    <rPh sb="21" eb="23">
      <t>バアイ</t>
    </rPh>
    <rPh sb="24" eb="26">
      <t>シヨウ</t>
    </rPh>
    <rPh sb="28" eb="30">
      <t>ゲンゴ</t>
    </rPh>
    <rPh sb="30" eb="31">
      <t>メイ</t>
    </rPh>
    <rPh sb="32" eb="34">
      <t>ニュウリョク</t>
    </rPh>
    <rPh sb="43" eb="45">
      <t>エイゴ</t>
    </rPh>
    <rPh sb="47" eb="49">
      <t>センタク</t>
    </rPh>
    <rPh sb="51" eb="53">
      <t>バアイ</t>
    </rPh>
    <rPh sb="56" eb="58">
      <t>フヨウ</t>
    </rPh>
    <phoneticPr fontId="14"/>
  </si>
  <si>
    <t>語学能力試験（英語以外）名称（第1希望）</t>
    <rPh sb="7" eb="9">
      <t>エイゴ</t>
    </rPh>
    <rPh sb="9" eb="11">
      <t>イガイ</t>
    </rPh>
    <rPh sb="12" eb="14">
      <t>メイショウ</t>
    </rPh>
    <phoneticPr fontId="14"/>
  </si>
  <si>
    <t>大学で使用する言語で「英語以外」を選択した場合、語学能力を証明する試験名を入力してください。「英語」を選択した場合は入力不要です。</t>
    <rPh sb="0" eb="2">
      <t>ダイガク</t>
    </rPh>
    <rPh sb="3" eb="5">
      <t>シヨウ</t>
    </rPh>
    <rPh sb="7" eb="9">
      <t>ゲンゴ</t>
    </rPh>
    <rPh sb="11" eb="13">
      <t>エイゴ</t>
    </rPh>
    <rPh sb="13" eb="15">
      <t>イガイ</t>
    </rPh>
    <rPh sb="17" eb="19">
      <t>センタク</t>
    </rPh>
    <rPh sb="21" eb="23">
      <t>バアイ</t>
    </rPh>
    <rPh sb="24" eb="28">
      <t>ゴガクノウリョク</t>
    </rPh>
    <rPh sb="29" eb="31">
      <t>ショウメイ</t>
    </rPh>
    <rPh sb="33" eb="36">
      <t>シケンメイ</t>
    </rPh>
    <rPh sb="37" eb="39">
      <t>ニュウリョク</t>
    </rPh>
    <rPh sb="47" eb="49">
      <t>エイゴ</t>
    </rPh>
    <rPh sb="51" eb="53">
      <t>センタク</t>
    </rPh>
    <rPh sb="55" eb="57">
      <t>バアイ</t>
    </rPh>
    <rPh sb="60" eb="62">
      <t>フヨウ</t>
    </rPh>
    <phoneticPr fontId="14"/>
  </si>
  <si>
    <t>語学能力試験結果（第1希望）</t>
    <rPh sb="6" eb="8">
      <t>ケッカ</t>
    </rPh>
    <phoneticPr fontId="14"/>
  </si>
  <si>
    <t>（様式イ提出）受験した語学能力試験においてCEFRとの対照表なし</t>
    <rPh sb="1" eb="3">
      <t>ヨウシキ</t>
    </rPh>
    <rPh sb="4" eb="6">
      <t>テイシュツ</t>
    </rPh>
    <rPh sb="7" eb="9">
      <t>ジュケン</t>
    </rPh>
    <rPh sb="11" eb="13">
      <t>ゴガク</t>
    </rPh>
    <rPh sb="13" eb="15">
      <t>ノウリョク</t>
    </rPh>
    <rPh sb="15" eb="17">
      <t>シケン</t>
    </rPh>
    <rPh sb="27" eb="29">
      <t>タイショウ</t>
    </rPh>
    <rPh sb="29" eb="30">
      <t>ヒョウ</t>
    </rPh>
    <phoneticPr fontId="12"/>
  </si>
  <si>
    <t>（英語の場合）TOEFL iBT 100点以上、又は（及び）IELTS Academic Module　7.0 以上</t>
    <phoneticPr fontId="17"/>
  </si>
  <si>
    <t>様式イを提出する場合は、提出理由を選択してください。</t>
    <rPh sb="0" eb="2">
      <t>ヨウシキ</t>
    </rPh>
    <rPh sb="4" eb="6">
      <t>テイシュツ</t>
    </rPh>
    <rPh sb="8" eb="10">
      <t>バアイ</t>
    </rPh>
    <rPh sb="12" eb="14">
      <t>テイシュツ</t>
    </rPh>
    <rPh sb="14" eb="16">
      <t>リユウ</t>
    </rPh>
    <rPh sb="17" eb="19">
      <t>センタク</t>
    </rPh>
    <phoneticPr fontId="14"/>
  </si>
  <si>
    <t>総合点（応募者の点数）（第1希望）</t>
    <rPh sb="0" eb="2">
      <t>ソウゴウ</t>
    </rPh>
    <rPh sb="2" eb="3">
      <t>テン</t>
    </rPh>
    <rPh sb="4" eb="7">
      <t>オウボシャ</t>
    </rPh>
    <rPh sb="8" eb="10">
      <t>テンスウ</t>
    </rPh>
    <phoneticPr fontId="6"/>
  </si>
  <si>
    <t>語学能力</t>
    <rPh sb="0" eb="4">
      <t>ゴガクノウリョク</t>
    </rPh>
    <phoneticPr fontId="6"/>
  </si>
  <si>
    <t>読む（応募者の点数）（第1希望）</t>
    <rPh sb="0" eb="1">
      <t>ヨ</t>
    </rPh>
    <phoneticPr fontId="6"/>
  </si>
  <si>
    <t>書く（応募者の点数）（第1希望）</t>
    <rPh sb="0" eb="1">
      <t>カ</t>
    </rPh>
    <phoneticPr fontId="6"/>
  </si>
  <si>
    <t>聴く（応募者の点数）（第1希望）</t>
    <phoneticPr fontId="6"/>
  </si>
  <si>
    <t>話す（応募者の点数）（第1希望）</t>
    <rPh sb="0" eb="1">
      <t>ハナ</t>
    </rPh>
    <phoneticPr fontId="6"/>
  </si>
  <si>
    <t>留学先大学における主な使用言語（第2希望）</t>
    <rPh sb="0" eb="2">
      <t>リュウガク</t>
    </rPh>
    <rPh sb="2" eb="3">
      <t>サキ</t>
    </rPh>
    <rPh sb="3" eb="5">
      <t>ダイガク</t>
    </rPh>
    <rPh sb="9" eb="10">
      <t>オモ</t>
    </rPh>
    <rPh sb="11" eb="13">
      <t>シヨウ</t>
    </rPh>
    <rPh sb="13" eb="15">
      <t>ゲンゴ</t>
    </rPh>
    <rPh sb="16" eb="17">
      <t>ダイ</t>
    </rPh>
    <rPh sb="18" eb="20">
      <t>キボウ</t>
    </rPh>
    <phoneticPr fontId="14"/>
  </si>
  <si>
    <t>第2希望留学先無し</t>
    <rPh sb="0" eb="1">
      <t>ダイ</t>
    </rPh>
    <rPh sb="2" eb="4">
      <t>キボウ</t>
    </rPh>
    <rPh sb="4" eb="7">
      <t>リュウガクサキ</t>
    </rPh>
    <rPh sb="7" eb="8">
      <t>ナ</t>
    </rPh>
    <phoneticPr fontId="6"/>
  </si>
  <si>
    <t>英語以外</t>
    <rPh sb="0" eb="4">
      <t>エイゴイガイ</t>
    </rPh>
    <phoneticPr fontId="6"/>
  </si>
  <si>
    <t>第２希望の留学先大学で使用する言語を選択してください。第２希望の大学がない場合は「第２希望留学先なし」を選択してください。</t>
    <rPh sb="0" eb="1">
      <t>ダイ</t>
    </rPh>
    <rPh sb="2" eb="4">
      <t>キボウ</t>
    </rPh>
    <rPh sb="5" eb="7">
      <t>リュウガク</t>
    </rPh>
    <rPh sb="7" eb="8">
      <t>サキ</t>
    </rPh>
    <rPh sb="8" eb="10">
      <t>ダイガク</t>
    </rPh>
    <rPh sb="11" eb="13">
      <t>シヨウ</t>
    </rPh>
    <rPh sb="15" eb="17">
      <t>ゲンゴ</t>
    </rPh>
    <rPh sb="18" eb="20">
      <t>センタク</t>
    </rPh>
    <rPh sb="27" eb="28">
      <t>ダイ</t>
    </rPh>
    <rPh sb="29" eb="31">
      <t>キボウ</t>
    </rPh>
    <rPh sb="32" eb="34">
      <t>ダイガク</t>
    </rPh>
    <rPh sb="37" eb="39">
      <t>バアイ</t>
    </rPh>
    <rPh sb="41" eb="42">
      <t>ダイ</t>
    </rPh>
    <rPh sb="43" eb="45">
      <t>キボウ</t>
    </rPh>
    <rPh sb="45" eb="47">
      <t>リュウガク</t>
    </rPh>
    <rPh sb="47" eb="48">
      <t>サキ</t>
    </rPh>
    <rPh sb="52" eb="54">
      <t>センタク</t>
    </rPh>
    <phoneticPr fontId="3"/>
  </si>
  <si>
    <t>英語能力試験名（第2希望）</t>
    <rPh sb="0" eb="2">
      <t>エイゴ</t>
    </rPh>
    <rPh sb="2" eb="4">
      <t>ノウリョク</t>
    </rPh>
    <rPh sb="4" eb="6">
      <t>シケン</t>
    </rPh>
    <rPh sb="6" eb="7">
      <t>メイ</t>
    </rPh>
    <phoneticPr fontId="14"/>
  </si>
  <si>
    <t>留学先大学における主な使用言語（英語以外）（第2希望）</t>
    <rPh sb="0" eb="2">
      <t>リュウガク</t>
    </rPh>
    <rPh sb="2" eb="3">
      <t>サキ</t>
    </rPh>
    <rPh sb="3" eb="5">
      <t>ダイガク</t>
    </rPh>
    <rPh sb="9" eb="10">
      <t>オモ</t>
    </rPh>
    <rPh sb="11" eb="13">
      <t>シヨウ</t>
    </rPh>
    <rPh sb="13" eb="15">
      <t>ゲンゴ</t>
    </rPh>
    <rPh sb="16" eb="18">
      <t>エイゴ</t>
    </rPh>
    <rPh sb="18" eb="20">
      <t>イガイ</t>
    </rPh>
    <phoneticPr fontId="14"/>
  </si>
  <si>
    <t>フランス語</t>
    <rPh sb="4" eb="5">
      <t>ゴ</t>
    </rPh>
    <phoneticPr fontId="17"/>
  </si>
  <si>
    <t>語学能力試験（英語以外）名称（第2希望）</t>
    <rPh sb="7" eb="9">
      <t>エイゴ</t>
    </rPh>
    <rPh sb="9" eb="11">
      <t>イガイ</t>
    </rPh>
    <rPh sb="12" eb="14">
      <t>メイショウ</t>
    </rPh>
    <phoneticPr fontId="14"/>
  </si>
  <si>
    <t>DELF</t>
    <phoneticPr fontId="17"/>
  </si>
  <si>
    <t>語学能力試験結果（第2希望）</t>
    <rPh sb="6" eb="8">
      <t>ケッカ</t>
    </rPh>
    <phoneticPr fontId="14"/>
  </si>
  <si>
    <t>（英語以外の場合）CEFR C1レベル以上</t>
    <phoneticPr fontId="17"/>
  </si>
  <si>
    <t>総合点（応募者の点数）（第2希望）</t>
    <rPh sb="0" eb="2">
      <t>ソウゴウ</t>
    </rPh>
    <rPh sb="2" eb="3">
      <t>テン</t>
    </rPh>
    <rPh sb="4" eb="7">
      <t>オウボシャ</t>
    </rPh>
    <rPh sb="8" eb="10">
      <t>テンスウ</t>
    </rPh>
    <phoneticPr fontId="6"/>
  </si>
  <si>
    <t>第１希望と同じ試験の場合でも入力してください。</t>
  </si>
  <si>
    <t>読む（応募者の点数）（第2希望）</t>
    <rPh sb="0" eb="1">
      <t>ヨ</t>
    </rPh>
    <phoneticPr fontId="6"/>
  </si>
  <si>
    <t>書く（応募者の点数）（第2希望）</t>
    <rPh sb="0" eb="1">
      <t>カ</t>
    </rPh>
    <phoneticPr fontId="6"/>
  </si>
  <si>
    <t>聴く（応募者の点数）（第2希望）</t>
    <phoneticPr fontId="6"/>
  </si>
  <si>
    <t>話す（応募者の点数）（第2希望）</t>
    <rPh sb="0" eb="1">
      <t>ハナ</t>
    </rPh>
    <phoneticPr fontId="6"/>
  </si>
  <si>
    <t>　◆学業成績に関する情報</t>
    <rPh sb="2" eb="4">
      <t>ガクギョウ</t>
    </rPh>
    <rPh sb="4" eb="6">
      <t>セイセキ</t>
    </rPh>
    <rPh sb="7" eb="8">
      <t>カン</t>
    </rPh>
    <rPh sb="10" eb="12">
      <t>ジョウホウ</t>
    </rPh>
    <phoneticPr fontId="17"/>
  </si>
  <si>
    <t>　　直近の成績に関する情報を入力してください。</t>
    <rPh sb="2" eb="4">
      <t>チョッキン</t>
    </rPh>
    <rPh sb="5" eb="7">
      <t>セイセキ</t>
    </rPh>
    <rPh sb="8" eb="9">
      <t>カン</t>
    </rPh>
    <rPh sb="11" eb="13">
      <t>ジョウホウ</t>
    </rPh>
    <rPh sb="14" eb="16">
      <t>ニュウリョク</t>
    </rPh>
    <phoneticPr fontId="17"/>
  </si>
  <si>
    <t>該当欄</t>
    <rPh sb="0" eb="3">
      <t>ガイトウラン</t>
    </rPh>
    <phoneticPr fontId="6"/>
  </si>
  <si>
    <t>使用した成績表_大学名</t>
    <rPh sb="0" eb="2">
      <t>シヨウ</t>
    </rPh>
    <rPh sb="4" eb="7">
      <t>セイセキヒョウ</t>
    </rPh>
    <rPh sb="8" eb="11">
      <t>ダイガクメイ</t>
    </rPh>
    <phoneticPr fontId="14"/>
  </si>
  <si>
    <t>成績</t>
    <rPh sb="0" eb="2">
      <t>セイセキ</t>
    </rPh>
    <phoneticPr fontId="6"/>
  </si>
  <si>
    <t>GPA算出に使用した成績表の大学名を入力してください。</t>
    <rPh sb="3" eb="5">
      <t>サンシュツ</t>
    </rPh>
    <rPh sb="6" eb="8">
      <t>シヨウ</t>
    </rPh>
    <rPh sb="10" eb="12">
      <t>セイセキ</t>
    </rPh>
    <rPh sb="12" eb="13">
      <t>ヒョウ</t>
    </rPh>
    <rPh sb="14" eb="16">
      <t>ダイガク</t>
    </rPh>
    <rPh sb="16" eb="17">
      <t>メイ</t>
    </rPh>
    <rPh sb="18" eb="20">
      <t>ニュウリョク</t>
    </rPh>
    <phoneticPr fontId="3"/>
  </si>
  <si>
    <t>使用した成績表_課程</t>
    <rPh sb="0" eb="2">
      <t>シヨウ</t>
    </rPh>
    <rPh sb="4" eb="7">
      <t>セイセキヒョウ</t>
    </rPh>
    <rPh sb="8" eb="10">
      <t>カテイ</t>
    </rPh>
    <phoneticPr fontId="14"/>
  </si>
  <si>
    <t>学士課程（相当）</t>
    <rPh sb="0" eb="2">
      <t>ガクシ</t>
    </rPh>
    <rPh sb="2" eb="4">
      <t>カテイ</t>
    </rPh>
    <phoneticPr fontId="3"/>
  </si>
  <si>
    <t>学士課程（相当）</t>
    <rPh sb="0" eb="2">
      <t>ガクシ</t>
    </rPh>
    <rPh sb="2" eb="4">
      <t>カテイ</t>
    </rPh>
    <rPh sb="5" eb="7">
      <t>ソウトウ</t>
    </rPh>
    <phoneticPr fontId="6"/>
  </si>
  <si>
    <t>申請の手引き「３．応募の資格要件についてのQ&amp;A」を参照し、学部以降の成績のうち、どの成績をGPA算出で用いるか確認し、該当する課程を選択してください。</t>
    <rPh sb="30" eb="32">
      <t>ガクブ</t>
    </rPh>
    <rPh sb="32" eb="34">
      <t>イコウ</t>
    </rPh>
    <rPh sb="35" eb="37">
      <t>セイセキ</t>
    </rPh>
    <rPh sb="43" eb="45">
      <t>セイセキ</t>
    </rPh>
    <rPh sb="49" eb="51">
      <t>サンシュツ</t>
    </rPh>
    <rPh sb="52" eb="53">
      <t>モチ</t>
    </rPh>
    <rPh sb="56" eb="58">
      <t>カクニン</t>
    </rPh>
    <rPh sb="60" eb="62">
      <t>ガイトウ</t>
    </rPh>
    <rPh sb="64" eb="66">
      <t>カテイ</t>
    </rPh>
    <rPh sb="67" eb="69">
      <t>センタク</t>
    </rPh>
    <phoneticPr fontId="6"/>
  </si>
  <si>
    <t>【大学院成績評価算出課程コード】</t>
    <phoneticPr fontId="6"/>
  </si>
  <si>
    <t>GPA（4.00満点中）</t>
    <rPh sb="8" eb="10">
      <t>マンテン</t>
    </rPh>
    <rPh sb="10" eb="11">
      <t>ナカ</t>
    </rPh>
    <phoneticPr fontId="6"/>
  </si>
  <si>
    <t>直近の在籍課程の成績証明書に記載されているGPA（4.00満点）を入力してください。直近の在籍課程の成績が4.0満点のGPAに対応していない場合、「GPA計算書」（様式リ－１）で算出したGPAを入力して下さい。</t>
    <rPh sb="0" eb="2">
      <t>チョッキン</t>
    </rPh>
    <rPh sb="3" eb="5">
      <t>ザイセキ</t>
    </rPh>
    <rPh sb="5" eb="7">
      <t>カテイ</t>
    </rPh>
    <rPh sb="8" eb="10">
      <t>セイセキ</t>
    </rPh>
    <rPh sb="10" eb="13">
      <t>ショウメイショ</t>
    </rPh>
    <rPh sb="14" eb="16">
      <t>キサイ</t>
    </rPh>
    <rPh sb="29" eb="31">
      <t>マンテン</t>
    </rPh>
    <rPh sb="33" eb="35">
      <t>ニュウリョク</t>
    </rPh>
    <rPh sb="56" eb="58">
      <t>マンテン</t>
    </rPh>
    <rPh sb="89" eb="91">
      <t>サンシュツ</t>
    </rPh>
    <rPh sb="97" eb="99">
      <t>ニュウリョク</t>
    </rPh>
    <phoneticPr fontId="6"/>
  </si>
  <si>
    <t>成績証明書におけるGPA表示の有無</t>
    <rPh sb="0" eb="2">
      <t>セイセキ</t>
    </rPh>
    <rPh sb="2" eb="5">
      <t>ショウメイショ</t>
    </rPh>
    <rPh sb="12" eb="14">
      <t>ヒョウジ</t>
    </rPh>
    <rPh sb="15" eb="17">
      <t>ウム</t>
    </rPh>
    <phoneticPr fontId="14"/>
  </si>
  <si>
    <t>GPA表示有り（4.00満点以外）・様式リ提出</t>
    <rPh sb="12" eb="14">
      <t>マンテン</t>
    </rPh>
    <rPh sb="14" eb="16">
      <t>イガイ</t>
    </rPh>
    <rPh sb="18" eb="20">
      <t>ヨウシキ</t>
    </rPh>
    <rPh sb="21" eb="23">
      <t>テイシュツ</t>
    </rPh>
    <phoneticPr fontId="3"/>
  </si>
  <si>
    <t>GPA表示有り（4.00満点）</t>
    <phoneticPr fontId="6"/>
  </si>
  <si>
    <t>成績算出の根拠となる成績証明書にGPAが記載されているかどうかについて、該当するものを選択してください。</t>
    <rPh sb="0" eb="2">
      <t>セイセキ</t>
    </rPh>
    <rPh sb="2" eb="4">
      <t>サンシュツ</t>
    </rPh>
    <rPh sb="5" eb="7">
      <t>コンキョ</t>
    </rPh>
    <rPh sb="10" eb="15">
      <t>セイセキショウメイショ</t>
    </rPh>
    <rPh sb="20" eb="22">
      <t>キサイ</t>
    </rPh>
    <rPh sb="36" eb="38">
      <t>ガイトウ</t>
    </rPh>
    <rPh sb="43" eb="45">
      <t>センタク</t>
    </rPh>
    <phoneticPr fontId="6"/>
  </si>
  <si>
    <t>成績算出にかかる特別な事情の有無</t>
    <rPh sb="0" eb="2">
      <t>セイセキ</t>
    </rPh>
    <rPh sb="2" eb="4">
      <t>サンシュツ</t>
    </rPh>
    <rPh sb="8" eb="10">
      <t>トクベツ</t>
    </rPh>
    <rPh sb="11" eb="13">
      <t>ジジョウ</t>
    </rPh>
    <rPh sb="14" eb="16">
      <t>ウム</t>
    </rPh>
    <phoneticPr fontId="6"/>
  </si>
  <si>
    <t>GPA算出方法説明書（様式リ-2）で成績に関する特段の事情を説明</t>
    <rPh sb="3" eb="5">
      <t>サンシュツ</t>
    </rPh>
    <rPh sb="5" eb="7">
      <t>ホウホウ</t>
    </rPh>
    <rPh sb="7" eb="10">
      <t>セツメイショ</t>
    </rPh>
    <rPh sb="11" eb="13">
      <t>ヨウシキ</t>
    </rPh>
    <rPh sb="18" eb="20">
      <t>セイセキ</t>
    </rPh>
    <rPh sb="21" eb="22">
      <t>カン</t>
    </rPh>
    <rPh sb="24" eb="26">
      <t>トクダン</t>
    </rPh>
    <rPh sb="27" eb="29">
      <t>ジジョウ</t>
    </rPh>
    <rPh sb="30" eb="32">
      <t>セツメイ</t>
    </rPh>
    <phoneticPr fontId="3"/>
  </si>
  <si>
    <t>成績の算出について特段の事情がある場合、「GPA　算出方法説明書」（様式リ－２）を選択の上、別途提出してください。無い場合は空欄のままにしてください。</t>
    <rPh sb="0" eb="2">
      <t>セイセキ</t>
    </rPh>
    <rPh sb="3" eb="5">
      <t>サンシュツ</t>
    </rPh>
    <rPh sb="9" eb="11">
      <t>トクダン</t>
    </rPh>
    <rPh sb="12" eb="14">
      <t>ジジョウ</t>
    </rPh>
    <rPh sb="17" eb="19">
      <t>バアイ</t>
    </rPh>
    <rPh sb="41" eb="43">
      <t>センタク</t>
    </rPh>
    <rPh sb="44" eb="45">
      <t>ウエ</t>
    </rPh>
    <rPh sb="46" eb="48">
      <t>ベット</t>
    </rPh>
    <rPh sb="48" eb="50">
      <t>テイシュツ</t>
    </rPh>
    <rPh sb="57" eb="58">
      <t>ナ</t>
    </rPh>
    <rPh sb="59" eb="61">
      <t>バアイ</t>
    </rPh>
    <rPh sb="62" eb="64">
      <t>クウラン</t>
    </rPh>
    <phoneticPr fontId="6"/>
  </si>
  <si>
    <t>　◆高等学校卒業以降の学歴</t>
    <rPh sb="2" eb="6">
      <t>コウトウガッコウ</t>
    </rPh>
    <rPh sb="6" eb="8">
      <t>ソツギョウ</t>
    </rPh>
    <rPh sb="8" eb="10">
      <t>イコウ</t>
    </rPh>
    <rPh sb="11" eb="13">
      <t>ガクレキ</t>
    </rPh>
    <phoneticPr fontId="17"/>
  </si>
  <si>
    <r>
      <t>　　</t>
    </r>
    <r>
      <rPr>
        <b/>
        <u/>
        <sz val="11"/>
        <rFont val="メイリオ"/>
        <family val="3"/>
        <charset val="128"/>
      </rPr>
      <t>現在、在籍している大学の情報も含め、</t>
    </r>
    <r>
      <rPr>
        <b/>
        <sz val="11"/>
        <rFont val="メイリオ"/>
        <family val="3"/>
        <charset val="128"/>
      </rPr>
      <t>時系列（古い順）で入力してください。交換留学は含めないでください。</t>
    </r>
    <rPh sb="24" eb="25">
      <t>フル</t>
    </rPh>
    <rPh sb="26" eb="27">
      <t>ジュン</t>
    </rPh>
    <phoneticPr fontId="17"/>
  </si>
  <si>
    <t>卒業した高等学校名</t>
    <rPh sb="0" eb="2">
      <t>ソツギョウ</t>
    </rPh>
    <rPh sb="4" eb="9">
      <t>コウトウガッコウメイ</t>
    </rPh>
    <phoneticPr fontId="6"/>
  </si>
  <si>
    <t>高校学歴</t>
    <rPh sb="0" eb="2">
      <t>コウコウ</t>
    </rPh>
    <rPh sb="2" eb="4">
      <t>ガクレキ</t>
    </rPh>
    <phoneticPr fontId="6"/>
  </si>
  <si>
    <t>青梅高等学校</t>
    <rPh sb="0" eb="2">
      <t>オウメ</t>
    </rPh>
    <rPh sb="2" eb="6">
      <t>コウトウガッコウ</t>
    </rPh>
    <phoneticPr fontId="6"/>
  </si>
  <si>
    <t>卒業・修了した高等学校名を入力してください。高等学校卒業程度認定試験合格の場合は、「高等学校卒業程度認定試験合格」と入力してください。</t>
    <rPh sb="0" eb="2">
      <t>ソツギョウ</t>
    </rPh>
    <rPh sb="3" eb="5">
      <t>シュウリョウ</t>
    </rPh>
    <rPh sb="7" eb="12">
      <t>コウトウガッコウメイ</t>
    </rPh>
    <rPh sb="37" eb="39">
      <t>バアイ</t>
    </rPh>
    <rPh sb="58" eb="60">
      <t>ニュウリョク</t>
    </rPh>
    <phoneticPr fontId="6"/>
  </si>
  <si>
    <t>高等学校卒業・修了時期</t>
    <rPh sb="0" eb="4">
      <t>コウトウガッコウ</t>
    </rPh>
    <rPh sb="4" eb="6">
      <t>ソツギョウ</t>
    </rPh>
    <rPh sb="7" eb="9">
      <t>シュウリョウ</t>
    </rPh>
    <rPh sb="9" eb="11">
      <t>ジキ</t>
    </rPh>
    <phoneticPr fontId="6"/>
  </si>
  <si>
    <t>高校学歴</t>
    <rPh sb="0" eb="4">
      <t>コウコウガクレキ</t>
    </rPh>
    <phoneticPr fontId="6"/>
  </si>
  <si>
    <t>201503</t>
    <phoneticPr fontId="6"/>
  </si>
  <si>
    <t>高等学校を卒業した西暦と月を半角で6桁で入力してください。yyyymm</t>
    <rPh sb="0" eb="4">
      <t>コウトウガッコウ</t>
    </rPh>
    <rPh sb="5" eb="7">
      <t>ソツギョウ</t>
    </rPh>
    <rPh sb="9" eb="11">
      <t>セイレキ</t>
    </rPh>
    <rPh sb="12" eb="13">
      <t>ツキ</t>
    </rPh>
    <rPh sb="14" eb="16">
      <t>ハンカク</t>
    </rPh>
    <rPh sb="18" eb="19">
      <t>ケタ</t>
    </rPh>
    <rPh sb="20" eb="22">
      <t>ニュウリョク</t>
    </rPh>
    <phoneticPr fontId="6"/>
  </si>
  <si>
    <t>学種（1校目）</t>
    <rPh sb="0" eb="2">
      <t>ガクシュ</t>
    </rPh>
    <rPh sb="4" eb="6">
      <t>コウメ</t>
    </rPh>
    <phoneticPr fontId="6"/>
  </si>
  <si>
    <t>学歴1</t>
    <rPh sb="0" eb="2">
      <t>ガクレキ</t>
    </rPh>
    <phoneticPr fontId="6"/>
  </si>
  <si>
    <t>大学（学部）</t>
    <rPh sb="0" eb="2">
      <t>ダイガク</t>
    </rPh>
    <rPh sb="3" eb="5">
      <t>ガクブ</t>
    </rPh>
    <phoneticPr fontId="3"/>
  </si>
  <si>
    <t>大学（学部）</t>
    <rPh sb="0" eb="2">
      <t>ダイガク</t>
    </rPh>
    <rPh sb="3" eb="5">
      <t>ガクブ</t>
    </rPh>
    <phoneticPr fontId="6"/>
  </si>
  <si>
    <t>在籍状態（1校目）</t>
    <rPh sb="0" eb="2">
      <t>ザイセキ</t>
    </rPh>
    <rPh sb="2" eb="4">
      <t>ジョウタイ</t>
    </rPh>
    <rPh sb="6" eb="8">
      <t>コウメ</t>
    </rPh>
    <phoneticPr fontId="6"/>
  </si>
  <si>
    <t>卒業・修了</t>
    <rPh sb="0" eb="2">
      <t>ソツギョウ</t>
    </rPh>
    <rPh sb="3" eb="5">
      <t>シュウリョウ</t>
    </rPh>
    <phoneticPr fontId="3"/>
  </si>
  <si>
    <t>卒業・修了</t>
    <rPh sb="0" eb="2">
      <t>ソツギョウ</t>
    </rPh>
    <rPh sb="3" eb="5">
      <t>シュウリョウ</t>
    </rPh>
    <phoneticPr fontId="6"/>
  </si>
  <si>
    <t>【在籍状態コード】</t>
    <phoneticPr fontId="6"/>
  </si>
  <si>
    <t>大学名（1校目）</t>
    <rPh sb="0" eb="3">
      <t>ダイガクメイ</t>
    </rPh>
    <rPh sb="5" eb="7">
      <t>コウメ</t>
    </rPh>
    <phoneticPr fontId="6"/>
  </si>
  <si>
    <t>江東大学</t>
    <rPh sb="0" eb="4">
      <t>コウトウダイガク</t>
    </rPh>
    <phoneticPr fontId="6"/>
  </si>
  <si>
    <t>学校名を和文又は英文で入力してください。</t>
    <rPh sb="0" eb="3">
      <t>ガッコウメイ</t>
    </rPh>
    <rPh sb="11" eb="13">
      <t>ニュウリョク</t>
    </rPh>
    <phoneticPr fontId="6"/>
  </si>
  <si>
    <t>学部・学科／課程・研究科名称（1校目）</t>
    <rPh sb="0" eb="2">
      <t>ガクブ</t>
    </rPh>
    <rPh sb="3" eb="5">
      <t>ガッカ</t>
    </rPh>
    <rPh sb="6" eb="8">
      <t>カテイ</t>
    </rPh>
    <rPh sb="9" eb="12">
      <t>ケンキュウカ</t>
    </rPh>
    <rPh sb="12" eb="14">
      <t>メイショウ</t>
    </rPh>
    <rPh sb="16" eb="18">
      <t>コウメ</t>
    </rPh>
    <phoneticPr fontId="6"/>
  </si>
  <si>
    <t>工学部電気学科</t>
    <rPh sb="0" eb="3">
      <t>コウガクブ</t>
    </rPh>
    <rPh sb="3" eb="5">
      <t>デンキ</t>
    </rPh>
    <rPh sb="5" eb="7">
      <t>ガッカ</t>
    </rPh>
    <phoneticPr fontId="6"/>
  </si>
  <si>
    <t>在籍する学部・学科名等を和文又は英文で入力してください。</t>
    <rPh sb="0" eb="2">
      <t>ザイセキ</t>
    </rPh>
    <rPh sb="4" eb="6">
      <t>ガクブ</t>
    </rPh>
    <rPh sb="7" eb="9">
      <t>ガッカ</t>
    </rPh>
    <rPh sb="9" eb="10">
      <t>メイ</t>
    </rPh>
    <rPh sb="10" eb="11">
      <t>トウ</t>
    </rPh>
    <phoneticPr fontId="6"/>
  </si>
  <si>
    <t>在籍開始年月（1校目）</t>
    <rPh sb="0" eb="2">
      <t>ザイセキ</t>
    </rPh>
    <rPh sb="2" eb="4">
      <t>カイシ</t>
    </rPh>
    <rPh sb="4" eb="6">
      <t>ネンゲツ</t>
    </rPh>
    <rPh sb="8" eb="10">
      <t>コウメ</t>
    </rPh>
    <phoneticPr fontId="6"/>
  </si>
  <si>
    <t>201504</t>
    <phoneticPr fontId="6"/>
  </si>
  <si>
    <t>入学（編・転・再入学含む）した西暦と月を半角で6桁で入力してください。yyyymm</t>
    <rPh sb="0" eb="2">
      <t>ニュウガク</t>
    </rPh>
    <rPh sb="10" eb="11">
      <t>フク</t>
    </rPh>
    <rPh sb="15" eb="17">
      <t>セイレキ</t>
    </rPh>
    <rPh sb="18" eb="19">
      <t>ツキ</t>
    </rPh>
    <rPh sb="20" eb="22">
      <t>ハンカク</t>
    </rPh>
    <rPh sb="24" eb="25">
      <t>ケタ</t>
    </rPh>
    <rPh sb="26" eb="28">
      <t>ニュウリョク</t>
    </rPh>
    <phoneticPr fontId="6"/>
  </si>
  <si>
    <t>在籍終了（予定）年月（1校目）</t>
    <rPh sb="0" eb="2">
      <t>ザイセキ</t>
    </rPh>
    <rPh sb="2" eb="4">
      <t>シュウリョウ</t>
    </rPh>
    <rPh sb="8" eb="10">
      <t>ネンゲツ</t>
    </rPh>
    <rPh sb="12" eb="14">
      <t>コウメ</t>
    </rPh>
    <phoneticPr fontId="6"/>
  </si>
  <si>
    <t>201903</t>
    <phoneticPr fontId="6"/>
  </si>
  <si>
    <t>終了（修了・退学含む）した西暦と月を半角で6桁で入力してください。在学中又は休学中の場合は修了見込み年月を入力してください。yyyymm</t>
    <rPh sb="0" eb="2">
      <t>シュウリョウ</t>
    </rPh>
    <rPh sb="8" eb="9">
      <t>フク</t>
    </rPh>
    <rPh sb="13" eb="15">
      <t>セイレキ</t>
    </rPh>
    <rPh sb="16" eb="17">
      <t>ツキ</t>
    </rPh>
    <rPh sb="18" eb="20">
      <t>ハンカク</t>
    </rPh>
    <rPh sb="22" eb="23">
      <t>ケタ</t>
    </rPh>
    <rPh sb="24" eb="26">
      <t>ニュウリョク</t>
    </rPh>
    <phoneticPr fontId="6"/>
  </si>
  <si>
    <t>取得済（予定）学位種類（1校目）</t>
    <rPh sb="0" eb="2">
      <t>シュトク</t>
    </rPh>
    <rPh sb="2" eb="3">
      <t>ズ</t>
    </rPh>
    <rPh sb="4" eb="6">
      <t>ヨテイ</t>
    </rPh>
    <rPh sb="7" eb="9">
      <t>ガクイ</t>
    </rPh>
    <rPh sb="9" eb="11">
      <t>シュルイ</t>
    </rPh>
    <rPh sb="13" eb="15">
      <t>コウメ</t>
    </rPh>
    <phoneticPr fontId="6"/>
  </si>
  <si>
    <t>その他</t>
    <rPh sb="2" eb="3">
      <t>タ</t>
    </rPh>
    <phoneticPr fontId="3"/>
  </si>
  <si>
    <t>学士号</t>
    <rPh sb="0" eb="3">
      <t>ガクシゴウ</t>
    </rPh>
    <phoneticPr fontId="6"/>
  </si>
  <si>
    <t>【取得学位コード】</t>
    <phoneticPr fontId="6"/>
  </si>
  <si>
    <t>取得済（予定）学位名（1校目）</t>
    <rPh sb="0" eb="2">
      <t>シュトク</t>
    </rPh>
    <rPh sb="2" eb="3">
      <t>ズ</t>
    </rPh>
    <rPh sb="4" eb="6">
      <t>ヨテイ</t>
    </rPh>
    <rPh sb="7" eb="9">
      <t>ガクイ</t>
    </rPh>
    <rPh sb="9" eb="10">
      <t>メイ</t>
    </rPh>
    <rPh sb="12" eb="14">
      <t>コウメ</t>
    </rPh>
    <phoneticPr fontId="6"/>
  </si>
  <si>
    <t>条件付き必須</t>
    <rPh sb="0" eb="2">
      <t>ジョウケン</t>
    </rPh>
    <rPh sb="2" eb="3">
      <t>ツ</t>
    </rPh>
    <rPh sb="4" eb="6">
      <t>ヒッス</t>
    </rPh>
    <phoneticPr fontId="6"/>
  </si>
  <si>
    <t>学士（工学）</t>
    <rPh sb="0" eb="2">
      <t>ガクシ</t>
    </rPh>
    <rPh sb="3" eb="5">
      <t>コウガク</t>
    </rPh>
    <phoneticPr fontId="6"/>
  </si>
  <si>
    <t>和文又は英文で入力してください。</t>
  </si>
  <si>
    <t>学種（2校目）</t>
    <rPh sb="0" eb="2">
      <t>ガクシュ</t>
    </rPh>
    <rPh sb="4" eb="6">
      <t>コウメ</t>
    </rPh>
    <phoneticPr fontId="6"/>
  </si>
  <si>
    <t>学歴2</t>
    <rPh sb="0" eb="2">
      <t>ガクレキ</t>
    </rPh>
    <phoneticPr fontId="6"/>
  </si>
  <si>
    <t>大学院（修士課程・博士前期課程）</t>
    <rPh sb="0" eb="3">
      <t>ダイガクイン</t>
    </rPh>
    <rPh sb="4" eb="6">
      <t>シュウシ</t>
    </rPh>
    <rPh sb="6" eb="8">
      <t>カテイ</t>
    </rPh>
    <rPh sb="9" eb="11">
      <t>ハカセ</t>
    </rPh>
    <rPh sb="11" eb="13">
      <t>ゼンキ</t>
    </rPh>
    <rPh sb="13" eb="15">
      <t>カテイ</t>
    </rPh>
    <phoneticPr fontId="3"/>
  </si>
  <si>
    <t>大学院（修士課程・博士前期課程）</t>
    <rPh sb="0" eb="3">
      <t>ダイガクイン</t>
    </rPh>
    <rPh sb="4" eb="6">
      <t>シュウシ</t>
    </rPh>
    <rPh sb="6" eb="8">
      <t>カテイ</t>
    </rPh>
    <rPh sb="9" eb="11">
      <t>ハクシ</t>
    </rPh>
    <rPh sb="11" eb="13">
      <t>ゼンキ</t>
    </rPh>
    <rPh sb="13" eb="15">
      <t>カテイ</t>
    </rPh>
    <phoneticPr fontId="6"/>
  </si>
  <si>
    <t>該当するものを選択してください。該当する機関が無い場合、「なし」を選択してください。</t>
    <rPh sb="0" eb="2">
      <t>ガイトウ</t>
    </rPh>
    <rPh sb="7" eb="9">
      <t>センタク</t>
    </rPh>
    <rPh sb="16" eb="18">
      <t>ガイトウ</t>
    </rPh>
    <rPh sb="20" eb="22">
      <t>キカン</t>
    </rPh>
    <rPh sb="23" eb="24">
      <t>ナ</t>
    </rPh>
    <rPh sb="25" eb="27">
      <t>バアイ</t>
    </rPh>
    <rPh sb="33" eb="35">
      <t>センタク</t>
    </rPh>
    <phoneticPr fontId="6"/>
  </si>
  <si>
    <t>在籍状態（2校目）</t>
    <rPh sb="0" eb="2">
      <t>ザイセキ</t>
    </rPh>
    <rPh sb="2" eb="4">
      <t>ジョウタイ</t>
    </rPh>
    <rPh sb="6" eb="8">
      <t>コウメ</t>
    </rPh>
    <phoneticPr fontId="6"/>
  </si>
  <si>
    <t>中途退学</t>
    <rPh sb="0" eb="2">
      <t>チュウト</t>
    </rPh>
    <rPh sb="2" eb="4">
      <t>タイガク</t>
    </rPh>
    <phoneticPr fontId="3"/>
  </si>
  <si>
    <t>在学中</t>
    <rPh sb="0" eb="3">
      <t>ザイガクチュウ</t>
    </rPh>
    <phoneticPr fontId="6"/>
  </si>
  <si>
    <t>大学名（2校目）</t>
    <rPh sb="0" eb="3">
      <t>ダイガクメイ</t>
    </rPh>
    <rPh sb="5" eb="7">
      <t>コウメ</t>
    </rPh>
    <phoneticPr fontId="6"/>
  </si>
  <si>
    <t>学部・学科／課程・研究科名称（2校目）</t>
    <rPh sb="0" eb="2">
      <t>ガクブ</t>
    </rPh>
    <rPh sb="3" eb="5">
      <t>ガッカ</t>
    </rPh>
    <rPh sb="6" eb="8">
      <t>カテイ</t>
    </rPh>
    <rPh sb="9" eb="12">
      <t>ケンキュウカ</t>
    </rPh>
    <rPh sb="12" eb="14">
      <t>メイショウ</t>
    </rPh>
    <rPh sb="16" eb="18">
      <t>コウメ</t>
    </rPh>
    <phoneticPr fontId="6"/>
  </si>
  <si>
    <t>工学研究科</t>
    <rPh sb="0" eb="2">
      <t>コウガク</t>
    </rPh>
    <rPh sb="2" eb="5">
      <t>ケンキュウカ</t>
    </rPh>
    <phoneticPr fontId="6"/>
  </si>
  <si>
    <t>在籍開始年月（2校目）</t>
    <rPh sb="0" eb="2">
      <t>ザイセキ</t>
    </rPh>
    <rPh sb="2" eb="4">
      <t>カイシ</t>
    </rPh>
    <rPh sb="4" eb="6">
      <t>ネンゲツ</t>
    </rPh>
    <rPh sb="8" eb="10">
      <t>コウメ</t>
    </rPh>
    <phoneticPr fontId="6"/>
  </si>
  <si>
    <t>201904</t>
    <phoneticPr fontId="6"/>
  </si>
  <si>
    <t>在籍終了（予定）年月（2校目）</t>
    <rPh sb="0" eb="2">
      <t>ザイセキ</t>
    </rPh>
    <rPh sb="2" eb="4">
      <t>シュウリョウ</t>
    </rPh>
    <rPh sb="8" eb="10">
      <t>ネンゲツ</t>
    </rPh>
    <rPh sb="12" eb="14">
      <t>コウメ</t>
    </rPh>
    <phoneticPr fontId="6"/>
  </si>
  <si>
    <t>202103</t>
    <phoneticPr fontId="6"/>
  </si>
  <si>
    <t>取得済（予定）学位種類（2校目）</t>
    <rPh sb="0" eb="2">
      <t>シュトク</t>
    </rPh>
    <rPh sb="2" eb="3">
      <t>ズ</t>
    </rPh>
    <rPh sb="4" eb="6">
      <t>ヨテイ</t>
    </rPh>
    <rPh sb="7" eb="9">
      <t>ガクイ</t>
    </rPh>
    <rPh sb="9" eb="11">
      <t>シュルイ</t>
    </rPh>
    <rPh sb="13" eb="15">
      <t>コウメ</t>
    </rPh>
    <phoneticPr fontId="6"/>
  </si>
  <si>
    <t>修士号</t>
    <rPh sb="0" eb="3">
      <t>シュウシゴウ</t>
    </rPh>
    <phoneticPr fontId="6"/>
  </si>
  <si>
    <t>取得済（予定）学位名（2校目）</t>
    <rPh sb="0" eb="2">
      <t>シュトク</t>
    </rPh>
    <rPh sb="2" eb="3">
      <t>ズ</t>
    </rPh>
    <rPh sb="4" eb="6">
      <t>ヨテイ</t>
    </rPh>
    <rPh sb="7" eb="9">
      <t>ガクイ</t>
    </rPh>
    <rPh sb="9" eb="10">
      <t>メイ</t>
    </rPh>
    <rPh sb="12" eb="14">
      <t>コウメ</t>
    </rPh>
    <phoneticPr fontId="6"/>
  </si>
  <si>
    <t>修士（工学）</t>
    <rPh sb="0" eb="2">
      <t>シュウシ</t>
    </rPh>
    <rPh sb="3" eb="5">
      <t>コウガク</t>
    </rPh>
    <phoneticPr fontId="6"/>
  </si>
  <si>
    <t>学種（3校目）</t>
    <rPh sb="0" eb="2">
      <t>ガクシュ</t>
    </rPh>
    <rPh sb="4" eb="6">
      <t>コウメ</t>
    </rPh>
    <phoneticPr fontId="6"/>
  </si>
  <si>
    <t>学歴3</t>
    <rPh sb="0" eb="2">
      <t>ガクレキ</t>
    </rPh>
    <phoneticPr fontId="6"/>
  </si>
  <si>
    <t>在籍状態（3校目）</t>
    <rPh sb="0" eb="2">
      <t>ザイセキ</t>
    </rPh>
    <rPh sb="2" eb="4">
      <t>ジョウタイ</t>
    </rPh>
    <rPh sb="6" eb="8">
      <t>コウメ</t>
    </rPh>
    <phoneticPr fontId="6"/>
  </si>
  <si>
    <t>大学名（3校目）</t>
    <rPh sb="0" eb="3">
      <t>ダイガクメイ</t>
    </rPh>
    <rPh sb="5" eb="7">
      <t>コウメ</t>
    </rPh>
    <phoneticPr fontId="6"/>
  </si>
  <si>
    <t>学部・学科／課程・研究科名称（3校目）</t>
    <rPh sb="0" eb="2">
      <t>ガクブ</t>
    </rPh>
    <rPh sb="3" eb="5">
      <t>ガッカ</t>
    </rPh>
    <rPh sb="6" eb="8">
      <t>カテイ</t>
    </rPh>
    <rPh sb="9" eb="12">
      <t>ケンキュウカ</t>
    </rPh>
    <rPh sb="12" eb="14">
      <t>メイショウ</t>
    </rPh>
    <rPh sb="16" eb="18">
      <t>コウメ</t>
    </rPh>
    <phoneticPr fontId="6"/>
  </si>
  <si>
    <t>在籍開始年月（3校目）</t>
    <rPh sb="0" eb="2">
      <t>ザイセキ</t>
    </rPh>
    <rPh sb="2" eb="4">
      <t>カイシ</t>
    </rPh>
    <rPh sb="4" eb="6">
      <t>ネンゲツ</t>
    </rPh>
    <rPh sb="8" eb="10">
      <t>コウメ</t>
    </rPh>
    <phoneticPr fontId="6"/>
  </si>
  <si>
    <t>在籍終了（予定）年月（3校目）</t>
    <rPh sb="0" eb="2">
      <t>ザイセキ</t>
    </rPh>
    <rPh sb="2" eb="4">
      <t>シュウリョウ</t>
    </rPh>
    <rPh sb="8" eb="10">
      <t>ネンゲツ</t>
    </rPh>
    <rPh sb="12" eb="14">
      <t>コウメ</t>
    </rPh>
    <phoneticPr fontId="6"/>
  </si>
  <si>
    <t>取得済（予定）学位種類（3校目）</t>
    <rPh sb="0" eb="2">
      <t>シュトク</t>
    </rPh>
    <rPh sb="2" eb="3">
      <t>ズ</t>
    </rPh>
    <rPh sb="4" eb="6">
      <t>ヨテイ</t>
    </rPh>
    <rPh sb="7" eb="9">
      <t>ガクイ</t>
    </rPh>
    <rPh sb="9" eb="11">
      <t>シュルイ</t>
    </rPh>
    <rPh sb="13" eb="15">
      <t>コウメ</t>
    </rPh>
    <phoneticPr fontId="6"/>
  </si>
  <si>
    <t>取得済（予定）学位名（3校目）</t>
    <rPh sb="0" eb="2">
      <t>シュトク</t>
    </rPh>
    <rPh sb="2" eb="3">
      <t>ズ</t>
    </rPh>
    <rPh sb="4" eb="6">
      <t>ヨテイ</t>
    </rPh>
    <rPh sb="7" eb="9">
      <t>ガクイ</t>
    </rPh>
    <rPh sb="9" eb="10">
      <t>メイ</t>
    </rPh>
    <rPh sb="12" eb="14">
      <t>コウメ</t>
    </rPh>
    <phoneticPr fontId="6"/>
  </si>
  <si>
    <t>学種（4校目）</t>
    <rPh sb="0" eb="2">
      <t>ガクシュ</t>
    </rPh>
    <rPh sb="4" eb="6">
      <t>コウメ</t>
    </rPh>
    <phoneticPr fontId="6"/>
  </si>
  <si>
    <t>学歴4</t>
    <rPh sb="0" eb="2">
      <t>ガクレキ</t>
    </rPh>
    <phoneticPr fontId="6"/>
  </si>
  <si>
    <t>大学院（博士課程・博士後期課程）</t>
    <rPh sb="0" eb="3">
      <t>ダイガクイン</t>
    </rPh>
    <rPh sb="4" eb="6">
      <t>ハカセ</t>
    </rPh>
    <rPh sb="6" eb="8">
      <t>カテイ</t>
    </rPh>
    <rPh sb="9" eb="11">
      <t>ハカセ</t>
    </rPh>
    <rPh sb="11" eb="13">
      <t>コウキ</t>
    </rPh>
    <rPh sb="13" eb="15">
      <t>カテイ</t>
    </rPh>
    <phoneticPr fontId="3"/>
  </si>
  <si>
    <t>在籍状態（4校目）</t>
    <rPh sb="0" eb="2">
      <t>ザイセキ</t>
    </rPh>
    <rPh sb="2" eb="4">
      <t>ジョウタイ</t>
    </rPh>
    <phoneticPr fontId="6"/>
  </si>
  <si>
    <t>休学中</t>
    <rPh sb="0" eb="2">
      <t>キュウガク</t>
    </rPh>
    <rPh sb="2" eb="3">
      <t>ナカ</t>
    </rPh>
    <phoneticPr fontId="3"/>
  </si>
  <si>
    <t>大学名（4校目）</t>
    <rPh sb="0" eb="3">
      <t>ダイガクメイ</t>
    </rPh>
    <phoneticPr fontId="6"/>
  </si>
  <si>
    <t>学部・学科／課程・研究科名称（4校目）</t>
    <rPh sb="0" eb="2">
      <t>ガクブ</t>
    </rPh>
    <rPh sb="3" eb="5">
      <t>ガッカ</t>
    </rPh>
    <rPh sb="6" eb="8">
      <t>カテイ</t>
    </rPh>
    <rPh sb="9" eb="12">
      <t>ケンキュウカ</t>
    </rPh>
    <rPh sb="12" eb="14">
      <t>メイショウ</t>
    </rPh>
    <phoneticPr fontId="6"/>
  </si>
  <si>
    <t>在籍開始年月（4校目）</t>
    <rPh sb="0" eb="2">
      <t>ザイセキ</t>
    </rPh>
    <rPh sb="2" eb="4">
      <t>カイシ</t>
    </rPh>
    <rPh sb="4" eb="6">
      <t>ネンゲツ</t>
    </rPh>
    <phoneticPr fontId="6"/>
  </si>
  <si>
    <t>在籍終了（予定）年月（4校目）</t>
    <rPh sb="0" eb="2">
      <t>ザイセキ</t>
    </rPh>
    <rPh sb="2" eb="4">
      <t>シュウリョウ</t>
    </rPh>
    <rPh sb="8" eb="10">
      <t>ネンゲツ</t>
    </rPh>
    <phoneticPr fontId="6"/>
  </si>
  <si>
    <t>取得済（予定）学位種類（4校目）</t>
    <rPh sb="0" eb="2">
      <t>シュトク</t>
    </rPh>
    <rPh sb="2" eb="3">
      <t>ズ</t>
    </rPh>
    <rPh sb="4" eb="6">
      <t>ヨテイ</t>
    </rPh>
    <rPh sb="7" eb="9">
      <t>ガクイ</t>
    </rPh>
    <rPh sb="9" eb="11">
      <t>シュルイ</t>
    </rPh>
    <phoneticPr fontId="6"/>
  </si>
  <si>
    <t>博士号</t>
    <rPh sb="0" eb="3">
      <t>ハクシゴウ</t>
    </rPh>
    <phoneticPr fontId="3"/>
  </si>
  <si>
    <t>取得済（予定）学位名（4校目）</t>
    <rPh sb="0" eb="2">
      <t>シュトク</t>
    </rPh>
    <rPh sb="2" eb="3">
      <t>ズ</t>
    </rPh>
    <rPh sb="4" eb="6">
      <t>ヨテイ</t>
    </rPh>
    <rPh sb="7" eb="9">
      <t>ガクイ</t>
    </rPh>
    <rPh sb="9" eb="10">
      <t>メイ</t>
    </rPh>
    <phoneticPr fontId="6"/>
  </si>
  <si>
    <t>学歴5</t>
    <rPh sb="0" eb="2">
      <t>ガクレキ</t>
    </rPh>
    <phoneticPr fontId="6"/>
  </si>
  <si>
    <t>学種（5校目）</t>
    <rPh sb="4" eb="6">
      <t>コウメ</t>
    </rPh>
    <phoneticPr fontId="6"/>
  </si>
  <si>
    <t>該当するものを選択してください。該当する大学が無い場合、「なし」を選択してください。</t>
    <rPh sb="0" eb="2">
      <t>ガイトウ</t>
    </rPh>
    <rPh sb="7" eb="9">
      <t>センタク</t>
    </rPh>
    <rPh sb="16" eb="18">
      <t>ガイトウ</t>
    </rPh>
    <rPh sb="20" eb="22">
      <t>ダイガク</t>
    </rPh>
    <rPh sb="23" eb="24">
      <t>ナ</t>
    </rPh>
    <rPh sb="25" eb="27">
      <t>バアイ</t>
    </rPh>
    <rPh sb="33" eb="35">
      <t>センタク</t>
    </rPh>
    <phoneticPr fontId="6"/>
  </si>
  <si>
    <t>在籍状態（5校目）</t>
    <phoneticPr fontId="6"/>
  </si>
  <si>
    <t>単位取得済満期退学</t>
    <rPh sb="0" eb="2">
      <t>タンイ</t>
    </rPh>
    <rPh sb="2" eb="4">
      <t>シュトク</t>
    </rPh>
    <rPh sb="4" eb="5">
      <t>スミ</t>
    </rPh>
    <rPh sb="5" eb="7">
      <t>マンキ</t>
    </rPh>
    <rPh sb="7" eb="9">
      <t>タイガク</t>
    </rPh>
    <phoneticPr fontId="3"/>
  </si>
  <si>
    <t>大学名（5校目）</t>
    <rPh sb="0" eb="3">
      <t>ダイガクメイ</t>
    </rPh>
    <phoneticPr fontId="6"/>
  </si>
  <si>
    <t>学部・学科／課程・研究科名称（5校目）</t>
    <rPh sb="0" eb="2">
      <t>ガクブ</t>
    </rPh>
    <rPh sb="3" eb="5">
      <t>ガッカ</t>
    </rPh>
    <rPh sb="6" eb="8">
      <t>カテイ</t>
    </rPh>
    <rPh sb="9" eb="12">
      <t>ケンキュウカ</t>
    </rPh>
    <rPh sb="12" eb="14">
      <t>メイショウ</t>
    </rPh>
    <phoneticPr fontId="6"/>
  </si>
  <si>
    <t>在籍開始年月（5校目）</t>
    <rPh sb="0" eb="2">
      <t>ザイセキ</t>
    </rPh>
    <rPh sb="2" eb="4">
      <t>カイシ</t>
    </rPh>
    <rPh sb="4" eb="6">
      <t>ネンゲツ</t>
    </rPh>
    <phoneticPr fontId="6"/>
  </si>
  <si>
    <t>在籍終了（予定）年月（5校目）</t>
    <phoneticPr fontId="6"/>
  </si>
  <si>
    <t>取得済（予定）学位種類（5校目）</t>
    <rPh sb="0" eb="2">
      <t>シュトク</t>
    </rPh>
    <rPh sb="2" eb="3">
      <t>ズ</t>
    </rPh>
    <rPh sb="4" eb="6">
      <t>ヨテイ</t>
    </rPh>
    <rPh sb="7" eb="9">
      <t>ガクイ</t>
    </rPh>
    <rPh sb="9" eb="11">
      <t>シュルイ</t>
    </rPh>
    <phoneticPr fontId="6"/>
  </si>
  <si>
    <t>学位取得なし</t>
    <rPh sb="0" eb="2">
      <t>ガクイ</t>
    </rPh>
    <rPh sb="2" eb="4">
      <t>シュトク</t>
    </rPh>
    <phoneticPr fontId="3"/>
  </si>
  <si>
    <t>取得済（予定）学位名（5校目）</t>
    <rPh sb="0" eb="2">
      <t>シュトク</t>
    </rPh>
    <rPh sb="2" eb="3">
      <t>ズ</t>
    </rPh>
    <rPh sb="4" eb="6">
      <t>ヨテイ</t>
    </rPh>
    <rPh sb="7" eb="9">
      <t>ガクイ</t>
    </rPh>
    <rPh sb="9" eb="10">
      <t>メイ</t>
    </rPh>
    <phoneticPr fontId="6"/>
  </si>
  <si>
    <t>勤務先等名称（職歴1）</t>
    <rPh sb="0" eb="3">
      <t>キンムサキ</t>
    </rPh>
    <rPh sb="3" eb="4">
      <t>トウ</t>
    </rPh>
    <rPh sb="4" eb="6">
      <t>メイショウ</t>
    </rPh>
    <phoneticPr fontId="3"/>
  </si>
  <si>
    <t>職歴</t>
    <rPh sb="0" eb="2">
      <t>ショクレキ</t>
    </rPh>
    <phoneticPr fontId="6"/>
  </si>
  <si>
    <t>ブルーオーシャン電機株式会社研究員</t>
    <rPh sb="8" eb="10">
      <t>デンキ</t>
    </rPh>
    <rPh sb="10" eb="14">
      <t>カブシキカイシャ</t>
    </rPh>
    <rPh sb="14" eb="17">
      <t>ケンキュウイン</t>
    </rPh>
    <phoneticPr fontId="6"/>
  </si>
  <si>
    <t>在籍開始年月（職歴1）</t>
    <rPh sb="0" eb="2">
      <t>ザイセキ</t>
    </rPh>
    <rPh sb="2" eb="4">
      <t>カイシ</t>
    </rPh>
    <rPh sb="4" eb="6">
      <t>ネンゲツ</t>
    </rPh>
    <rPh sb="7" eb="9">
      <t>ショクレキ</t>
    </rPh>
    <phoneticPr fontId="6"/>
  </si>
  <si>
    <t>201604</t>
    <phoneticPr fontId="6"/>
  </si>
  <si>
    <t>入社した西暦と月を半角で6桁で入力してください。yyyymm</t>
    <rPh sb="0" eb="2">
      <t>ニュウシャ</t>
    </rPh>
    <rPh sb="4" eb="6">
      <t>セイレキ</t>
    </rPh>
    <rPh sb="7" eb="8">
      <t>ツキ</t>
    </rPh>
    <rPh sb="9" eb="11">
      <t>ハンカク</t>
    </rPh>
    <rPh sb="13" eb="14">
      <t>ケタ</t>
    </rPh>
    <rPh sb="15" eb="17">
      <t>ニュウリョク</t>
    </rPh>
    <phoneticPr fontId="6"/>
  </si>
  <si>
    <t>在籍終了年月（職歴1）</t>
    <rPh sb="0" eb="2">
      <t>ザイセキ</t>
    </rPh>
    <rPh sb="2" eb="6">
      <t>シュウリョウネンゲツ</t>
    </rPh>
    <rPh sb="7" eb="9">
      <t>ショクレキ</t>
    </rPh>
    <phoneticPr fontId="6"/>
  </si>
  <si>
    <t>退職した西暦と月を半角で6桁で入力してください。在職中の場合、空欄にしてください。yyyymm</t>
    <rPh sb="0" eb="2">
      <t>タイショク</t>
    </rPh>
    <rPh sb="4" eb="6">
      <t>セイレキ</t>
    </rPh>
    <rPh sb="7" eb="8">
      <t>ツキ</t>
    </rPh>
    <rPh sb="9" eb="11">
      <t>ハンカク</t>
    </rPh>
    <rPh sb="13" eb="14">
      <t>ケタ</t>
    </rPh>
    <rPh sb="15" eb="17">
      <t>ニュウリョク</t>
    </rPh>
    <phoneticPr fontId="6"/>
  </si>
  <si>
    <t>勤務先等名称（職歴2）</t>
    <rPh sb="0" eb="3">
      <t>キンムサキ</t>
    </rPh>
    <rPh sb="3" eb="4">
      <t>トウ</t>
    </rPh>
    <rPh sb="4" eb="6">
      <t>メイショウ</t>
    </rPh>
    <rPh sb="7" eb="9">
      <t>ショクレキ</t>
    </rPh>
    <phoneticPr fontId="6"/>
  </si>
  <si>
    <t>日本学術振興会特別研究員-DC１</t>
    <phoneticPr fontId="6"/>
  </si>
  <si>
    <t>在籍開始年月（職歴2）</t>
    <rPh sb="0" eb="2">
      <t>ザイセキ</t>
    </rPh>
    <rPh sb="2" eb="4">
      <t>カイシ</t>
    </rPh>
    <rPh sb="4" eb="6">
      <t>ネンゲツ</t>
    </rPh>
    <rPh sb="7" eb="9">
      <t>ショクレキ</t>
    </rPh>
    <phoneticPr fontId="6"/>
  </si>
  <si>
    <t>202004</t>
    <phoneticPr fontId="6"/>
  </si>
  <si>
    <t>在籍終了年月（職歴2）</t>
    <rPh sb="0" eb="2">
      <t>ザイセキ</t>
    </rPh>
    <rPh sb="2" eb="6">
      <t>シュウリョウネンゲツ</t>
    </rPh>
    <rPh sb="7" eb="9">
      <t>ショクレキ</t>
    </rPh>
    <phoneticPr fontId="6"/>
  </si>
  <si>
    <t>202012</t>
    <phoneticPr fontId="6"/>
  </si>
  <si>
    <t>勤務先等名称（職歴3）</t>
    <rPh sb="0" eb="3">
      <t>キンムサキ</t>
    </rPh>
    <rPh sb="3" eb="4">
      <t>トウ</t>
    </rPh>
    <rPh sb="4" eb="6">
      <t>メイショウ</t>
    </rPh>
    <rPh sb="7" eb="9">
      <t>ショクレキ</t>
    </rPh>
    <phoneticPr fontId="6"/>
  </si>
  <si>
    <t>在籍開始年月（職歴3）</t>
    <rPh sb="0" eb="2">
      <t>ザイセキ</t>
    </rPh>
    <rPh sb="2" eb="4">
      <t>カイシ</t>
    </rPh>
    <rPh sb="4" eb="6">
      <t>ネンゲツ</t>
    </rPh>
    <phoneticPr fontId="6"/>
  </si>
  <si>
    <t>在籍終了年月（職歴3）</t>
    <rPh sb="0" eb="2">
      <t>ザイセキ</t>
    </rPh>
    <rPh sb="2" eb="6">
      <t>シュウリョウネンゲツ</t>
    </rPh>
    <phoneticPr fontId="6"/>
  </si>
  <si>
    <t>学歴・職歴に関する備考</t>
    <phoneticPr fontId="6"/>
  </si>
  <si>
    <t>学歴・職歴に関して特記事項や、交換留学等の経験があれば入力してください。（400字以内）</t>
    <rPh sb="15" eb="19">
      <t>コウカンリュウガク</t>
    </rPh>
    <rPh sb="19" eb="20">
      <t>トウ</t>
    </rPh>
    <rPh sb="21" eb="23">
      <t>ケイケン</t>
    </rPh>
    <rPh sb="40" eb="41">
      <t>ジ</t>
    </rPh>
    <rPh sb="41" eb="43">
      <t>イナイ</t>
    </rPh>
    <phoneticPr fontId="6"/>
  </si>
  <si>
    <t>　◆過去の海外渡航について</t>
    <rPh sb="2" eb="4">
      <t>カコ</t>
    </rPh>
    <rPh sb="5" eb="7">
      <t>カイガイ</t>
    </rPh>
    <rPh sb="7" eb="9">
      <t>トコウ</t>
    </rPh>
    <phoneticPr fontId="17"/>
  </si>
  <si>
    <t>　　海外渡航履歴について入力してください。</t>
    <rPh sb="2" eb="4">
      <t>カイガイ</t>
    </rPh>
    <rPh sb="4" eb="8">
      <t>トコウリレキ</t>
    </rPh>
    <rPh sb="12" eb="14">
      <t>ニュウリョク</t>
    </rPh>
    <phoneticPr fontId="17"/>
  </si>
  <si>
    <t>過去の海外渡航について</t>
    <rPh sb="0" eb="2">
      <t>カコ</t>
    </rPh>
    <rPh sb="3" eb="5">
      <t>カイガイ</t>
    </rPh>
    <rPh sb="5" eb="7">
      <t>トコウ</t>
    </rPh>
    <phoneticPr fontId="6"/>
  </si>
  <si>
    <t>渡航歴</t>
    <rPh sb="0" eb="3">
      <t>トコウレキ</t>
    </rPh>
    <phoneticPr fontId="6"/>
  </si>
  <si>
    <t>中学以前のみあり</t>
    <rPh sb="0" eb="2">
      <t>チュウガク</t>
    </rPh>
    <rPh sb="2" eb="4">
      <t>イゼン</t>
    </rPh>
    <phoneticPr fontId="3"/>
  </si>
  <si>
    <t>高校以降あり</t>
    <rPh sb="0" eb="2">
      <t>コウコウ</t>
    </rPh>
    <rPh sb="2" eb="4">
      <t>イコウ</t>
    </rPh>
    <phoneticPr fontId="6"/>
  </si>
  <si>
    <r>
      <t>　　高校時代の海外渡航履歴について、</t>
    </r>
    <r>
      <rPr>
        <b/>
        <u/>
        <sz val="11"/>
        <rFont val="メイリオ"/>
        <family val="3"/>
        <charset val="128"/>
      </rPr>
      <t>期間が長い順に</t>
    </r>
    <r>
      <rPr>
        <b/>
        <sz val="11"/>
        <rFont val="メイリオ"/>
        <family val="3"/>
        <charset val="128"/>
      </rPr>
      <t>入力してください。</t>
    </r>
    <rPh sb="2" eb="6">
      <t>コウコウジダイ</t>
    </rPh>
    <rPh sb="7" eb="9">
      <t>カイガイ</t>
    </rPh>
    <rPh sb="9" eb="13">
      <t>トコウリレキ</t>
    </rPh>
    <rPh sb="18" eb="20">
      <t>キカン</t>
    </rPh>
    <rPh sb="21" eb="22">
      <t>ナガ</t>
    </rPh>
    <rPh sb="23" eb="24">
      <t>ジュン</t>
    </rPh>
    <rPh sb="25" eb="27">
      <t>ニュウリョク</t>
    </rPh>
    <phoneticPr fontId="17"/>
  </si>
  <si>
    <t>渡航目的（高校1回目）</t>
    <rPh sb="0" eb="4">
      <t>トコウモクテキ</t>
    </rPh>
    <rPh sb="5" eb="7">
      <t>コウコウ</t>
    </rPh>
    <rPh sb="8" eb="10">
      <t>カイメ</t>
    </rPh>
    <phoneticPr fontId="6"/>
  </si>
  <si>
    <t>家族に帯同し居住</t>
    <rPh sb="0" eb="2">
      <t>カゾク</t>
    </rPh>
    <rPh sb="3" eb="5">
      <t>タイドウ</t>
    </rPh>
    <rPh sb="6" eb="8">
      <t>キョジュウ</t>
    </rPh>
    <phoneticPr fontId="6"/>
  </si>
  <si>
    <t>該当するものを選択してください。高校時代の海外渡航経験がない場合、「なし」を選択してください。</t>
    <rPh sb="16" eb="20">
      <t>コウコウジダイ</t>
    </rPh>
    <rPh sb="21" eb="23">
      <t>カイガイ</t>
    </rPh>
    <rPh sb="23" eb="25">
      <t>トコウ</t>
    </rPh>
    <rPh sb="25" eb="27">
      <t>ケイケン</t>
    </rPh>
    <rPh sb="30" eb="32">
      <t>バアイ</t>
    </rPh>
    <rPh sb="38" eb="40">
      <t>センタク</t>
    </rPh>
    <phoneticPr fontId="6"/>
  </si>
  <si>
    <t>期間（高校1回目）</t>
    <rPh sb="0" eb="2">
      <t>キカン</t>
    </rPh>
    <rPh sb="3" eb="5">
      <t>コウコウ</t>
    </rPh>
    <rPh sb="6" eb="8">
      <t>カイメ</t>
    </rPh>
    <phoneticPr fontId="6"/>
  </si>
  <si>
    <t>条件付き必須</t>
    <phoneticPr fontId="6"/>
  </si>
  <si>
    <t>6か月以上1年未満</t>
    <rPh sb="2" eb="3">
      <t>ゲツ</t>
    </rPh>
    <rPh sb="3" eb="5">
      <t>イジョウ</t>
    </rPh>
    <rPh sb="6" eb="7">
      <t>ネン</t>
    </rPh>
    <rPh sb="7" eb="9">
      <t>ミマン</t>
    </rPh>
    <phoneticPr fontId="6"/>
  </si>
  <si>
    <t>該当するものを選択してください。</t>
    <phoneticPr fontId="6"/>
  </si>
  <si>
    <t>渡航先（高校1回目）</t>
    <rPh sb="0" eb="3">
      <t>トコウサキ</t>
    </rPh>
    <rPh sb="4" eb="6">
      <t>コウコウ</t>
    </rPh>
    <rPh sb="7" eb="9">
      <t>カイメ</t>
    </rPh>
    <phoneticPr fontId="6"/>
  </si>
  <si>
    <t>インドネシア</t>
    <phoneticPr fontId="6"/>
  </si>
  <si>
    <t>渡航先を入力してください。</t>
    <rPh sb="0" eb="3">
      <t>トコウサキ</t>
    </rPh>
    <rPh sb="4" eb="6">
      <t>ニュウリョク</t>
    </rPh>
    <phoneticPr fontId="6"/>
  </si>
  <si>
    <t>渡航目的（高校2回目）</t>
    <rPh sb="0" eb="4">
      <t>トコウモクテキ</t>
    </rPh>
    <rPh sb="5" eb="7">
      <t>コウコウ</t>
    </rPh>
    <rPh sb="8" eb="10">
      <t>カイメ</t>
    </rPh>
    <phoneticPr fontId="6"/>
  </si>
  <si>
    <t>該当するものを選択してください。高校時代に複数回の海外渡航経験がない場合、「なし」を選択してください。</t>
    <rPh sb="16" eb="20">
      <t>コウコウジダイ</t>
    </rPh>
    <rPh sb="21" eb="24">
      <t>フクスウカイ</t>
    </rPh>
    <rPh sb="25" eb="27">
      <t>カイガイ</t>
    </rPh>
    <rPh sb="27" eb="29">
      <t>トコウ</t>
    </rPh>
    <rPh sb="29" eb="31">
      <t>ケイケン</t>
    </rPh>
    <rPh sb="34" eb="36">
      <t>バアイ</t>
    </rPh>
    <rPh sb="42" eb="44">
      <t>センタク</t>
    </rPh>
    <phoneticPr fontId="6"/>
  </si>
  <si>
    <t>期間（高校2回目）</t>
    <rPh sb="0" eb="2">
      <t>キカン</t>
    </rPh>
    <rPh sb="3" eb="5">
      <t>コウコウ</t>
    </rPh>
    <rPh sb="6" eb="8">
      <t>カイメ</t>
    </rPh>
    <phoneticPr fontId="6"/>
  </si>
  <si>
    <t>渡航先（高校2回目）</t>
    <rPh sb="0" eb="3">
      <t>トコウサキ</t>
    </rPh>
    <rPh sb="4" eb="6">
      <t>コウコウ</t>
    </rPh>
    <rPh sb="7" eb="9">
      <t>カイメ</t>
    </rPh>
    <phoneticPr fontId="6"/>
  </si>
  <si>
    <r>
      <t>　　大学（学部）以降の海外渡航履歴について、</t>
    </r>
    <r>
      <rPr>
        <b/>
        <u/>
        <sz val="11"/>
        <rFont val="メイリオ"/>
        <family val="3"/>
        <charset val="128"/>
      </rPr>
      <t>期間が長い順に</t>
    </r>
    <r>
      <rPr>
        <b/>
        <sz val="11"/>
        <rFont val="メイリオ"/>
        <family val="3"/>
        <charset val="128"/>
      </rPr>
      <t>入力してください。</t>
    </r>
    <rPh sb="2" eb="4">
      <t>ダイガク</t>
    </rPh>
    <rPh sb="5" eb="7">
      <t>ガクブ</t>
    </rPh>
    <rPh sb="8" eb="10">
      <t>イコウ</t>
    </rPh>
    <rPh sb="11" eb="13">
      <t>カイガイ</t>
    </rPh>
    <rPh sb="13" eb="17">
      <t>トコウリレキ</t>
    </rPh>
    <rPh sb="22" eb="24">
      <t>キカン</t>
    </rPh>
    <rPh sb="25" eb="26">
      <t>ナガ</t>
    </rPh>
    <rPh sb="27" eb="28">
      <t>ジュン</t>
    </rPh>
    <rPh sb="29" eb="31">
      <t>ニュウリョク</t>
    </rPh>
    <phoneticPr fontId="17"/>
  </si>
  <si>
    <t>渡航目的（大学1回目）</t>
    <rPh sb="0" eb="4">
      <t>トコウモクテキ</t>
    </rPh>
    <rPh sb="5" eb="7">
      <t>ダイガク</t>
    </rPh>
    <rPh sb="8" eb="10">
      <t>カイメ</t>
    </rPh>
    <phoneticPr fontId="6"/>
  </si>
  <si>
    <t>大学間協定・在籍大学のプログラムに基づいた留学（単位互換有り）</t>
    <rPh sb="6" eb="8">
      <t>ザイセキ</t>
    </rPh>
    <rPh sb="8" eb="10">
      <t>ダイガク</t>
    </rPh>
    <phoneticPr fontId="6"/>
  </si>
  <si>
    <t>大学間協定・在籍大学のプログラムに基づいた留学（単位互換有り）</t>
    <rPh sb="0" eb="2">
      <t>ダイガク</t>
    </rPh>
    <rPh sb="2" eb="3">
      <t>カン</t>
    </rPh>
    <rPh sb="3" eb="5">
      <t>キョウテイ</t>
    </rPh>
    <rPh sb="6" eb="8">
      <t>ザイセキ</t>
    </rPh>
    <rPh sb="8" eb="10">
      <t>ダイガク</t>
    </rPh>
    <rPh sb="17" eb="18">
      <t>モト</t>
    </rPh>
    <rPh sb="21" eb="23">
      <t>リュウガク</t>
    </rPh>
    <rPh sb="24" eb="26">
      <t>タンイ</t>
    </rPh>
    <rPh sb="26" eb="28">
      <t>ゴカン</t>
    </rPh>
    <rPh sb="28" eb="29">
      <t>ア</t>
    </rPh>
    <phoneticPr fontId="6"/>
  </si>
  <si>
    <t>該当するものを選択してください。大学（学部）の海外渡航経験がない場合、「なし」を選択してください。</t>
    <rPh sb="16" eb="18">
      <t>ダイガク</t>
    </rPh>
    <rPh sb="19" eb="21">
      <t>ガクブ</t>
    </rPh>
    <phoneticPr fontId="6"/>
  </si>
  <si>
    <t>期間（大学1回目）</t>
    <rPh sb="0" eb="2">
      <t>キカン</t>
    </rPh>
    <rPh sb="3" eb="5">
      <t>ダイガク</t>
    </rPh>
    <rPh sb="6" eb="8">
      <t>カイメ</t>
    </rPh>
    <phoneticPr fontId="6"/>
  </si>
  <si>
    <t>渡航先（大学1回目）</t>
    <rPh sb="0" eb="3">
      <t>トコウサキ</t>
    </rPh>
    <rPh sb="4" eb="6">
      <t>ダイガク</t>
    </rPh>
    <rPh sb="7" eb="9">
      <t>カイメ</t>
    </rPh>
    <phoneticPr fontId="6"/>
  </si>
  <si>
    <t>インド</t>
  </si>
  <si>
    <t>インド</t>
    <phoneticPr fontId="6"/>
  </si>
  <si>
    <t>渡航目的（大学2回目）</t>
    <rPh sb="0" eb="4">
      <t>トコウモクテキ</t>
    </rPh>
    <rPh sb="5" eb="7">
      <t>ダイガク</t>
    </rPh>
    <rPh sb="8" eb="10">
      <t>カイメ</t>
    </rPh>
    <phoneticPr fontId="6"/>
  </si>
  <si>
    <t>期間（大学2回目）</t>
    <rPh sb="0" eb="2">
      <t>キカン</t>
    </rPh>
    <rPh sb="3" eb="5">
      <t>ダイガク</t>
    </rPh>
    <rPh sb="6" eb="8">
      <t>カイメ</t>
    </rPh>
    <phoneticPr fontId="6"/>
  </si>
  <si>
    <t>渡航先（大学2回目）</t>
    <rPh sb="0" eb="3">
      <t>トコウサキ</t>
    </rPh>
    <rPh sb="4" eb="6">
      <t>ダイガク</t>
    </rPh>
    <rPh sb="7" eb="9">
      <t>カイメ</t>
    </rPh>
    <phoneticPr fontId="6"/>
  </si>
  <si>
    <t>渡航目的（大学院1回目）</t>
    <rPh sb="0" eb="4">
      <t>トコウモクテキ</t>
    </rPh>
    <rPh sb="5" eb="8">
      <t>ダイガクイン</t>
    </rPh>
    <rPh sb="9" eb="11">
      <t>カイメ</t>
    </rPh>
    <phoneticPr fontId="6"/>
  </si>
  <si>
    <t>大学間協定に基づいた留学（単位互換あり）</t>
    <rPh sb="0" eb="3">
      <t>ダイガクカン</t>
    </rPh>
    <rPh sb="3" eb="5">
      <t>キョウテイ</t>
    </rPh>
    <rPh sb="6" eb="7">
      <t>モト</t>
    </rPh>
    <rPh sb="10" eb="12">
      <t>リュウガク</t>
    </rPh>
    <rPh sb="13" eb="15">
      <t>タンイ</t>
    </rPh>
    <rPh sb="15" eb="17">
      <t>ゴカン</t>
    </rPh>
    <phoneticPr fontId="6"/>
  </si>
  <si>
    <t>該当するものを選択してください。大学院の海外渡航経験がない場合、「なし」を選択してください。</t>
    <rPh sb="16" eb="19">
      <t>ダイガクイン</t>
    </rPh>
    <phoneticPr fontId="6"/>
  </si>
  <si>
    <t>期間（大学院1回目）</t>
    <rPh sb="0" eb="2">
      <t>キカン</t>
    </rPh>
    <rPh sb="3" eb="6">
      <t>ダイガクイン</t>
    </rPh>
    <rPh sb="7" eb="9">
      <t>カイメ</t>
    </rPh>
    <phoneticPr fontId="6"/>
  </si>
  <si>
    <t>渡航先（大学院1回目）</t>
    <rPh sb="0" eb="3">
      <t>トコウサキ</t>
    </rPh>
    <rPh sb="4" eb="7">
      <t>ダイガクイン</t>
    </rPh>
    <rPh sb="8" eb="10">
      <t>カイメ</t>
    </rPh>
    <phoneticPr fontId="6"/>
  </si>
  <si>
    <t>スイス</t>
  </si>
  <si>
    <t>スイス</t>
    <phoneticPr fontId="6"/>
  </si>
  <si>
    <t>渡航目的（大学院2回目）</t>
    <rPh sb="0" eb="4">
      <t>トコウモクテキ</t>
    </rPh>
    <rPh sb="5" eb="8">
      <t>ダイガクイン</t>
    </rPh>
    <rPh sb="9" eb="11">
      <t>カイメ</t>
    </rPh>
    <phoneticPr fontId="6"/>
  </si>
  <si>
    <t>期間（大学院2回目）</t>
    <rPh sb="0" eb="2">
      <t>キカン</t>
    </rPh>
    <rPh sb="3" eb="6">
      <t>ダイガクイン</t>
    </rPh>
    <rPh sb="7" eb="9">
      <t>カイメ</t>
    </rPh>
    <phoneticPr fontId="6"/>
  </si>
  <si>
    <t>渡航先（大学院2回目）</t>
    <rPh sb="0" eb="3">
      <t>トコウサキ</t>
    </rPh>
    <rPh sb="4" eb="7">
      <t>ダイガクイン</t>
    </rPh>
    <rPh sb="8" eb="10">
      <t>カイメ</t>
    </rPh>
    <phoneticPr fontId="6"/>
  </si>
  <si>
    <t>渡航歴</t>
    <phoneticPr fontId="6"/>
  </si>
  <si>
    <t>　◆海外留学のための奨学金の応募実績</t>
    <rPh sb="2" eb="6">
      <t>カイガイリュウガク</t>
    </rPh>
    <rPh sb="10" eb="13">
      <t>ショウガクキン</t>
    </rPh>
    <rPh sb="14" eb="18">
      <t>オウボジッセキ</t>
    </rPh>
    <phoneticPr fontId="17"/>
  </si>
  <si>
    <t>　　大学（学部）以降の海外留学奨学金の応募実績に関して入力してください。</t>
    <rPh sb="2" eb="4">
      <t>ダイガク</t>
    </rPh>
    <rPh sb="5" eb="7">
      <t>ガクブ</t>
    </rPh>
    <rPh sb="8" eb="10">
      <t>イコウ</t>
    </rPh>
    <rPh sb="11" eb="15">
      <t>カイガイリュウガク</t>
    </rPh>
    <rPh sb="15" eb="18">
      <t>ショウガクキン</t>
    </rPh>
    <rPh sb="19" eb="21">
      <t>オウボ</t>
    </rPh>
    <rPh sb="21" eb="23">
      <t>ジッセキ</t>
    </rPh>
    <rPh sb="24" eb="25">
      <t>カン</t>
    </rPh>
    <rPh sb="27" eb="29">
      <t>ニュウリョク</t>
    </rPh>
    <phoneticPr fontId="17"/>
  </si>
  <si>
    <t>奨学金実績</t>
    <rPh sb="0" eb="3">
      <t>ショウガクキン</t>
    </rPh>
    <rPh sb="3" eb="5">
      <t>ジッセキ</t>
    </rPh>
    <phoneticPr fontId="6"/>
  </si>
  <si>
    <t>JASSO奨学金の応募実績</t>
    <rPh sb="5" eb="8">
      <t>ショウガクキン</t>
    </rPh>
    <rPh sb="9" eb="11">
      <t>オウボ</t>
    </rPh>
    <rPh sb="11" eb="13">
      <t>ジッセキ</t>
    </rPh>
    <phoneticPr fontId="6"/>
  </si>
  <si>
    <t>協定派遣/短期派遣及びトビタテ！に応募したことがない</t>
    <rPh sb="9" eb="10">
      <t>オヨ</t>
    </rPh>
    <phoneticPr fontId="6"/>
  </si>
  <si>
    <t>協定派遣/短期派遣のみ応募したことがある</t>
    <phoneticPr fontId="6"/>
  </si>
  <si>
    <t>JASSOが実施する給付型海外留学奨学金の応募実績について、該当するものを選択してください。</t>
    <rPh sb="6" eb="8">
      <t>ジッシ</t>
    </rPh>
    <rPh sb="10" eb="13">
      <t>キュウフガタ</t>
    </rPh>
    <rPh sb="13" eb="17">
      <t>カイガイリュウガク</t>
    </rPh>
    <rPh sb="17" eb="20">
      <t>ショウガクキン</t>
    </rPh>
    <rPh sb="21" eb="23">
      <t>オウボ</t>
    </rPh>
    <rPh sb="23" eb="25">
      <t>ジッセキ</t>
    </rPh>
    <rPh sb="30" eb="32">
      <t>ガイトウ</t>
    </rPh>
    <rPh sb="37" eb="39">
      <t>センタク</t>
    </rPh>
    <phoneticPr fontId="6"/>
  </si>
  <si>
    <t>JASSO奨学金の採用実績</t>
    <rPh sb="5" eb="8">
      <t>ショウガクキン</t>
    </rPh>
    <rPh sb="9" eb="11">
      <t>サイヨウ</t>
    </rPh>
    <rPh sb="11" eb="13">
      <t>ジッセキ</t>
    </rPh>
    <phoneticPr fontId="6"/>
  </si>
  <si>
    <t>奨学金実績</t>
    <rPh sb="0" eb="5">
      <t>ショウガクキンジッセキ</t>
    </rPh>
    <phoneticPr fontId="6"/>
  </si>
  <si>
    <t>協定派遣/短期派遣とトビタテ！の双方に採用された</t>
    <rPh sb="16" eb="18">
      <t>ソウホウ</t>
    </rPh>
    <rPh sb="19" eb="21">
      <t>サイヨウ</t>
    </rPh>
    <phoneticPr fontId="6"/>
  </si>
  <si>
    <t>JASSOが実施する給付型海外留学奨学金の採用実績について、該当するものを選択してください。</t>
    <rPh sb="21" eb="23">
      <t>サイヨウ</t>
    </rPh>
    <rPh sb="30" eb="32">
      <t>ガイトウ</t>
    </rPh>
    <rPh sb="37" eb="39">
      <t>センタク</t>
    </rPh>
    <phoneticPr fontId="6"/>
  </si>
  <si>
    <t>海外留学支援制度（学部学位取得型）応募実績</t>
    <rPh sb="0" eb="2">
      <t>カイガイ</t>
    </rPh>
    <rPh sb="2" eb="4">
      <t>リュウガク</t>
    </rPh>
    <rPh sb="4" eb="6">
      <t>シエン</t>
    </rPh>
    <rPh sb="6" eb="8">
      <t>セイド</t>
    </rPh>
    <rPh sb="9" eb="11">
      <t>ガクブ</t>
    </rPh>
    <rPh sb="11" eb="13">
      <t>ガクイ</t>
    </rPh>
    <rPh sb="13" eb="16">
      <t>シュトクガタ</t>
    </rPh>
    <rPh sb="17" eb="19">
      <t>オウボ</t>
    </rPh>
    <rPh sb="19" eb="21">
      <t>ジッセキ</t>
    </rPh>
    <phoneticPr fontId="6"/>
  </si>
  <si>
    <t>応募したことがある</t>
    <rPh sb="0" eb="2">
      <t>オウボ</t>
    </rPh>
    <phoneticPr fontId="6"/>
  </si>
  <si>
    <t>採用時の個人番号（学部学位取得型）</t>
    <rPh sb="0" eb="3">
      <t>サイヨウトキ</t>
    </rPh>
    <rPh sb="4" eb="6">
      <t>コジン</t>
    </rPh>
    <rPh sb="6" eb="8">
      <t>バンゴウ</t>
    </rPh>
    <phoneticPr fontId="6"/>
  </si>
  <si>
    <t>B1877777770</t>
    <phoneticPr fontId="6"/>
  </si>
  <si>
    <t>採用されたことがある場合は、採用時の個人番号を入力してください。採用されていない場合は個人番号の入力は不要です。</t>
    <rPh sb="0" eb="2">
      <t>サイヨウ</t>
    </rPh>
    <rPh sb="10" eb="12">
      <t>バアイ</t>
    </rPh>
    <rPh sb="14" eb="17">
      <t>サイヨウトキ</t>
    </rPh>
    <rPh sb="18" eb="22">
      <t>コジンバンゴウ</t>
    </rPh>
    <rPh sb="32" eb="34">
      <t>サイヨウ</t>
    </rPh>
    <rPh sb="40" eb="42">
      <t>バアイ</t>
    </rPh>
    <rPh sb="43" eb="47">
      <t>コジンバンゴウ</t>
    </rPh>
    <rPh sb="51" eb="53">
      <t>フヨウ</t>
    </rPh>
    <phoneticPr fontId="6"/>
  </si>
  <si>
    <t>海外留学支援制度（大学院学位取得型/長期派遣）応募実績</t>
    <rPh sb="0" eb="2">
      <t>カイガイ</t>
    </rPh>
    <rPh sb="2" eb="4">
      <t>リュウガク</t>
    </rPh>
    <rPh sb="4" eb="6">
      <t>シエン</t>
    </rPh>
    <rPh sb="6" eb="8">
      <t>セイド</t>
    </rPh>
    <phoneticPr fontId="6"/>
  </si>
  <si>
    <t>応募したことがない</t>
    <rPh sb="0" eb="2">
      <t>オウボ</t>
    </rPh>
    <phoneticPr fontId="6"/>
  </si>
  <si>
    <t>採用時の区分（大学院学位取得型/長期派遣）</t>
    <rPh sb="0" eb="3">
      <t>サイヨウトキ</t>
    </rPh>
    <rPh sb="4" eb="6">
      <t>クブン</t>
    </rPh>
    <phoneticPr fontId="6"/>
  </si>
  <si>
    <t>博士の区分で採用された</t>
    <rPh sb="0" eb="2">
      <t>ハカセ</t>
    </rPh>
    <rPh sb="3" eb="5">
      <t>クブン</t>
    </rPh>
    <rPh sb="6" eb="8">
      <t>サイヨウ</t>
    </rPh>
    <phoneticPr fontId="6"/>
  </si>
  <si>
    <t>修士の区分で採用された</t>
    <rPh sb="0" eb="2">
      <t>シュウシ</t>
    </rPh>
    <rPh sb="3" eb="5">
      <t>クブン</t>
    </rPh>
    <rPh sb="6" eb="8">
      <t>サイヨウ</t>
    </rPh>
    <phoneticPr fontId="6"/>
  </si>
  <si>
    <t>採用された（合格した）ことがある場合は、採用時の区分について、該当するものを選択してください。</t>
    <rPh sb="0" eb="2">
      <t>サイヨウ</t>
    </rPh>
    <rPh sb="6" eb="8">
      <t>ゴウカク</t>
    </rPh>
    <rPh sb="16" eb="18">
      <t>バアイ</t>
    </rPh>
    <rPh sb="20" eb="23">
      <t>サイヨウジ</t>
    </rPh>
    <rPh sb="24" eb="26">
      <t>クブン</t>
    </rPh>
    <rPh sb="31" eb="33">
      <t>ガイトウ</t>
    </rPh>
    <rPh sb="38" eb="40">
      <t>センタク</t>
    </rPh>
    <phoneticPr fontId="6"/>
  </si>
  <si>
    <t>採用時の個人番号（大学院学位取得型/長期派遣）</t>
    <rPh sb="0" eb="3">
      <t>サイヨウトキ</t>
    </rPh>
    <rPh sb="4" eb="6">
      <t>コジン</t>
    </rPh>
    <rPh sb="6" eb="8">
      <t>バンゴウ</t>
    </rPh>
    <phoneticPr fontId="6"/>
  </si>
  <si>
    <t>L1877777711</t>
    <phoneticPr fontId="6"/>
  </si>
  <si>
    <t>採用されたことがある場合は、採用時の個人番号を全て入力してください。支援開始前辞退をしたことがある場合も個人番号を入力してください。番号がわからない場合は「2015年度採用」のように採用年度を書いてください。</t>
    <rPh sb="0" eb="2">
      <t>サイヨウ</t>
    </rPh>
    <rPh sb="10" eb="12">
      <t>バアイ</t>
    </rPh>
    <rPh sb="14" eb="17">
      <t>サイヨウトキ</t>
    </rPh>
    <rPh sb="18" eb="22">
      <t>コジンバンゴウ</t>
    </rPh>
    <rPh sb="23" eb="24">
      <t>スベ</t>
    </rPh>
    <rPh sb="34" eb="36">
      <t>シエン</t>
    </rPh>
    <rPh sb="36" eb="39">
      <t>カイシマエ</t>
    </rPh>
    <rPh sb="39" eb="41">
      <t>ジタイ</t>
    </rPh>
    <rPh sb="49" eb="51">
      <t>バアイ</t>
    </rPh>
    <rPh sb="52" eb="56">
      <t>コジンバンゴウ</t>
    </rPh>
    <rPh sb="66" eb="68">
      <t>バンゴウ</t>
    </rPh>
    <rPh sb="74" eb="76">
      <t>バアイ</t>
    </rPh>
    <rPh sb="82" eb="84">
      <t>ネンド</t>
    </rPh>
    <rPh sb="84" eb="86">
      <t>サイヨウ</t>
    </rPh>
    <rPh sb="91" eb="95">
      <t>サイヨウネンド</t>
    </rPh>
    <rPh sb="96" eb="97">
      <t>カ</t>
    </rPh>
    <phoneticPr fontId="6"/>
  </si>
  <si>
    <t>大学（学部）以降に留学した場合、JASSO以外の奨学金の受給実績の有無</t>
    <rPh sb="0" eb="2">
      <t>ダイガク</t>
    </rPh>
    <rPh sb="3" eb="5">
      <t>ガクブ</t>
    </rPh>
    <rPh sb="6" eb="8">
      <t>イコウ</t>
    </rPh>
    <rPh sb="9" eb="11">
      <t>リュウガク</t>
    </rPh>
    <rPh sb="13" eb="15">
      <t>バアイ</t>
    </rPh>
    <rPh sb="21" eb="23">
      <t>イガイ</t>
    </rPh>
    <rPh sb="24" eb="27">
      <t>ショウガクキン</t>
    </rPh>
    <rPh sb="28" eb="30">
      <t>ジュキュウ</t>
    </rPh>
    <rPh sb="30" eb="32">
      <t>ジッセキ</t>
    </rPh>
    <rPh sb="33" eb="35">
      <t>ウム</t>
    </rPh>
    <phoneticPr fontId="3"/>
  </si>
  <si>
    <t>あり</t>
    <phoneticPr fontId="6"/>
  </si>
  <si>
    <t>大学（学部）以降の留学でJASSO以外の奨学金受給実績の有無を選択してください。留学したことがない場合、「留学したことが無い」を選択してください。</t>
    <rPh sb="0" eb="2">
      <t>ダイガク</t>
    </rPh>
    <rPh sb="3" eb="5">
      <t>ガクブ</t>
    </rPh>
    <rPh sb="6" eb="8">
      <t>イコウ</t>
    </rPh>
    <rPh sb="9" eb="11">
      <t>リュウガク</t>
    </rPh>
    <rPh sb="17" eb="19">
      <t>イガイ</t>
    </rPh>
    <rPh sb="20" eb="23">
      <t>ショウガクキン</t>
    </rPh>
    <rPh sb="23" eb="25">
      <t>ジュキュウ</t>
    </rPh>
    <rPh sb="25" eb="27">
      <t>ジッセキ</t>
    </rPh>
    <rPh sb="28" eb="30">
      <t>ウム</t>
    </rPh>
    <rPh sb="31" eb="33">
      <t>センタク</t>
    </rPh>
    <rPh sb="40" eb="42">
      <t>リュウガク</t>
    </rPh>
    <rPh sb="49" eb="51">
      <t>バアイ</t>
    </rPh>
    <rPh sb="53" eb="55">
      <t>リュウガク</t>
    </rPh>
    <rPh sb="60" eb="61">
      <t>ナ</t>
    </rPh>
    <rPh sb="64" eb="66">
      <t>センタク</t>
    </rPh>
    <phoneticPr fontId="6"/>
  </si>
  <si>
    <t>過去の海外留学奨学金名</t>
    <rPh sb="0" eb="2">
      <t>カコ</t>
    </rPh>
    <rPh sb="3" eb="5">
      <t>カイガイ</t>
    </rPh>
    <rPh sb="5" eb="7">
      <t>リュウガク</t>
    </rPh>
    <rPh sb="7" eb="10">
      <t>ショウガクキン</t>
    </rPh>
    <rPh sb="10" eb="11">
      <t>メイ</t>
    </rPh>
    <phoneticPr fontId="14"/>
  </si>
  <si>
    <t>奨学金実績</t>
    <phoneticPr fontId="6"/>
  </si>
  <si>
    <t>イロハ奨学金</t>
    <rPh sb="3" eb="6">
      <t>ショウガクキン</t>
    </rPh>
    <phoneticPr fontId="6"/>
  </si>
  <si>
    <t>前問で「あり」を選択した方は、具体的な奨学金名を教えてください。</t>
    <rPh sb="0" eb="1">
      <t>マエ</t>
    </rPh>
    <rPh sb="1" eb="2">
      <t>トイ</t>
    </rPh>
    <rPh sb="8" eb="10">
      <t>センタク</t>
    </rPh>
    <rPh sb="12" eb="13">
      <t>カタ</t>
    </rPh>
    <rPh sb="15" eb="17">
      <t>グタイ</t>
    </rPh>
    <rPh sb="17" eb="18">
      <t>テキ</t>
    </rPh>
    <rPh sb="19" eb="22">
      <t>ショウガクキン</t>
    </rPh>
    <rPh sb="22" eb="23">
      <t>メイ</t>
    </rPh>
    <rPh sb="24" eb="25">
      <t>オシ</t>
    </rPh>
    <phoneticPr fontId="6"/>
  </si>
  <si>
    <t>留学のために申請中の他の奨学金の有無</t>
    <rPh sb="0" eb="2">
      <t>リュウガク</t>
    </rPh>
    <rPh sb="6" eb="8">
      <t>シンセイ</t>
    </rPh>
    <rPh sb="8" eb="9">
      <t>チュウ</t>
    </rPh>
    <rPh sb="10" eb="11">
      <t>タ</t>
    </rPh>
    <rPh sb="12" eb="15">
      <t>ショウガクキン</t>
    </rPh>
    <rPh sb="16" eb="18">
      <t>ウム</t>
    </rPh>
    <phoneticPr fontId="3"/>
  </si>
  <si>
    <t>申請予定奨学金</t>
    <rPh sb="0" eb="2">
      <t>シンセイ</t>
    </rPh>
    <rPh sb="2" eb="4">
      <t>ヨテイ</t>
    </rPh>
    <rPh sb="4" eb="7">
      <t>ショウガクキン</t>
    </rPh>
    <phoneticPr fontId="6"/>
  </si>
  <si>
    <t>留学のために申請中又は受給が決定している他の奨学金の有無について選択してください。</t>
    <phoneticPr fontId="6"/>
  </si>
  <si>
    <t>具体的な奨学金名を教えてください。</t>
    <rPh sb="0" eb="2">
      <t>グタイ</t>
    </rPh>
    <rPh sb="2" eb="3">
      <t>テキ</t>
    </rPh>
    <rPh sb="4" eb="7">
      <t>ショウガクキン</t>
    </rPh>
    <rPh sb="7" eb="8">
      <t>メイ</t>
    </rPh>
    <rPh sb="9" eb="10">
      <t>オシ</t>
    </rPh>
    <phoneticPr fontId="14"/>
  </si>
  <si>
    <t>ニホヘト国際奨学金</t>
    <rPh sb="4" eb="6">
      <t>コクサイ</t>
    </rPh>
    <rPh sb="6" eb="9">
      <t>ショウガクキン</t>
    </rPh>
    <phoneticPr fontId="6"/>
  </si>
  <si>
    <t>願書様式２－１（第1希望）</t>
    <rPh sb="8" eb="9">
      <t>ダイ</t>
    </rPh>
    <rPh sb="10" eb="12">
      <t>キボウ</t>
    </rPh>
    <phoneticPr fontId="17"/>
  </si>
  <si>
    <t>　◆留学先大学情報</t>
    <rPh sb="2" eb="5">
      <t>リュウガクサキ</t>
    </rPh>
    <rPh sb="5" eb="7">
      <t>ダイガク</t>
    </rPh>
    <rPh sb="7" eb="9">
      <t>ジョウホウ</t>
    </rPh>
    <phoneticPr fontId="17"/>
  </si>
  <si>
    <t>　　留学先大学での詳細を入力してください。</t>
    <rPh sb="2" eb="5">
      <t>リュウガクサキ</t>
    </rPh>
    <rPh sb="5" eb="7">
      <t>ダイガク</t>
    </rPh>
    <rPh sb="9" eb="11">
      <t>ショウサイ</t>
    </rPh>
    <rPh sb="12" eb="14">
      <t>ニュウリョク</t>
    </rPh>
    <phoneticPr fontId="17"/>
  </si>
  <si>
    <t>国際共同学位プログラムか</t>
    <rPh sb="0" eb="2">
      <t>コクサイ</t>
    </rPh>
    <rPh sb="2" eb="6">
      <t>キョウドウガクイ</t>
    </rPh>
    <phoneticPr fontId="6"/>
  </si>
  <si>
    <t>日本の大学との国際共同プログラム</t>
    <rPh sb="0" eb="2">
      <t>ニホン</t>
    </rPh>
    <rPh sb="3" eb="5">
      <t>ダイガク</t>
    </rPh>
    <phoneticPr fontId="6"/>
  </si>
  <si>
    <t>日本の大学との国際共同プログラム</t>
    <phoneticPr fontId="6"/>
  </si>
  <si>
    <t>複数の大学間での国際共同プログラム（デュアルディグリーやジョイントディグリープログラム等）に該当するかどうか選択してください</t>
    <rPh sb="43" eb="44">
      <t>トウ</t>
    </rPh>
    <rPh sb="46" eb="48">
      <t>ガイトウ</t>
    </rPh>
    <phoneticPr fontId="6"/>
  </si>
  <si>
    <t>留学先大学名</t>
    <rPh sb="0" eb="3">
      <t>リュウガクサキ</t>
    </rPh>
    <rPh sb="3" eb="6">
      <t>ダイガクメイ</t>
    </rPh>
    <phoneticPr fontId="6"/>
  </si>
  <si>
    <t>Teleport University　</t>
    <phoneticPr fontId="6"/>
  </si>
  <si>
    <r>
      <t>国際共同プログラムの場合、外国で在籍するすべての大学名を</t>
    </r>
    <r>
      <rPr>
        <b/>
        <sz val="8"/>
        <color rgb="FF000000"/>
        <rFont val="メイリオ"/>
        <family val="3"/>
        <charset val="128"/>
      </rPr>
      <t>英文で</t>
    </r>
    <r>
      <rPr>
        <sz val="8"/>
        <color rgb="FF000000"/>
        <rFont val="メイリオ"/>
        <family val="3"/>
        <charset val="128"/>
      </rPr>
      <t>入力してください。</t>
    </r>
    <rPh sb="0" eb="2">
      <t>コクサイ</t>
    </rPh>
    <rPh sb="2" eb="4">
      <t>キョウドウ</t>
    </rPh>
    <rPh sb="10" eb="12">
      <t>バアイ</t>
    </rPh>
    <rPh sb="13" eb="15">
      <t>ガイコク</t>
    </rPh>
    <rPh sb="16" eb="18">
      <t>ザイセキ</t>
    </rPh>
    <rPh sb="24" eb="27">
      <t>ダイガクメイ</t>
    </rPh>
    <rPh sb="28" eb="30">
      <t>エイブン</t>
    </rPh>
    <rPh sb="31" eb="33">
      <t>ニュウリョク</t>
    </rPh>
    <phoneticPr fontId="6"/>
  </si>
  <si>
    <t>日本の大学との共同プログラムの場合、共同実施大学名（日本の大学）</t>
    <rPh sb="0" eb="2">
      <t>ニホン</t>
    </rPh>
    <rPh sb="3" eb="5">
      <t>ダイガク</t>
    </rPh>
    <rPh sb="7" eb="9">
      <t>キョウドウ</t>
    </rPh>
    <rPh sb="15" eb="17">
      <t>バアイ</t>
    </rPh>
    <rPh sb="18" eb="20">
      <t>キョウドウ</t>
    </rPh>
    <rPh sb="20" eb="22">
      <t>ジッシ</t>
    </rPh>
    <rPh sb="22" eb="25">
      <t>ダイガクメイ</t>
    </rPh>
    <rPh sb="26" eb="28">
      <t>ニホン</t>
    </rPh>
    <rPh sb="29" eb="31">
      <t>ダイガク</t>
    </rPh>
    <phoneticPr fontId="6"/>
  </si>
  <si>
    <t>青海大学</t>
    <rPh sb="0" eb="2">
      <t>アオミ</t>
    </rPh>
    <rPh sb="2" eb="4">
      <t>ダイガク</t>
    </rPh>
    <phoneticPr fontId="6"/>
  </si>
  <si>
    <t>日本の大学との国際共同プログラムの場合、日本の大学名を和文で入力してください。</t>
    <rPh sb="0" eb="2">
      <t>ニホン</t>
    </rPh>
    <rPh sb="3" eb="5">
      <t>ダイガク</t>
    </rPh>
    <rPh sb="7" eb="9">
      <t>コクサイ</t>
    </rPh>
    <rPh sb="9" eb="11">
      <t>キョウドウ</t>
    </rPh>
    <rPh sb="17" eb="19">
      <t>バアイ</t>
    </rPh>
    <rPh sb="20" eb="22">
      <t>ニホン</t>
    </rPh>
    <rPh sb="23" eb="26">
      <t>ダイガクメイ</t>
    </rPh>
    <rPh sb="27" eb="29">
      <t>ワブン</t>
    </rPh>
    <rPh sb="30" eb="32">
      <t>ニュウリョク</t>
    </rPh>
    <phoneticPr fontId="6"/>
  </si>
  <si>
    <t>研究科名称</t>
    <rPh sb="0" eb="3">
      <t>ケンキュウカ</t>
    </rPh>
    <rPh sb="3" eb="5">
      <t>メイショウ</t>
    </rPh>
    <phoneticPr fontId="6"/>
  </si>
  <si>
    <t>Department of Computer Science　</t>
    <phoneticPr fontId="6"/>
  </si>
  <si>
    <r>
      <t>国際共同プログラムの場合、外国で在籍するすべての研究科名称を</t>
    </r>
    <r>
      <rPr>
        <b/>
        <sz val="8"/>
        <color rgb="FF000000"/>
        <rFont val="メイリオ"/>
        <family val="3"/>
        <charset val="128"/>
      </rPr>
      <t>英文で</t>
    </r>
    <r>
      <rPr>
        <sz val="8"/>
        <color rgb="FF000000"/>
        <rFont val="メイリオ"/>
        <family val="3"/>
        <charset val="128"/>
      </rPr>
      <t>入力してください。</t>
    </r>
    <rPh sb="0" eb="2">
      <t>コクサイ</t>
    </rPh>
    <rPh sb="2" eb="4">
      <t>キョウドウ</t>
    </rPh>
    <rPh sb="10" eb="12">
      <t>バアイ</t>
    </rPh>
    <rPh sb="13" eb="15">
      <t>ガイコク</t>
    </rPh>
    <rPh sb="16" eb="18">
      <t>ザイセキ</t>
    </rPh>
    <rPh sb="24" eb="27">
      <t>ケンキュウカ</t>
    </rPh>
    <rPh sb="27" eb="29">
      <t>メイショウ</t>
    </rPh>
    <rPh sb="33" eb="35">
      <t>ニュウリョク</t>
    </rPh>
    <phoneticPr fontId="6"/>
  </si>
  <si>
    <t>国・地域コード</t>
    <rPh sb="0" eb="1">
      <t>クニ</t>
    </rPh>
    <rPh sb="2" eb="4">
      <t>チイキ</t>
    </rPh>
    <phoneticPr fontId="6"/>
  </si>
  <si>
    <t>コード表より該当する地域のコードを入力してください。複数のキャンパスで授業を受けるとき、最初に渡航する国・地域について入力してください</t>
    <rPh sb="3" eb="4">
      <t>ヒョウ</t>
    </rPh>
    <rPh sb="6" eb="8">
      <t>ガイトウ</t>
    </rPh>
    <rPh sb="10" eb="12">
      <t>チイキ</t>
    </rPh>
    <rPh sb="17" eb="19">
      <t>ニュウリョク</t>
    </rPh>
    <phoneticPr fontId="6"/>
  </si>
  <si>
    <t>所在地</t>
    <rPh sb="0" eb="3">
      <t>ショザイチ</t>
    </rPh>
    <phoneticPr fontId="6"/>
  </si>
  <si>
    <t>ニュージーランド</t>
    <phoneticPr fontId="6"/>
  </si>
  <si>
    <t>自動で入力されます。</t>
    <rPh sb="0" eb="2">
      <t>ジドウ</t>
    </rPh>
    <rPh sb="3" eb="5">
      <t>ニュウリョク</t>
    </rPh>
    <phoneticPr fontId="6"/>
  </si>
  <si>
    <t>取得希望学位</t>
    <rPh sb="0" eb="2">
      <t>シュトク</t>
    </rPh>
    <rPh sb="2" eb="4">
      <t>キボウ</t>
    </rPh>
    <rPh sb="4" eb="6">
      <t>ガクイ</t>
    </rPh>
    <phoneticPr fontId="6"/>
  </si>
  <si>
    <t>博士</t>
    <rPh sb="0" eb="2">
      <t>ハクシ</t>
    </rPh>
    <phoneticPr fontId="6"/>
  </si>
  <si>
    <t>支援期間中に修士、博士の学位を両方取得できる場合、最初に取得することが決まっている学位を選択してください。同時に授与される場合は、博士を選択してください。</t>
    <rPh sb="0" eb="2">
      <t>シエン</t>
    </rPh>
    <rPh sb="2" eb="4">
      <t>キカン</t>
    </rPh>
    <rPh sb="4" eb="5">
      <t>ナカ</t>
    </rPh>
    <rPh sb="6" eb="8">
      <t>シュウシ</t>
    </rPh>
    <rPh sb="9" eb="11">
      <t>ハクシ</t>
    </rPh>
    <rPh sb="12" eb="14">
      <t>ガクイ</t>
    </rPh>
    <rPh sb="15" eb="17">
      <t>リョウホウ</t>
    </rPh>
    <rPh sb="17" eb="19">
      <t>シュトク</t>
    </rPh>
    <rPh sb="22" eb="24">
      <t>バアイ</t>
    </rPh>
    <rPh sb="25" eb="27">
      <t>サイショ</t>
    </rPh>
    <rPh sb="28" eb="30">
      <t>シュトク</t>
    </rPh>
    <rPh sb="35" eb="36">
      <t>キ</t>
    </rPh>
    <rPh sb="41" eb="43">
      <t>ガクイ</t>
    </rPh>
    <rPh sb="44" eb="46">
      <t>センタク</t>
    </rPh>
    <rPh sb="53" eb="55">
      <t>ドウジ</t>
    </rPh>
    <rPh sb="56" eb="58">
      <t>ジュヨ</t>
    </rPh>
    <rPh sb="61" eb="63">
      <t>バアイ</t>
    </rPh>
    <rPh sb="65" eb="67">
      <t>ハカセ</t>
    </rPh>
    <rPh sb="68" eb="70">
      <t>センタク</t>
    </rPh>
    <phoneticPr fontId="3"/>
  </si>
  <si>
    <t>【取得希望学位コード】</t>
    <phoneticPr fontId="6"/>
  </si>
  <si>
    <t>2022年４月１日現在の年齢（自動表示）</t>
    <rPh sb="4" eb="5">
      <t>ネン</t>
    </rPh>
    <rPh sb="6" eb="7">
      <t>ガツ</t>
    </rPh>
    <rPh sb="8" eb="9">
      <t>ニチ</t>
    </rPh>
    <rPh sb="9" eb="11">
      <t>ゲンザイ</t>
    </rPh>
    <rPh sb="12" eb="14">
      <t>ネンレイ</t>
    </rPh>
    <rPh sb="15" eb="17">
      <t>ジドウ</t>
    </rPh>
    <rPh sb="17" eb="19">
      <t>ヒョウジ</t>
    </rPh>
    <phoneticPr fontId="6"/>
  </si>
  <si>
    <t>修士の学位を取得する場合、2022年4月1日現在、35歳未満であることが必要です。
博士の学位を取得する場合、2022年4月1日現在、40歳未満であることが必要です。</t>
    <rPh sb="0" eb="2">
      <t>シュウシ</t>
    </rPh>
    <rPh sb="3" eb="5">
      <t>ガクイ</t>
    </rPh>
    <rPh sb="6" eb="8">
      <t>シュトク</t>
    </rPh>
    <rPh sb="10" eb="12">
      <t>バアイ</t>
    </rPh>
    <rPh sb="17" eb="18">
      <t>ネン</t>
    </rPh>
    <rPh sb="19" eb="20">
      <t>ガツ</t>
    </rPh>
    <rPh sb="21" eb="22">
      <t>ニチ</t>
    </rPh>
    <rPh sb="22" eb="24">
      <t>ゲンザイ</t>
    </rPh>
    <rPh sb="27" eb="28">
      <t>サイ</t>
    </rPh>
    <rPh sb="28" eb="30">
      <t>ミマン</t>
    </rPh>
    <rPh sb="36" eb="38">
      <t>ヒツヨウ</t>
    </rPh>
    <rPh sb="42" eb="44">
      <t>ハカセ</t>
    </rPh>
    <rPh sb="45" eb="47">
      <t>ガクイ</t>
    </rPh>
    <rPh sb="48" eb="50">
      <t>シュトク</t>
    </rPh>
    <rPh sb="52" eb="54">
      <t>バアイ</t>
    </rPh>
    <phoneticPr fontId="6"/>
  </si>
  <si>
    <t>取得予定学位名（英文）</t>
    <rPh sb="0" eb="2">
      <t>シュトク</t>
    </rPh>
    <rPh sb="2" eb="4">
      <t>ヨテイ</t>
    </rPh>
    <rPh sb="4" eb="6">
      <t>ガクイ</t>
    </rPh>
    <rPh sb="6" eb="7">
      <t>メイ</t>
    </rPh>
    <rPh sb="8" eb="10">
      <t>エイブン</t>
    </rPh>
    <phoneticPr fontId="6"/>
  </si>
  <si>
    <t>1. PhD in Engineering, 2. PhD in Financial Science</t>
    <phoneticPr fontId="6"/>
  </si>
  <si>
    <t>取得予定の学位名を英文で入力してください。複数の学位が授与される場合、入力例のように全て書いてください。</t>
    <rPh sb="0" eb="2">
      <t>シュトク</t>
    </rPh>
    <rPh sb="2" eb="4">
      <t>ヨテイ</t>
    </rPh>
    <rPh sb="5" eb="7">
      <t>ガクイ</t>
    </rPh>
    <rPh sb="7" eb="8">
      <t>メイ</t>
    </rPh>
    <rPh sb="9" eb="11">
      <t>エイブン</t>
    </rPh>
    <rPh sb="12" eb="14">
      <t>ニュウリョク</t>
    </rPh>
    <phoneticPr fontId="6"/>
  </si>
  <si>
    <t>研究テーマ</t>
    <rPh sb="0" eb="2">
      <t>ケンキュウ</t>
    </rPh>
    <phoneticPr fontId="6"/>
  </si>
  <si>
    <t>介護補助を目的としたウェブアラブルロボットシステムの開発</t>
    <rPh sb="0" eb="2">
      <t>カイゴ</t>
    </rPh>
    <rPh sb="2" eb="4">
      <t>ホジョ</t>
    </rPh>
    <rPh sb="5" eb="7">
      <t>モクテキ</t>
    </rPh>
    <rPh sb="26" eb="28">
      <t>カイハツ</t>
    </rPh>
    <phoneticPr fontId="6"/>
  </si>
  <si>
    <t>具体的な研究テーマを50字以内で和文で入力してください。</t>
    <rPh sb="0" eb="3">
      <t>グタイテキ</t>
    </rPh>
    <rPh sb="4" eb="6">
      <t>ケンキュウ</t>
    </rPh>
    <rPh sb="12" eb="13">
      <t>ジ</t>
    </rPh>
    <rPh sb="13" eb="15">
      <t>イナイ</t>
    </rPh>
    <rPh sb="16" eb="18">
      <t>ワブン</t>
    </rPh>
    <rPh sb="19" eb="21">
      <t>ニュウリョク</t>
    </rPh>
    <phoneticPr fontId="3"/>
  </si>
  <si>
    <t>準備状況</t>
    <rPh sb="0" eb="2">
      <t>ジュンビ</t>
    </rPh>
    <rPh sb="2" eb="4">
      <t>ジョウキョウ</t>
    </rPh>
    <phoneticPr fontId="6"/>
  </si>
  <si>
    <t>入学前（教員とコンタクト中）</t>
    <rPh sb="0" eb="3">
      <t>ニュウガクマエ</t>
    </rPh>
    <rPh sb="4" eb="6">
      <t>キョウイン</t>
    </rPh>
    <rPh sb="12" eb="13">
      <t>ナカ</t>
    </rPh>
    <phoneticPr fontId="3"/>
  </si>
  <si>
    <t>入学前（教員とコンタクト中）</t>
    <rPh sb="0" eb="2">
      <t>ニュウガク</t>
    </rPh>
    <rPh sb="2" eb="3">
      <t>マエ</t>
    </rPh>
    <rPh sb="4" eb="6">
      <t>キョウイン</t>
    </rPh>
    <rPh sb="12" eb="13">
      <t>チュウ</t>
    </rPh>
    <phoneticPr fontId="6"/>
  </si>
  <si>
    <t>応募時における状況を選択してください。</t>
    <rPh sb="0" eb="3">
      <t>オウボジ</t>
    </rPh>
    <rPh sb="7" eb="9">
      <t>ジョウキョウ</t>
    </rPh>
    <rPh sb="10" eb="12">
      <t>センタク</t>
    </rPh>
    <phoneticPr fontId="6"/>
  </si>
  <si>
    <t>【準備状況コード】</t>
    <phoneticPr fontId="6"/>
  </si>
  <si>
    <t>学位取得にかかる最短年月数</t>
    <rPh sb="0" eb="2">
      <t>ガクイ</t>
    </rPh>
    <rPh sb="2" eb="4">
      <t>シュトク</t>
    </rPh>
    <rPh sb="8" eb="10">
      <t>サイタン</t>
    </rPh>
    <rPh sb="10" eb="12">
      <t>ネンゲツ</t>
    </rPh>
    <rPh sb="12" eb="13">
      <t>スウ</t>
    </rPh>
    <phoneticPr fontId="6"/>
  </si>
  <si>
    <t>0409</t>
    <phoneticPr fontId="6"/>
  </si>
  <si>
    <t>学位取得にかかる最短年数を4桁の半角数字で入力してください。
例えば2年0か月の場合は0200、4年9か月の場合は0409と入力します。</t>
    <rPh sb="0" eb="2">
      <t>ガクイ</t>
    </rPh>
    <rPh sb="2" eb="4">
      <t>シュトク</t>
    </rPh>
    <rPh sb="8" eb="12">
      <t>サイタンネンスウ</t>
    </rPh>
    <rPh sb="14" eb="15">
      <t>ケタ</t>
    </rPh>
    <rPh sb="16" eb="18">
      <t>ハンカク</t>
    </rPh>
    <rPh sb="18" eb="20">
      <t>スウジ</t>
    </rPh>
    <rPh sb="21" eb="23">
      <t>ニュウリョク</t>
    </rPh>
    <rPh sb="31" eb="32">
      <t>タト</t>
    </rPh>
    <rPh sb="35" eb="36">
      <t>ネン</t>
    </rPh>
    <rPh sb="38" eb="39">
      <t>ゲツ</t>
    </rPh>
    <rPh sb="40" eb="42">
      <t>バアイ</t>
    </rPh>
    <rPh sb="49" eb="50">
      <t>ネン</t>
    </rPh>
    <rPh sb="52" eb="53">
      <t>ガツ</t>
    </rPh>
    <rPh sb="54" eb="56">
      <t>バアイ</t>
    </rPh>
    <rPh sb="62" eb="64">
      <t>ニュウリョク</t>
    </rPh>
    <phoneticPr fontId="6"/>
  </si>
  <si>
    <t>留学（授業）開始年月</t>
    <rPh sb="0" eb="2">
      <t>リュウガク</t>
    </rPh>
    <rPh sb="3" eb="5">
      <t>ジュギョウ</t>
    </rPh>
    <rPh sb="6" eb="8">
      <t>カイシ</t>
    </rPh>
    <rPh sb="8" eb="10">
      <t>ネンゲツ</t>
    </rPh>
    <phoneticPr fontId="6"/>
  </si>
  <si>
    <t>202202</t>
    <phoneticPr fontId="6"/>
  </si>
  <si>
    <t>留学の開始年月を半角数字6桁でで入力してください。yyyymm（例）2023年1月に開始する場合、202301と入力
正規の授業開始前に実施される語学研修やオリエンテーションは期間に含めないでください。応募時に在籍中の場合、その大学に留学を開始した年月を入力してください。</t>
    <rPh sb="6" eb="7">
      <t>ゲツ</t>
    </rPh>
    <rPh sb="101" eb="104">
      <t>オウボジ</t>
    </rPh>
    <rPh sb="105" eb="107">
      <t>ザイセキ</t>
    </rPh>
    <rPh sb="107" eb="108">
      <t>ナカ</t>
    </rPh>
    <rPh sb="109" eb="111">
      <t>バアイ</t>
    </rPh>
    <rPh sb="114" eb="116">
      <t>ダイガク</t>
    </rPh>
    <rPh sb="117" eb="119">
      <t>リュウガク</t>
    </rPh>
    <rPh sb="120" eb="122">
      <t>カイシ</t>
    </rPh>
    <rPh sb="124" eb="126">
      <t>ネンゲツ</t>
    </rPh>
    <rPh sb="127" eb="129">
      <t>ニュウリョク</t>
    </rPh>
    <phoneticPr fontId="6"/>
  </si>
  <si>
    <t>留学終了年月</t>
    <rPh sb="0" eb="2">
      <t>リュウガク</t>
    </rPh>
    <rPh sb="2" eb="4">
      <t>シュウリョウ</t>
    </rPh>
    <rPh sb="4" eb="6">
      <t>ネンゲツ</t>
    </rPh>
    <phoneticPr fontId="6"/>
  </si>
  <si>
    <t>202609</t>
    <phoneticPr fontId="6"/>
  </si>
  <si>
    <t>支援を希望する課程での留学終了予定年月について例のように半角数字6桁で入力してください。yyyymm（例）2026年9月に終了する場合、202609と入力</t>
    <rPh sb="0" eb="2">
      <t>シエン</t>
    </rPh>
    <rPh sb="3" eb="5">
      <t>キボウ</t>
    </rPh>
    <rPh sb="7" eb="9">
      <t>カテイ</t>
    </rPh>
    <rPh sb="11" eb="13">
      <t>リュウガク</t>
    </rPh>
    <rPh sb="13" eb="15">
      <t>シュウリョウ</t>
    </rPh>
    <rPh sb="15" eb="17">
      <t>ヨテイ</t>
    </rPh>
    <rPh sb="17" eb="19">
      <t>ネンゲツ</t>
    </rPh>
    <rPh sb="23" eb="24">
      <t>レイ</t>
    </rPh>
    <rPh sb="28" eb="30">
      <t>ハンカク</t>
    </rPh>
    <rPh sb="30" eb="32">
      <t>スウジ</t>
    </rPh>
    <rPh sb="33" eb="34">
      <t>ケタ</t>
    </rPh>
    <rPh sb="35" eb="37">
      <t>ニュウリョク</t>
    </rPh>
    <rPh sb="61" eb="63">
      <t>シュウリョウ</t>
    </rPh>
    <phoneticPr fontId="6"/>
  </si>
  <si>
    <t>留学期間</t>
    <rPh sb="0" eb="2">
      <t>リュウガク</t>
    </rPh>
    <rPh sb="2" eb="4">
      <t>キカン</t>
    </rPh>
    <phoneticPr fontId="6"/>
  </si>
  <si>
    <t>支援開始年月</t>
    <rPh sb="0" eb="2">
      <t>シエン</t>
    </rPh>
    <rPh sb="2" eb="4">
      <t>カイシ</t>
    </rPh>
    <rPh sb="4" eb="5">
      <t>ネン</t>
    </rPh>
    <rPh sb="5" eb="6">
      <t>ツキ</t>
    </rPh>
    <phoneticPr fontId="6"/>
  </si>
  <si>
    <t>202209</t>
    <phoneticPr fontId="6"/>
  </si>
  <si>
    <t>正規の課程における新たな学年の授業開始月から開始します。本制度は2022年4月から2023年3月の間に支援開始する人が対象です。例のように半角数字6桁で入力してください。yyyymm</t>
    <rPh sb="9" eb="10">
      <t>アラ</t>
    </rPh>
    <rPh sb="12" eb="14">
      <t>ガクネン</t>
    </rPh>
    <rPh sb="28" eb="31">
      <t>ホンセイド</t>
    </rPh>
    <rPh sb="36" eb="37">
      <t>ネン</t>
    </rPh>
    <rPh sb="38" eb="39">
      <t>ガツ</t>
    </rPh>
    <rPh sb="45" eb="46">
      <t>ネン</t>
    </rPh>
    <rPh sb="47" eb="48">
      <t>ガツ</t>
    </rPh>
    <rPh sb="49" eb="50">
      <t>アイダ</t>
    </rPh>
    <rPh sb="51" eb="53">
      <t>シエン</t>
    </rPh>
    <rPh sb="53" eb="55">
      <t>カイシ</t>
    </rPh>
    <rPh sb="57" eb="58">
      <t>ヒト</t>
    </rPh>
    <rPh sb="59" eb="61">
      <t>タイショウ</t>
    </rPh>
    <rPh sb="64" eb="65">
      <t>レイ</t>
    </rPh>
    <rPh sb="69" eb="71">
      <t>ハンカク</t>
    </rPh>
    <rPh sb="71" eb="73">
      <t>スウジ</t>
    </rPh>
    <rPh sb="74" eb="75">
      <t>ケタ</t>
    </rPh>
    <rPh sb="76" eb="78">
      <t>ニュウリョク</t>
    </rPh>
    <phoneticPr fontId="6"/>
  </si>
  <si>
    <t>支援開始年次</t>
    <rPh sb="0" eb="2">
      <t>シエン</t>
    </rPh>
    <rPh sb="2" eb="4">
      <t>カイシ</t>
    </rPh>
    <rPh sb="4" eb="6">
      <t>ネンジ</t>
    </rPh>
    <phoneticPr fontId="6"/>
  </si>
  <si>
    <t>１学年から</t>
    <rPh sb="1" eb="3">
      <t>ガクネン</t>
    </rPh>
    <phoneticPr fontId="6"/>
  </si>
  <si>
    <t>１学年から</t>
    <phoneticPr fontId="6"/>
  </si>
  <si>
    <t>第何学年から支援開始を希望するか入力してください。（例）在籍課程の第２学年から支援開始となる場合、「２学年から」を選択</t>
    <rPh sb="0" eb="1">
      <t>ダイ</t>
    </rPh>
    <rPh sb="1" eb="2">
      <t>ナン</t>
    </rPh>
    <rPh sb="2" eb="4">
      <t>ガクネン</t>
    </rPh>
    <rPh sb="6" eb="8">
      <t>シエン</t>
    </rPh>
    <rPh sb="8" eb="10">
      <t>カイシ</t>
    </rPh>
    <rPh sb="11" eb="13">
      <t>キボウ</t>
    </rPh>
    <rPh sb="16" eb="18">
      <t>ニュウリョク</t>
    </rPh>
    <rPh sb="26" eb="27">
      <t>レイ</t>
    </rPh>
    <rPh sb="28" eb="30">
      <t>ザイセキ</t>
    </rPh>
    <rPh sb="30" eb="32">
      <t>カテイ</t>
    </rPh>
    <rPh sb="33" eb="34">
      <t>ダイ</t>
    </rPh>
    <rPh sb="35" eb="37">
      <t>ガクネン</t>
    </rPh>
    <rPh sb="39" eb="41">
      <t>シエン</t>
    </rPh>
    <rPh sb="41" eb="43">
      <t>カイシ</t>
    </rPh>
    <rPh sb="46" eb="48">
      <t>バアイ</t>
    </rPh>
    <rPh sb="51" eb="53">
      <t>ガクネン</t>
    </rPh>
    <rPh sb="57" eb="59">
      <t>センタク</t>
    </rPh>
    <phoneticPr fontId="3"/>
  </si>
  <si>
    <t>【支援開始年次コード】</t>
    <rPh sb="1" eb="3">
      <t>シエン</t>
    </rPh>
    <rPh sb="3" eb="5">
      <t>カイシ</t>
    </rPh>
    <rPh sb="5" eb="7">
      <t>ネンジ</t>
    </rPh>
    <phoneticPr fontId="6"/>
  </si>
  <si>
    <t>支援期間（目安）</t>
    <rPh sb="0" eb="2">
      <t>シエン</t>
    </rPh>
    <rPh sb="2" eb="4">
      <t>キカン</t>
    </rPh>
    <rPh sb="5" eb="7">
      <t>メヤス</t>
    </rPh>
    <phoneticPr fontId="6"/>
  </si>
  <si>
    <t xml:space="preserve">支援期間は、修士２年（24か月）又は博士３年（36か月）以内で、学位取得にかかる最短期限の中で実際に留学している期間です。支援開始手続き時に、学事暦等を確認し、支援期間を確定します。ここでは入力内容をもとにした支援予定期間が自動表示されます。本計算式には留学先大学に在籍中の場合で、過去の休学期間等から生じる空白期間等は反映されていません。あくまで支援期間の目安として考えてください。
</t>
    <rPh sb="45" eb="46">
      <t>ナカ</t>
    </rPh>
    <rPh sb="47" eb="49">
      <t>ジッサイ</t>
    </rPh>
    <rPh sb="50" eb="52">
      <t>リュウガク</t>
    </rPh>
    <rPh sb="56" eb="58">
      <t>キカン</t>
    </rPh>
    <rPh sb="61" eb="63">
      <t>シエン</t>
    </rPh>
    <rPh sb="63" eb="65">
      <t>カイシ</t>
    </rPh>
    <rPh sb="65" eb="67">
      <t>テツヅ</t>
    </rPh>
    <rPh sb="68" eb="69">
      <t>ジ</t>
    </rPh>
    <rPh sb="71" eb="74">
      <t>ガクジレキ</t>
    </rPh>
    <rPh sb="74" eb="75">
      <t>トウ</t>
    </rPh>
    <rPh sb="76" eb="78">
      <t>カクニン</t>
    </rPh>
    <rPh sb="80" eb="82">
      <t>シエン</t>
    </rPh>
    <rPh sb="82" eb="84">
      <t>キカン</t>
    </rPh>
    <rPh sb="85" eb="87">
      <t>カクテイ</t>
    </rPh>
    <rPh sb="95" eb="97">
      <t>ニュウリョク</t>
    </rPh>
    <rPh sb="97" eb="99">
      <t>ナイヨウ</t>
    </rPh>
    <rPh sb="105" eb="107">
      <t>シエン</t>
    </rPh>
    <rPh sb="107" eb="109">
      <t>ヨテイ</t>
    </rPh>
    <rPh sb="109" eb="111">
      <t>キカン</t>
    </rPh>
    <rPh sb="112" eb="114">
      <t>ジドウ</t>
    </rPh>
    <rPh sb="114" eb="116">
      <t>ヒョウジ</t>
    </rPh>
    <rPh sb="121" eb="125">
      <t>ホンケイサンシキ</t>
    </rPh>
    <rPh sb="137" eb="139">
      <t>バアイ</t>
    </rPh>
    <rPh sb="141" eb="143">
      <t>カコ</t>
    </rPh>
    <rPh sb="151" eb="152">
      <t>ショウ</t>
    </rPh>
    <rPh sb="154" eb="156">
      <t>クウハク</t>
    </rPh>
    <rPh sb="156" eb="158">
      <t>キカン</t>
    </rPh>
    <rPh sb="158" eb="159">
      <t>トウ</t>
    </rPh>
    <rPh sb="174" eb="176">
      <t>シエン</t>
    </rPh>
    <rPh sb="176" eb="178">
      <t>キカン</t>
    </rPh>
    <phoneticPr fontId="3"/>
  </si>
  <si>
    <t>　◆留学先大学入学のための語学要件</t>
    <rPh sb="2" eb="4">
      <t>リュウガク</t>
    </rPh>
    <rPh sb="4" eb="5">
      <t>サキ</t>
    </rPh>
    <rPh sb="5" eb="7">
      <t>ダイガク</t>
    </rPh>
    <rPh sb="7" eb="9">
      <t>ニュウガク</t>
    </rPh>
    <rPh sb="13" eb="15">
      <t>ゴガク</t>
    </rPh>
    <rPh sb="15" eb="17">
      <t>ヨウケン</t>
    </rPh>
    <phoneticPr fontId="17"/>
  </si>
  <si>
    <t>　　留学先大学の語学要件について入力してください。</t>
    <rPh sb="2" eb="5">
      <t>リュウガクサキ</t>
    </rPh>
    <rPh sb="5" eb="7">
      <t>ダイガク</t>
    </rPh>
    <rPh sb="8" eb="10">
      <t>ゴガク</t>
    </rPh>
    <rPh sb="10" eb="12">
      <t>ヨウケン</t>
    </rPh>
    <rPh sb="16" eb="18">
      <t>ニュウリョク</t>
    </rPh>
    <phoneticPr fontId="17"/>
  </si>
  <si>
    <t>使用言語</t>
    <rPh sb="0" eb="4">
      <t>シヨウゲンゴ</t>
    </rPh>
    <phoneticPr fontId="6"/>
  </si>
  <si>
    <t>入学における語学要件の指定有無</t>
    <rPh sb="0" eb="2">
      <t>ニュウガク</t>
    </rPh>
    <rPh sb="6" eb="8">
      <t>ゴガク</t>
    </rPh>
    <rPh sb="8" eb="10">
      <t>ヨウケン</t>
    </rPh>
    <rPh sb="11" eb="13">
      <t>シテイ</t>
    </rPh>
    <rPh sb="13" eb="15">
      <t>ウム</t>
    </rPh>
    <phoneticPr fontId="6"/>
  </si>
  <si>
    <t>入学における語学要件の指定あり</t>
    <rPh sb="0" eb="2">
      <t>ニュウガク</t>
    </rPh>
    <rPh sb="6" eb="8">
      <t>ゴガク</t>
    </rPh>
    <rPh sb="8" eb="10">
      <t>ヨウケン</t>
    </rPh>
    <rPh sb="11" eb="13">
      <t>シテイ</t>
    </rPh>
    <phoneticPr fontId="6"/>
  </si>
  <si>
    <t>入学における語学要件の指定あり</t>
    <phoneticPr fontId="6"/>
  </si>
  <si>
    <t>総合点（大学の要件）</t>
    <rPh sb="0" eb="2">
      <t>ソウゴウ</t>
    </rPh>
    <rPh sb="2" eb="3">
      <t>テン</t>
    </rPh>
    <rPh sb="4" eb="6">
      <t>ダイガク</t>
    </rPh>
    <rPh sb="7" eb="9">
      <t>ヨウケン</t>
    </rPh>
    <phoneticPr fontId="6"/>
  </si>
  <si>
    <t>大学で求められている点数又は語学要件を具体的に入力してください。ない場合は「NA」と入力してください。</t>
    <rPh sb="0" eb="2">
      <t>ダイガク</t>
    </rPh>
    <rPh sb="3" eb="4">
      <t>モト</t>
    </rPh>
    <rPh sb="10" eb="12">
      <t>テンスウ</t>
    </rPh>
    <rPh sb="12" eb="13">
      <t>マタ</t>
    </rPh>
    <rPh sb="14" eb="18">
      <t>ゴガクヨウケン</t>
    </rPh>
    <rPh sb="19" eb="22">
      <t>グタイテキ</t>
    </rPh>
    <rPh sb="23" eb="25">
      <t>ニュウリョク</t>
    </rPh>
    <rPh sb="34" eb="36">
      <t>バアイ</t>
    </rPh>
    <rPh sb="42" eb="44">
      <t>ニュウリョク</t>
    </rPh>
    <phoneticPr fontId="6"/>
  </si>
  <si>
    <t>読む（大学の要件）</t>
    <rPh sb="0" eb="1">
      <t>ヨ</t>
    </rPh>
    <phoneticPr fontId="6"/>
  </si>
  <si>
    <t>NA</t>
    <phoneticPr fontId="6"/>
  </si>
  <si>
    <t>大学で求められている点数を入力してください。ない場合は「NA」と入力してください。</t>
    <rPh sb="0" eb="2">
      <t>ダイガク</t>
    </rPh>
    <rPh sb="3" eb="4">
      <t>モト</t>
    </rPh>
    <rPh sb="10" eb="12">
      <t>テンスウ</t>
    </rPh>
    <rPh sb="13" eb="15">
      <t>ニュウリョク</t>
    </rPh>
    <rPh sb="24" eb="26">
      <t>バアイ</t>
    </rPh>
    <rPh sb="32" eb="34">
      <t>ニュウリョク</t>
    </rPh>
    <phoneticPr fontId="6"/>
  </si>
  <si>
    <t>聴く（大学の要件）</t>
    <rPh sb="0" eb="1">
      <t>キ</t>
    </rPh>
    <phoneticPr fontId="6"/>
  </si>
  <si>
    <t>話す（大学の要件）</t>
    <rPh sb="0" eb="1">
      <t>ハナ</t>
    </rPh>
    <phoneticPr fontId="6"/>
  </si>
  <si>
    <t>書く（大学の要件）</t>
    <rPh sb="0" eb="1">
      <t>カ</t>
    </rPh>
    <phoneticPr fontId="6"/>
  </si>
  <si>
    <t>留学先大学の語学要件を満たしているかの状況</t>
    <rPh sb="6" eb="10">
      <t>ゴガクヨウケン</t>
    </rPh>
    <rPh sb="11" eb="12">
      <t>ミ</t>
    </rPh>
    <rPh sb="19" eb="21">
      <t>ジョウキョウ</t>
    </rPh>
    <phoneticPr fontId="6"/>
  </si>
  <si>
    <t>総合点、各技能点ともに基準以上</t>
    <rPh sb="0" eb="2">
      <t>ソウゴウ</t>
    </rPh>
    <rPh sb="2" eb="3">
      <t>テン</t>
    </rPh>
    <rPh sb="4" eb="5">
      <t>カク</t>
    </rPh>
    <rPh sb="5" eb="7">
      <t>ギノウ</t>
    </rPh>
    <rPh sb="7" eb="8">
      <t>テン</t>
    </rPh>
    <rPh sb="11" eb="13">
      <t>キジュン</t>
    </rPh>
    <rPh sb="13" eb="15">
      <t>イジョウ</t>
    </rPh>
    <phoneticPr fontId="3"/>
  </si>
  <si>
    <t>該当するものを選択してください。総合点か各技能点のいずれかについて語学要件が設定されており、その基準を満たしていれば「総合点、各技能点ともに基準以上」を選択してください。語学要件がない場合、「語学要件無し」を選択してください。</t>
    <rPh sb="0" eb="2">
      <t>ガイトウ</t>
    </rPh>
    <rPh sb="7" eb="9">
      <t>センタク</t>
    </rPh>
    <rPh sb="16" eb="19">
      <t>ソウゴウテン</t>
    </rPh>
    <rPh sb="20" eb="21">
      <t>カク</t>
    </rPh>
    <rPh sb="21" eb="24">
      <t>ギノウテン</t>
    </rPh>
    <rPh sb="33" eb="37">
      <t>ゴガクヨウケン</t>
    </rPh>
    <rPh sb="38" eb="40">
      <t>セッテイ</t>
    </rPh>
    <rPh sb="48" eb="50">
      <t>キジュン</t>
    </rPh>
    <rPh sb="51" eb="52">
      <t>ミ</t>
    </rPh>
    <rPh sb="59" eb="62">
      <t>ソウゴウテン</t>
    </rPh>
    <rPh sb="63" eb="64">
      <t>カク</t>
    </rPh>
    <rPh sb="64" eb="67">
      <t>ギノウテン</t>
    </rPh>
    <rPh sb="70" eb="72">
      <t>キジュン</t>
    </rPh>
    <rPh sb="72" eb="74">
      <t>イジョウ</t>
    </rPh>
    <rPh sb="76" eb="78">
      <t>センタク</t>
    </rPh>
    <rPh sb="85" eb="89">
      <t>ゴガクヨウケン</t>
    </rPh>
    <rPh sb="92" eb="94">
      <t>バアイ</t>
    </rPh>
    <rPh sb="96" eb="100">
      <t>ゴガクヨウケン</t>
    </rPh>
    <rPh sb="100" eb="101">
      <t>ナ</t>
    </rPh>
    <rPh sb="104" eb="106">
      <t>センタク</t>
    </rPh>
    <phoneticPr fontId="6"/>
  </si>
  <si>
    <t>【語学要件適格コード】</t>
    <phoneticPr fontId="6"/>
  </si>
  <si>
    <t>　◆留学先大学概要</t>
    <rPh sb="2" eb="4">
      <t>リュウガク</t>
    </rPh>
    <rPh sb="4" eb="5">
      <t>サキ</t>
    </rPh>
    <rPh sb="5" eb="7">
      <t>ダイガク</t>
    </rPh>
    <rPh sb="7" eb="9">
      <t>ガイヨウ</t>
    </rPh>
    <phoneticPr fontId="17"/>
  </si>
  <si>
    <t>　　留学先大学や学位取得コースの概要について記載してください。</t>
    <rPh sb="2" eb="5">
      <t>リュウガクサキ</t>
    </rPh>
    <rPh sb="5" eb="7">
      <t>ダイガク</t>
    </rPh>
    <rPh sb="8" eb="10">
      <t>ガクイ</t>
    </rPh>
    <rPh sb="10" eb="12">
      <t>シュトク</t>
    </rPh>
    <rPh sb="16" eb="18">
      <t>ガイヨウ</t>
    </rPh>
    <rPh sb="22" eb="24">
      <t>キサイ</t>
    </rPh>
    <phoneticPr fontId="17"/>
  </si>
  <si>
    <t>大学概要</t>
    <rPh sb="0" eb="2">
      <t>ダイガク</t>
    </rPh>
    <rPh sb="2" eb="4">
      <t>ガイヨウ</t>
    </rPh>
    <phoneticPr fontId="6"/>
  </si>
  <si>
    <t>留学先大学及び在籍コースの概要、選択理由</t>
  </si>
  <si>
    <t>留学先大学と在籍するコースについて、①選んだ理由、②留学先大学の概要、③取得できる学位や学位取得プログラムの内容に触れながら800字以内で説明してください。</t>
    <rPh sb="0" eb="2">
      <t>リュウガク</t>
    </rPh>
    <rPh sb="2" eb="3">
      <t>サキ</t>
    </rPh>
    <rPh sb="3" eb="5">
      <t>ダイガク</t>
    </rPh>
    <rPh sb="6" eb="8">
      <t>ザイセキ</t>
    </rPh>
    <rPh sb="19" eb="20">
      <t>エラ</t>
    </rPh>
    <rPh sb="22" eb="24">
      <t>リユウ</t>
    </rPh>
    <rPh sb="26" eb="28">
      <t>リュウガク</t>
    </rPh>
    <rPh sb="28" eb="29">
      <t>サキ</t>
    </rPh>
    <rPh sb="29" eb="31">
      <t>ダイガク</t>
    </rPh>
    <rPh sb="32" eb="34">
      <t>ガイヨウ</t>
    </rPh>
    <rPh sb="36" eb="38">
      <t>シュトク</t>
    </rPh>
    <rPh sb="41" eb="43">
      <t>ガクイ</t>
    </rPh>
    <rPh sb="44" eb="46">
      <t>ガクイ</t>
    </rPh>
    <rPh sb="46" eb="48">
      <t>シュトク</t>
    </rPh>
    <rPh sb="54" eb="56">
      <t>ナイヨウ</t>
    </rPh>
    <rPh sb="57" eb="58">
      <t>フ</t>
    </rPh>
    <rPh sb="65" eb="66">
      <t>ジ</t>
    </rPh>
    <rPh sb="66" eb="68">
      <t>イナイ</t>
    </rPh>
    <rPh sb="69" eb="71">
      <t>セツメイ</t>
    </rPh>
    <phoneticPr fontId="3"/>
  </si>
  <si>
    <t>留学先大学ホームページURL</t>
    <rPh sb="0" eb="2">
      <t>リュウガク</t>
    </rPh>
    <rPh sb="2" eb="3">
      <t>サキ</t>
    </rPh>
    <rPh sb="3" eb="5">
      <t>ダイガク</t>
    </rPh>
    <phoneticPr fontId="14"/>
  </si>
  <si>
    <t>1. http://www.xxx-u.edu、2. http://www.yyy-u.edu</t>
  </si>
  <si>
    <t>外国の大学との国際共同学位プログラムに該当する場合、全ての大学のURLを入力例の様に入力してください。</t>
    <rPh sb="26" eb="27">
      <t>スベ</t>
    </rPh>
    <rPh sb="29" eb="31">
      <t>ダイガク</t>
    </rPh>
    <rPh sb="40" eb="41">
      <t>ヨウ</t>
    </rPh>
    <rPh sb="42" eb="44">
      <t>ニュウリョク</t>
    </rPh>
    <phoneticPr fontId="14"/>
  </si>
  <si>
    <t>願書様式２－２（第2希望）</t>
    <rPh sb="8" eb="9">
      <t>ダイ</t>
    </rPh>
    <rPh sb="10" eb="12">
      <t>キボウ</t>
    </rPh>
    <phoneticPr fontId="17"/>
  </si>
  <si>
    <t>複数大学間の国際共同学位プログラム</t>
    <phoneticPr fontId="6"/>
  </si>
  <si>
    <t>「入力シート」へ戻る</t>
    <rPh sb="1" eb="3">
      <t>ニュウリョク</t>
    </rPh>
    <rPh sb="8" eb="9">
      <t>モド</t>
    </rPh>
    <phoneticPr fontId="6"/>
  </si>
  <si>
    <t>選考管理番号</t>
    <rPh sb="0" eb="2">
      <t>センコウ</t>
    </rPh>
    <rPh sb="2" eb="4">
      <t>カンリ</t>
    </rPh>
    <rPh sb="4" eb="6">
      <t>バンゴウ</t>
    </rPh>
    <phoneticPr fontId="7"/>
  </si>
  <si>
    <t>氏名</t>
    <rPh sb="0" eb="2">
      <t>シメイ</t>
    </rPh>
    <phoneticPr fontId="7"/>
  </si>
  <si>
    <t>2022年度海外留学支援制度（大学院学位取得型）</t>
    <rPh sb="15" eb="18">
      <t>ダイガクイン</t>
    </rPh>
    <phoneticPr fontId="7"/>
  </si>
  <si>
    <t>カテゴリー</t>
    <phoneticPr fontId="6"/>
  </si>
  <si>
    <t>フリガナ</t>
    <phoneticPr fontId="7"/>
  </si>
  <si>
    <t>ローマ字</t>
    <rPh sb="3" eb="4">
      <t>ジ</t>
    </rPh>
    <phoneticPr fontId="7"/>
  </si>
  <si>
    <t>個人情報</t>
    <rPh sb="0" eb="4">
      <t>コジンジョウホウ</t>
    </rPh>
    <phoneticPr fontId="6"/>
  </si>
  <si>
    <t>国籍</t>
    <rPh sb="0" eb="2">
      <t>コクセキ</t>
    </rPh>
    <phoneticPr fontId="7"/>
  </si>
  <si>
    <t>生年月日</t>
    <rPh sb="0" eb="2">
      <t>セイネン</t>
    </rPh>
    <rPh sb="2" eb="4">
      <t>ガッピ</t>
    </rPh>
    <phoneticPr fontId="7"/>
  </si>
  <si>
    <t>2022年4月1日現在の年齢</t>
    <rPh sb="4" eb="5">
      <t>ネン</t>
    </rPh>
    <rPh sb="6" eb="7">
      <t>ガツ</t>
    </rPh>
    <rPh sb="8" eb="9">
      <t>ニチ</t>
    </rPh>
    <rPh sb="9" eb="11">
      <t>ゲンザイ</t>
    </rPh>
    <rPh sb="12" eb="14">
      <t>ネンレイ</t>
    </rPh>
    <phoneticPr fontId="7"/>
  </si>
  <si>
    <t>歳</t>
    <rPh sb="0" eb="1">
      <t>サイ</t>
    </rPh>
    <phoneticPr fontId="7"/>
  </si>
  <si>
    <t>現住所</t>
    <rPh sb="0" eb="3">
      <t>ゲンジュウショ</t>
    </rPh>
    <phoneticPr fontId="7"/>
  </si>
  <si>
    <t>〒</t>
    <phoneticPr fontId="7"/>
  </si>
  <si>
    <t>電話番号
メールアドレス</t>
    <rPh sb="0" eb="2">
      <t>デンワ</t>
    </rPh>
    <rPh sb="2" eb="4">
      <t>バンゴウ</t>
    </rPh>
    <phoneticPr fontId="7"/>
  </si>
  <si>
    <t>応募方法</t>
    <rPh sb="0" eb="2">
      <t>オウボ</t>
    </rPh>
    <rPh sb="2" eb="4">
      <t>ホウホウ</t>
    </rPh>
    <phoneticPr fontId="7"/>
  </si>
  <si>
    <t>学校コード・
取りまとめ大学</t>
    <rPh sb="0" eb="2">
      <t>ガッコウ</t>
    </rPh>
    <rPh sb="7" eb="8">
      <t>ト</t>
    </rPh>
    <rPh sb="12" eb="14">
      <t>ダイガク</t>
    </rPh>
    <phoneticPr fontId="7"/>
  </si>
  <si>
    <t>審査分野</t>
    <rPh sb="0" eb="2">
      <t>シンサ</t>
    </rPh>
    <rPh sb="2" eb="4">
      <t>ブンヤ</t>
    </rPh>
    <phoneticPr fontId="7"/>
  </si>
  <si>
    <t>専門分野</t>
    <rPh sb="0" eb="2">
      <t>センモン</t>
    </rPh>
    <rPh sb="2" eb="4">
      <t>ブンヤ</t>
    </rPh>
    <phoneticPr fontId="7"/>
  </si>
  <si>
    <t>応募時状況</t>
    <rPh sb="0" eb="2">
      <t>オウボ</t>
    </rPh>
    <rPh sb="2" eb="3">
      <t>ジ</t>
    </rPh>
    <rPh sb="3" eb="5">
      <t>ジョウキョウ</t>
    </rPh>
    <phoneticPr fontId="6"/>
  </si>
  <si>
    <t>応募時の状況</t>
    <rPh sb="0" eb="2">
      <t>オウボ</t>
    </rPh>
    <rPh sb="2" eb="3">
      <t>ジ</t>
    </rPh>
    <rPh sb="4" eb="6">
      <t>ジョウキョウ</t>
    </rPh>
    <phoneticPr fontId="7"/>
  </si>
  <si>
    <t>応募時の所属先</t>
    <rPh sb="0" eb="2">
      <t>オウボ</t>
    </rPh>
    <rPh sb="2" eb="3">
      <t>ジ</t>
    </rPh>
    <rPh sb="4" eb="6">
      <t>ショゾク</t>
    </rPh>
    <rPh sb="6" eb="7">
      <t>サキ</t>
    </rPh>
    <phoneticPr fontId="7"/>
  </si>
  <si>
    <t>　 応募時の学位取得状況</t>
    <rPh sb="2" eb="4">
      <t>オウボ</t>
    </rPh>
    <rPh sb="4" eb="5">
      <t>ジ</t>
    </rPh>
    <rPh sb="6" eb="8">
      <t>ガクイ</t>
    </rPh>
    <rPh sb="8" eb="10">
      <t>シュトク</t>
    </rPh>
    <rPh sb="10" eb="12">
      <t>ジョウキョウ</t>
    </rPh>
    <phoneticPr fontId="7"/>
  </si>
  <si>
    <t>博士号</t>
    <rPh sb="0" eb="3">
      <t>ハカセゴウ</t>
    </rPh>
    <phoneticPr fontId="6"/>
  </si>
  <si>
    <t>推薦者１</t>
    <rPh sb="0" eb="3">
      <t>スイセンシャ</t>
    </rPh>
    <phoneticPr fontId="7"/>
  </si>
  <si>
    <t>推薦者２</t>
    <rPh sb="0" eb="3">
      <t>スイセンシャ</t>
    </rPh>
    <phoneticPr fontId="7"/>
  </si>
  <si>
    <t>語学要件</t>
    <rPh sb="0" eb="2">
      <t>ゴガク</t>
    </rPh>
    <rPh sb="2" eb="4">
      <t>ヨウケン</t>
    </rPh>
    <phoneticPr fontId="6"/>
  </si>
  <si>
    <t>第一希望</t>
    <rPh sb="0" eb="2">
      <t>ダイイチ</t>
    </rPh>
    <rPh sb="2" eb="4">
      <t>キボウ</t>
    </rPh>
    <phoneticPr fontId="7"/>
  </si>
  <si>
    <t>第二希望</t>
    <rPh sb="0" eb="1">
      <t>ダイ</t>
    </rPh>
    <rPh sb="1" eb="2">
      <t>ニ</t>
    </rPh>
    <rPh sb="2" eb="4">
      <t>キボウ</t>
    </rPh>
    <phoneticPr fontId="7"/>
  </si>
  <si>
    <t>留学先大学名</t>
    <rPh sb="0" eb="6">
      <t>リュウガクサキダイガクメイ</t>
    </rPh>
    <phoneticPr fontId="7"/>
  </si>
  <si>
    <t>取得希望学位</t>
    <rPh sb="0" eb="6">
      <t>シュトクキボウガクイ</t>
    </rPh>
    <phoneticPr fontId="7"/>
  </si>
  <si>
    <t>留学先大学における主な使用言語</t>
    <phoneticPr fontId="7"/>
  </si>
  <si>
    <t>語学能力試験名</t>
    <phoneticPr fontId="7"/>
  </si>
  <si>
    <t>語学能力試験結果</t>
    <phoneticPr fontId="7"/>
  </si>
  <si>
    <t>成績算出のために使用した成績表</t>
    <rPh sb="0" eb="2">
      <t>セイセキ</t>
    </rPh>
    <rPh sb="2" eb="4">
      <t>サンシュツ</t>
    </rPh>
    <rPh sb="8" eb="10">
      <t>シヨウ</t>
    </rPh>
    <rPh sb="12" eb="14">
      <t>セイセキ</t>
    </rPh>
    <rPh sb="14" eb="15">
      <t>ヒョウ</t>
    </rPh>
    <phoneticPr fontId="7"/>
  </si>
  <si>
    <t>GPA（4.00満点中）</t>
    <rPh sb="8" eb="10">
      <t>マンテン</t>
    </rPh>
    <rPh sb="10" eb="11">
      <t>ナカ</t>
    </rPh>
    <phoneticPr fontId="7"/>
  </si>
  <si>
    <t>成績証明書におけるGPA表示の有無</t>
    <rPh sb="0" eb="5">
      <t>セイセキショウメイショ</t>
    </rPh>
    <rPh sb="12" eb="14">
      <t>ヒョウジ</t>
    </rPh>
    <rPh sb="15" eb="17">
      <t>ウム</t>
    </rPh>
    <phoneticPr fontId="7"/>
  </si>
  <si>
    <t>成績算出にかかる特別な事情の有無</t>
    <rPh sb="0" eb="2">
      <t>セイセキ</t>
    </rPh>
    <rPh sb="2" eb="4">
      <t>サンシュツ</t>
    </rPh>
    <rPh sb="8" eb="10">
      <t>トクベツ</t>
    </rPh>
    <rPh sb="11" eb="13">
      <t>ジジョウ</t>
    </rPh>
    <rPh sb="14" eb="16">
      <t>ウム</t>
    </rPh>
    <phoneticPr fontId="7"/>
  </si>
  <si>
    <t>高等学校卒業以降の学歴</t>
    <rPh sb="0" eb="2">
      <t>コウトウ</t>
    </rPh>
    <rPh sb="2" eb="4">
      <t>ガッコウ</t>
    </rPh>
    <rPh sb="4" eb="6">
      <t>ソツギョウ</t>
    </rPh>
    <rPh sb="6" eb="8">
      <t>イコウ</t>
    </rPh>
    <rPh sb="9" eb="11">
      <t>ガクレキ</t>
    </rPh>
    <phoneticPr fontId="7"/>
  </si>
  <si>
    <t>高等学校</t>
    <rPh sb="0" eb="2">
      <t>コウトウ</t>
    </rPh>
    <rPh sb="2" eb="4">
      <t>ガッコウ</t>
    </rPh>
    <phoneticPr fontId="7"/>
  </si>
  <si>
    <t>高等学校卒業（修了）</t>
    <rPh sb="0" eb="2">
      <t>コウトウ</t>
    </rPh>
    <rPh sb="2" eb="4">
      <t>ガッコウ</t>
    </rPh>
    <rPh sb="4" eb="6">
      <t>ソツギョウ</t>
    </rPh>
    <rPh sb="7" eb="9">
      <t>シュウリョウ</t>
    </rPh>
    <phoneticPr fontId="7"/>
  </si>
  <si>
    <t>１校目</t>
    <rPh sb="1" eb="2">
      <t>コウ</t>
    </rPh>
    <rPh sb="2" eb="3">
      <t>メ</t>
    </rPh>
    <phoneticPr fontId="7"/>
  </si>
  <si>
    <t>在籍（予定）期間</t>
    <rPh sb="0" eb="2">
      <t>ザイセキ</t>
    </rPh>
    <rPh sb="3" eb="5">
      <t>ヨテイ</t>
    </rPh>
    <rPh sb="6" eb="8">
      <t>キカン</t>
    </rPh>
    <phoneticPr fontId="7"/>
  </si>
  <si>
    <t>～</t>
    <phoneticPr fontId="7"/>
  </si>
  <si>
    <t>取得済（予定）学位</t>
    <rPh sb="0" eb="2">
      <t>シュトク</t>
    </rPh>
    <rPh sb="2" eb="3">
      <t>ズ</t>
    </rPh>
    <rPh sb="4" eb="6">
      <t>ヨテイ</t>
    </rPh>
    <rPh sb="7" eb="9">
      <t>ガクイ</t>
    </rPh>
    <phoneticPr fontId="7"/>
  </si>
  <si>
    <t>２校目</t>
    <rPh sb="1" eb="2">
      <t>コウ</t>
    </rPh>
    <rPh sb="2" eb="3">
      <t>メ</t>
    </rPh>
    <phoneticPr fontId="7"/>
  </si>
  <si>
    <t>３校目</t>
    <rPh sb="1" eb="2">
      <t>コウ</t>
    </rPh>
    <rPh sb="2" eb="3">
      <t>メ</t>
    </rPh>
    <phoneticPr fontId="7"/>
  </si>
  <si>
    <t>４校目</t>
    <rPh sb="1" eb="2">
      <t>コウ</t>
    </rPh>
    <rPh sb="2" eb="3">
      <t>メ</t>
    </rPh>
    <phoneticPr fontId="7"/>
  </si>
  <si>
    <t>５校目</t>
    <rPh sb="1" eb="2">
      <t>コウ</t>
    </rPh>
    <rPh sb="2" eb="3">
      <t>メ</t>
    </rPh>
    <phoneticPr fontId="7"/>
  </si>
  <si>
    <t>職歴</t>
    <rPh sb="0" eb="2">
      <t>ショクレキ</t>
    </rPh>
    <phoneticPr fontId="7"/>
  </si>
  <si>
    <t>学歴・職歴に関する備考</t>
    <rPh sb="0" eb="2">
      <t>ガクレキ</t>
    </rPh>
    <rPh sb="3" eb="5">
      <t>ショクレキ</t>
    </rPh>
    <rPh sb="6" eb="7">
      <t>カン</t>
    </rPh>
    <rPh sb="9" eb="11">
      <t>ビコウ</t>
    </rPh>
    <phoneticPr fontId="7"/>
  </si>
  <si>
    <t>学歴・職歴に関する備考</t>
  </si>
  <si>
    <t>過去の海外渡航経験及び奨学金等受給実績</t>
    <rPh sb="0" eb="2">
      <t>カコ</t>
    </rPh>
    <rPh sb="3" eb="5">
      <t>カイガイ</t>
    </rPh>
    <rPh sb="5" eb="7">
      <t>トコウ</t>
    </rPh>
    <rPh sb="7" eb="9">
      <t>ケイケン</t>
    </rPh>
    <rPh sb="9" eb="10">
      <t>オヨ</t>
    </rPh>
    <rPh sb="11" eb="14">
      <t>ショウガクキン</t>
    </rPh>
    <rPh sb="14" eb="15">
      <t>トウ</t>
    </rPh>
    <rPh sb="15" eb="17">
      <t>ジュキュウ</t>
    </rPh>
    <rPh sb="17" eb="19">
      <t>ジッセキ</t>
    </rPh>
    <phoneticPr fontId="7"/>
  </si>
  <si>
    <t>過去の海外渡航経験について</t>
    <rPh sb="0" eb="2">
      <t>カコ</t>
    </rPh>
    <rPh sb="3" eb="5">
      <t>カイガイ</t>
    </rPh>
    <rPh sb="5" eb="7">
      <t>トコウ</t>
    </rPh>
    <rPh sb="7" eb="9">
      <t>ケイケン</t>
    </rPh>
    <phoneticPr fontId="7"/>
  </si>
  <si>
    <t>主な渡航実績</t>
    <rPh sb="0" eb="1">
      <t>オモ</t>
    </rPh>
    <rPh sb="2" eb="4">
      <t>トコウ</t>
    </rPh>
    <rPh sb="4" eb="6">
      <t>ジッセキ</t>
    </rPh>
    <phoneticPr fontId="6"/>
  </si>
  <si>
    <t>渡航目的</t>
    <rPh sb="0" eb="2">
      <t>トコウ</t>
    </rPh>
    <rPh sb="2" eb="4">
      <t>モクテキ</t>
    </rPh>
    <phoneticPr fontId="6"/>
  </si>
  <si>
    <t>期間</t>
    <rPh sb="0" eb="2">
      <t>キカン</t>
    </rPh>
    <phoneticPr fontId="7"/>
  </si>
  <si>
    <t>渡航先</t>
    <rPh sb="0" eb="3">
      <t>トコウサキ</t>
    </rPh>
    <phoneticPr fontId="7"/>
  </si>
  <si>
    <t>高校(１回目）</t>
    <rPh sb="0" eb="2">
      <t>コウコウ</t>
    </rPh>
    <rPh sb="4" eb="6">
      <t>カイメ</t>
    </rPh>
    <phoneticPr fontId="6"/>
  </si>
  <si>
    <t>高校(2回目）</t>
    <rPh sb="0" eb="2">
      <t>コウコウ</t>
    </rPh>
    <rPh sb="4" eb="6">
      <t>カイメ</t>
    </rPh>
    <phoneticPr fontId="6"/>
  </si>
  <si>
    <t>大学(１回目）</t>
    <rPh sb="0" eb="2">
      <t>ダイガク</t>
    </rPh>
    <rPh sb="4" eb="6">
      <t>カイメ</t>
    </rPh>
    <phoneticPr fontId="6"/>
  </si>
  <si>
    <t>大学(2回目）</t>
    <rPh sb="0" eb="2">
      <t>ダイガク</t>
    </rPh>
    <rPh sb="4" eb="6">
      <t>カイメ</t>
    </rPh>
    <phoneticPr fontId="6"/>
  </si>
  <si>
    <t>大学院(１回目）</t>
    <rPh sb="0" eb="3">
      <t>ダイガクイン</t>
    </rPh>
    <rPh sb="5" eb="7">
      <t>カイメ</t>
    </rPh>
    <phoneticPr fontId="6"/>
  </si>
  <si>
    <t>大学院(2回目）</t>
    <rPh sb="0" eb="3">
      <t>ダイガクイン</t>
    </rPh>
    <rPh sb="5" eb="7">
      <t>カイメ</t>
    </rPh>
    <phoneticPr fontId="6"/>
  </si>
  <si>
    <t>JASSO海外留学奨学金の応募実績</t>
    <rPh sb="5" eb="7">
      <t>カイガイ</t>
    </rPh>
    <rPh sb="7" eb="9">
      <t>リュウガク</t>
    </rPh>
    <rPh sb="9" eb="12">
      <t>ショウガクキン</t>
    </rPh>
    <rPh sb="13" eb="15">
      <t>オウボ</t>
    </rPh>
    <rPh sb="15" eb="17">
      <t>ジッセキ</t>
    </rPh>
    <phoneticPr fontId="7"/>
  </si>
  <si>
    <t>JASSO海外留学奨学金の採用実績</t>
    <rPh sb="5" eb="7">
      <t>カイガイ</t>
    </rPh>
    <rPh sb="7" eb="9">
      <t>リュウガク</t>
    </rPh>
    <rPh sb="9" eb="12">
      <t>ショウガクキン</t>
    </rPh>
    <rPh sb="13" eb="15">
      <t>サイヨウ</t>
    </rPh>
    <rPh sb="15" eb="17">
      <t>ジッセキ</t>
    </rPh>
    <phoneticPr fontId="7"/>
  </si>
  <si>
    <t>海外留学支援制度（学部学位取得型）
応募実績</t>
    <rPh sb="0" eb="2">
      <t>カイガイ</t>
    </rPh>
    <rPh sb="2" eb="4">
      <t>リュウガク</t>
    </rPh>
    <rPh sb="4" eb="6">
      <t>シエン</t>
    </rPh>
    <rPh sb="6" eb="8">
      <t>セイド</t>
    </rPh>
    <rPh sb="9" eb="11">
      <t>ガクブ</t>
    </rPh>
    <rPh sb="11" eb="13">
      <t>ガクイ</t>
    </rPh>
    <rPh sb="13" eb="15">
      <t>シュトク</t>
    </rPh>
    <rPh sb="15" eb="16">
      <t>ガタ</t>
    </rPh>
    <rPh sb="18" eb="20">
      <t>オウボ</t>
    </rPh>
    <rPh sb="20" eb="22">
      <t>ジッセキ</t>
    </rPh>
    <phoneticPr fontId="7"/>
  </si>
  <si>
    <t>採用時の個人番号（学部学位取得型）</t>
    <rPh sb="0" eb="2">
      <t>サイヨウ</t>
    </rPh>
    <rPh sb="2" eb="3">
      <t>ジ</t>
    </rPh>
    <rPh sb="4" eb="6">
      <t>コジン</t>
    </rPh>
    <rPh sb="6" eb="8">
      <t>バンゴウ</t>
    </rPh>
    <phoneticPr fontId="7"/>
  </si>
  <si>
    <t>海外留学支援制度（大学院学位取得型）
応募実績/採用時の区分</t>
    <rPh sb="0" eb="2">
      <t>カイガイ</t>
    </rPh>
    <rPh sb="2" eb="4">
      <t>リュウガク</t>
    </rPh>
    <rPh sb="4" eb="6">
      <t>シエン</t>
    </rPh>
    <rPh sb="6" eb="8">
      <t>セイド</t>
    </rPh>
    <rPh sb="9" eb="12">
      <t>ダイガクイン</t>
    </rPh>
    <rPh sb="12" eb="14">
      <t>ガクイ</t>
    </rPh>
    <rPh sb="14" eb="16">
      <t>シュトク</t>
    </rPh>
    <rPh sb="16" eb="17">
      <t>ガタ</t>
    </rPh>
    <rPh sb="19" eb="21">
      <t>オウボ</t>
    </rPh>
    <rPh sb="21" eb="23">
      <t>ジッセキ</t>
    </rPh>
    <rPh sb="24" eb="26">
      <t>サイヨウ</t>
    </rPh>
    <rPh sb="26" eb="27">
      <t>ジ</t>
    </rPh>
    <rPh sb="28" eb="30">
      <t>クブン</t>
    </rPh>
    <phoneticPr fontId="7"/>
  </si>
  <si>
    <t>採用時の個人番号（大学院学位取得型）</t>
    <rPh sb="0" eb="2">
      <t>サイヨウ</t>
    </rPh>
    <rPh sb="2" eb="3">
      <t>ジ</t>
    </rPh>
    <rPh sb="4" eb="6">
      <t>コジン</t>
    </rPh>
    <rPh sb="6" eb="8">
      <t>バンゴウ</t>
    </rPh>
    <phoneticPr fontId="7"/>
  </si>
  <si>
    <t>大学（学部）以降の留学で受給したJASSO以外の奨学金名</t>
    <rPh sb="0" eb="2">
      <t>ダイガク</t>
    </rPh>
    <rPh sb="3" eb="5">
      <t>ガクブ</t>
    </rPh>
    <rPh sb="6" eb="8">
      <t>イコウ</t>
    </rPh>
    <rPh sb="9" eb="11">
      <t>リュウガク</t>
    </rPh>
    <rPh sb="12" eb="14">
      <t>ジュキュウ</t>
    </rPh>
    <rPh sb="21" eb="23">
      <t>イガイ</t>
    </rPh>
    <rPh sb="24" eb="27">
      <t>ショウガクキン</t>
    </rPh>
    <rPh sb="27" eb="28">
      <t>メイ</t>
    </rPh>
    <phoneticPr fontId="7"/>
  </si>
  <si>
    <t>申請中又は受給予定の他の海外留学奨学金</t>
    <rPh sb="0" eb="2">
      <t>シンセイ</t>
    </rPh>
    <rPh sb="2" eb="3">
      <t>チュウ</t>
    </rPh>
    <rPh sb="3" eb="4">
      <t>マタ</t>
    </rPh>
    <rPh sb="5" eb="7">
      <t>ジュキュウ</t>
    </rPh>
    <rPh sb="7" eb="9">
      <t>ヨテイ</t>
    </rPh>
    <rPh sb="10" eb="11">
      <t>タ</t>
    </rPh>
    <rPh sb="12" eb="14">
      <t>カイガイ</t>
    </rPh>
    <rPh sb="14" eb="16">
      <t>リュウガク</t>
    </rPh>
    <rPh sb="16" eb="19">
      <t>ショウガクキン</t>
    </rPh>
    <phoneticPr fontId="7"/>
  </si>
  <si>
    <t>【第１希望】 留学先大学情報</t>
    <rPh sb="1" eb="2">
      <t>ダイ</t>
    </rPh>
    <rPh sb="3" eb="5">
      <t>キボウ</t>
    </rPh>
    <rPh sb="7" eb="9">
      <t>リュウガク</t>
    </rPh>
    <rPh sb="9" eb="10">
      <t>サキ</t>
    </rPh>
    <rPh sb="10" eb="12">
      <t>ダイガク</t>
    </rPh>
    <rPh sb="12" eb="14">
      <t>ジョウホウ</t>
    </rPh>
    <phoneticPr fontId="7"/>
  </si>
  <si>
    <t>留学先大学名</t>
    <rPh sb="0" eb="2">
      <t>リュウガク</t>
    </rPh>
    <rPh sb="2" eb="3">
      <t>サキ</t>
    </rPh>
    <rPh sb="3" eb="5">
      <t>ダイガク</t>
    </rPh>
    <rPh sb="5" eb="6">
      <t>メイ</t>
    </rPh>
    <phoneticPr fontId="7"/>
  </si>
  <si>
    <t>研究科名称</t>
    <rPh sb="0" eb="3">
      <t>ケンキュウカ</t>
    </rPh>
    <rPh sb="3" eb="5">
      <t>メイショウ</t>
    </rPh>
    <phoneticPr fontId="7"/>
  </si>
  <si>
    <t>国際共同学位プログラムか</t>
    <rPh sb="0" eb="2">
      <t>コクサイ</t>
    </rPh>
    <rPh sb="2" eb="4">
      <t>キョウドウ</t>
    </rPh>
    <rPh sb="4" eb="6">
      <t>ガクイ</t>
    </rPh>
    <phoneticPr fontId="7"/>
  </si>
  <si>
    <t>プログラム共同実施大学名
（日本の大学）</t>
    <rPh sb="5" eb="7">
      <t>キョウドウ</t>
    </rPh>
    <rPh sb="7" eb="9">
      <t>ジッシ</t>
    </rPh>
    <rPh sb="9" eb="11">
      <t>ダイガク</t>
    </rPh>
    <rPh sb="11" eb="12">
      <t>メイ</t>
    </rPh>
    <rPh sb="14" eb="16">
      <t>ニホン</t>
    </rPh>
    <rPh sb="17" eb="19">
      <t>ダイガク</t>
    </rPh>
    <phoneticPr fontId="6"/>
  </si>
  <si>
    <t>所在地</t>
    <rPh sb="0" eb="3">
      <t>ショザイチ</t>
    </rPh>
    <phoneticPr fontId="7"/>
  </si>
  <si>
    <t>取得予定学位名</t>
    <rPh sb="0" eb="2">
      <t>シュトク</t>
    </rPh>
    <rPh sb="2" eb="4">
      <t>ヨテイ</t>
    </rPh>
    <rPh sb="4" eb="6">
      <t>ガクイ</t>
    </rPh>
    <rPh sb="6" eb="7">
      <t>ナ</t>
    </rPh>
    <phoneticPr fontId="7"/>
  </si>
  <si>
    <t>研究テーマ</t>
    <rPh sb="0" eb="2">
      <t>ケンキュウ</t>
    </rPh>
    <phoneticPr fontId="7"/>
  </si>
  <si>
    <t>学位取得にかかる最短年数</t>
    <rPh sb="0" eb="2">
      <t>ガクイ</t>
    </rPh>
    <rPh sb="2" eb="4">
      <t>シュトク</t>
    </rPh>
    <rPh sb="8" eb="10">
      <t>サイタン</t>
    </rPh>
    <rPh sb="10" eb="12">
      <t>ネンスウ</t>
    </rPh>
    <phoneticPr fontId="7"/>
  </si>
  <si>
    <t>留学期間</t>
    <rPh sb="0" eb="2">
      <t>リュウガク</t>
    </rPh>
    <rPh sb="2" eb="4">
      <t>キカン</t>
    </rPh>
    <phoneticPr fontId="7"/>
  </si>
  <si>
    <t>(</t>
    <phoneticPr fontId="6"/>
  </si>
  <si>
    <t>）</t>
    <phoneticPr fontId="6"/>
  </si>
  <si>
    <t>支援開始年月</t>
    <rPh sb="0" eb="2">
      <t>シエン</t>
    </rPh>
    <rPh sb="2" eb="4">
      <t>カイシ</t>
    </rPh>
    <rPh sb="4" eb="6">
      <t>ネンゲツ</t>
    </rPh>
    <phoneticPr fontId="7"/>
  </si>
  <si>
    <t>支援開始学年</t>
    <rPh sb="0" eb="2">
      <t>シエン</t>
    </rPh>
    <rPh sb="2" eb="4">
      <t>カイシ</t>
    </rPh>
    <rPh sb="4" eb="6">
      <t>ガクネン</t>
    </rPh>
    <phoneticPr fontId="7"/>
  </si>
  <si>
    <t>支援期間（目安）</t>
    <rPh sb="0" eb="2">
      <t>シエン</t>
    </rPh>
    <rPh sb="2" eb="4">
      <t>キカン</t>
    </rPh>
    <rPh sb="5" eb="7">
      <t>メヤス</t>
    </rPh>
    <phoneticPr fontId="7"/>
  </si>
  <si>
    <t>語学要件の有無</t>
    <rPh sb="0" eb="2">
      <t>ゴガク</t>
    </rPh>
    <rPh sb="2" eb="4">
      <t>ヨウケン</t>
    </rPh>
    <rPh sb="5" eb="7">
      <t>ウム</t>
    </rPh>
    <phoneticPr fontId="7"/>
  </si>
  <si>
    <t>大学が指定する語学能力試験名</t>
    <rPh sb="0" eb="2">
      <t>ダイガク</t>
    </rPh>
    <rPh sb="3" eb="5">
      <t>シテイ</t>
    </rPh>
    <rPh sb="7" eb="9">
      <t>ゴガク</t>
    </rPh>
    <rPh sb="9" eb="11">
      <t>ノウリョク</t>
    </rPh>
    <rPh sb="11" eb="13">
      <t>シケン</t>
    </rPh>
    <rPh sb="13" eb="14">
      <t>メイ</t>
    </rPh>
    <phoneticPr fontId="7"/>
  </si>
  <si>
    <t>語学試験</t>
    <rPh sb="0" eb="2">
      <t>ゴガク</t>
    </rPh>
    <rPh sb="2" eb="4">
      <t>シケン</t>
    </rPh>
    <phoneticPr fontId="6"/>
  </si>
  <si>
    <t>総合点</t>
    <rPh sb="0" eb="2">
      <t>ソウゴウ</t>
    </rPh>
    <rPh sb="2" eb="3">
      <t>テン</t>
    </rPh>
    <phoneticPr fontId="7"/>
  </si>
  <si>
    <t>読む</t>
    <rPh sb="0" eb="1">
      <t>ヨ</t>
    </rPh>
    <phoneticPr fontId="7"/>
  </si>
  <si>
    <t>聴く</t>
    <rPh sb="0" eb="1">
      <t>キ</t>
    </rPh>
    <phoneticPr fontId="7"/>
  </si>
  <si>
    <t>話す</t>
    <rPh sb="0" eb="1">
      <t>ハナ</t>
    </rPh>
    <phoneticPr fontId="7"/>
  </si>
  <si>
    <t>書く</t>
    <rPh sb="0" eb="1">
      <t>カ</t>
    </rPh>
    <phoneticPr fontId="7"/>
  </si>
  <si>
    <t>大学の要件</t>
    <rPh sb="0" eb="2">
      <t>ダイガク</t>
    </rPh>
    <rPh sb="3" eb="5">
      <t>ヨウケン</t>
    </rPh>
    <phoneticPr fontId="7"/>
  </si>
  <si>
    <t>応募者の点数</t>
    <rPh sb="0" eb="3">
      <t>オウボシャ</t>
    </rPh>
    <rPh sb="4" eb="6">
      <t>テンスウ</t>
    </rPh>
    <phoneticPr fontId="7"/>
  </si>
  <si>
    <t>応募者の語学試験結果提出についての備考</t>
    <rPh sb="0" eb="3">
      <t>オウボシャ</t>
    </rPh>
    <rPh sb="4" eb="6">
      <t>ゴガク</t>
    </rPh>
    <rPh sb="6" eb="8">
      <t>シケン</t>
    </rPh>
    <rPh sb="8" eb="10">
      <t>ケッカ</t>
    </rPh>
    <rPh sb="10" eb="12">
      <t>テイシュツ</t>
    </rPh>
    <rPh sb="17" eb="19">
      <t>ビコウ</t>
    </rPh>
    <phoneticPr fontId="7"/>
  </si>
  <si>
    <t>留学先大学の語学要件を満たしているかの状況</t>
    <phoneticPr fontId="7"/>
  </si>
  <si>
    <t>留学先大学・学位取得コースの概要、選択理由</t>
    <rPh sb="0" eb="2">
      <t>リュウガク</t>
    </rPh>
    <rPh sb="2" eb="3">
      <t>サキ</t>
    </rPh>
    <rPh sb="3" eb="5">
      <t>ダイガク</t>
    </rPh>
    <rPh sb="6" eb="8">
      <t>ガクイ</t>
    </rPh>
    <rPh sb="8" eb="10">
      <t>シュトク</t>
    </rPh>
    <rPh sb="14" eb="16">
      <t>ガイヨウ</t>
    </rPh>
    <rPh sb="17" eb="19">
      <t>センタク</t>
    </rPh>
    <rPh sb="19" eb="21">
      <t>リユウ</t>
    </rPh>
    <phoneticPr fontId="7"/>
  </si>
  <si>
    <t>ＵＲＬ</t>
    <phoneticPr fontId="7"/>
  </si>
  <si>
    <t>【第２希望】 留学先大学情報</t>
    <rPh sb="1" eb="2">
      <t>ダイ</t>
    </rPh>
    <rPh sb="3" eb="5">
      <t>キボウ</t>
    </rPh>
    <rPh sb="7" eb="9">
      <t>リュウガク</t>
    </rPh>
    <rPh sb="9" eb="10">
      <t>サキ</t>
    </rPh>
    <rPh sb="10" eb="12">
      <t>ダイガク</t>
    </rPh>
    <rPh sb="12" eb="14">
      <t>ジョウホウ</t>
    </rPh>
    <phoneticPr fontId="7"/>
  </si>
  <si>
    <t>2021年度　海外留学支援制度　国・地域コード</t>
    <rPh sb="4" eb="5">
      <t>ネン</t>
    </rPh>
    <rPh sb="5" eb="6">
      <t>ド</t>
    </rPh>
    <rPh sb="7" eb="9">
      <t>カイガイ</t>
    </rPh>
    <rPh sb="9" eb="11">
      <t>リュウガク</t>
    </rPh>
    <rPh sb="11" eb="13">
      <t>シエン</t>
    </rPh>
    <rPh sb="13" eb="15">
      <t>セイド</t>
    </rPh>
    <rPh sb="16" eb="17">
      <t>クニ</t>
    </rPh>
    <rPh sb="18" eb="20">
      <t>チイキ</t>
    </rPh>
    <phoneticPr fontId="17"/>
  </si>
  <si>
    <t>【地域別・アイウエオ順】</t>
    <rPh sb="1" eb="3">
      <t>チイキ</t>
    </rPh>
    <rPh sb="3" eb="4">
      <t>ベツ</t>
    </rPh>
    <rPh sb="10" eb="11">
      <t>ジュン</t>
    </rPh>
    <phoneticPr fontId="7"/>
  </si>
  <si>
    <t>2021年度より追加又は変更した国は赤字にしてあります。</t>
    <rPh sb="4" eb="6">
      <t>ネンド</t>
    </rPh>
    <rPh sb="8" eb="10">
      <t>ツイカ</t>
    </rPh>
    <rPh sb="10" eb="11">
      <t>マタ</t>
    </rPh>
    <rPh sb="12" eb="14">
      <t>ヘンコウ</t>
    </rPh>
    <rPh sb="16" eb="17">
      <t>クニ</t>
    </rPh>
    <rPh sb="18" eb="20">
      <t>アカジ</t>
    </rPh>
    <phoneticPr fontId="7"/>
  </si>
  <si>
    <t>地域</t>
    <rPh sb="0" eb="2">
      <t>チイキ</t>
    </rPh>
    <phoneticPr fontId="6"/>
  </si>
  <si>
    <t>国・地域コード</t>
    <rPh sb="0" eb="1">
      <t>クニ</t>
    </rPh>
    <rPh sb="2" eb="4">
      <t>チイキ</t>
    </rPh>
    <phoneticPr fontId="7"/>
  </si>
  <si>
    <t>国・地域名</t>
    <rPh sb="0" eb="1">
      <t>クニ</t>
    </rPh>
    <rPh sb="2" eb="4">
      <t>チイキ</t>
    </rPh>
    <rPh sb="4" eb="5">
      <t>メイ</t>
    </rPh>
    <phoneticPr fontId="7"/>
  </si>
  <si>
    <t>地域区分</t>
    <rPh sb="0" eb="2">
      <t>チイキ</t>
    </rPh>
    <rPh sb="2" eb="4">
      <t>クブン</t>
    </rPh>
    <phoneticPr fontId="7"/>
  </si>
  <si>
    <t>主な都市（別紙２に記載）</t>
    <rPh sb="0" eb="1">
      <t>オモ</t>
    </rPh>
    <rPh sb="2" eb="4">
      <t>トシ</t>
    </rPh>
    <rPh sb="5" eb="7">
      <t>ベッシ</t>
    </rPh>
    <rPh sb="9" eb="11">
      <t>キサイ</t>
    </rPh>
    <phoneticPr fontId="7"/>
  </si>
  <si>
    <t>アジア</t>
    <phoneticPr fontId="7"/>
  </si>
  <si>
    <t>122</t>
  </si>
  <si>
    <t>アフガニスタン</t>
    <phoneticPr fontId="17"/>
  </si>
  <si>
    <t>丙</t>
    <rPh sb="0" eb="1">
      <t>ヘイ</t>
    </rPh>
    <phoneticPr fontId="7"/>
  </si>
  <si>
    <t/>
  </si>
  <si>
    <t>107</t>
  </si>
  <si>
    <t>108</t>
  </si>
  <si>
    <t>インドネシア</t>
  </si>
  <si>
    <t>乙</t>
    <rPh sb="0" eb="1">
      <t>オツ</t>
    </rPh>
    <phoneticPr fontId="7"/>
  </si>
  <si>
    <t>ジャカルタ</t>
  </si>
  <si>
    <t>104</t>
  </si>
  <si>
    <t>カンボジア</t>
  </si>
  <si>
    <t>191</t>
  </si>
  <si>
    <t>シンガポール</t>
  </si>
  <si>
    <t>指定</t>
    <rPh sb="0" eb="2">
      <t>シテイ</t>
    </rPh>
    <phoneticPr fontId="7"/>
  </si>
  <si>
    <t>119</t>
  </si>
  <si>
    <t>スリランカ</t>
  </si>
  <si>
    <t>120</t>
  </si>
  <si>
    <t>タイ</t>
  </si>
  <si>
    <t>バンコク</t>
  </si>
  <si>
    <t>115</t>
  </si>
  <si>
    <t>ネパール</t>
  </si>
  <si>
    <t>116</t>
  </si>
  <si>
    <t>パキスタン</t>
  </si>
  <si>
    <t>101</t>
  </si>
  <si>
    <t>バングラデシュ</t>
  </si>
  <si>
    <t>117</t>
  </si>
  <si>
    <t>フィリピン</t>
  </si>
  <si>
    <t>マニラ</t>
  </si>
  <si>
    <t>102</t>
  </si>
  <si>
    <t>ブータン</t>
  </si>
  <si>
    <t>103</t>
  </si>
  <si>
    <t>ブルネイ</t>
  </si>
  <si>
    <t>121</t>
  </si>
  <si>
    <t>ベトナム</t>
  </si>
  <si>
    <t>111</t>
  </si>
  <si>
    <t>マカオ</t>
  </si>
  <si>
    <t>112</t>
  </si>
  <si>
    <t>マレーシア</t>
  </si>
  <si>
    <t>クアラルンプール</t>
  </si>
  <si>
    <t>114</t>
  </si>
  <si>
    <t>ミャンマー</t>
  </si>
  <si>
    <t>ヤンゴン</t>
  </si>
  <si>
    <t>124</t>
  </si>
  <si>
    <t>モルディブ</t>
  </si>
  <si>
    <t>113</t>
  </si>
  <si>
    <t>モンゴル</t>
  </si>
  <si>
    <t>110</t>
  </si>
  <si>
    <t>ラオス</t>
  </si>
  <si>
    <t>106</t>
  </si>
  <si>
    <t>香港</t>
  </si>
  <si>
    <t>100</t>
  </si>
  <si>
    <t>台湾</t>
  </si>
  <si>
    <t>台北</t>
    <phoneticPr fontId="7"/>
  </si>
  <si>
    <t>109</t>
  </si>
  <si>
    <t>大韓民国</t>
  </si>
  <si>
    <t>ソウル</t>
  </si>
  <si>
    <t>105</t>
  </si>
  <si>
    <t>中国</t>
  </si>
  <si>
    <t>北京、上海</t>
  </si>
  <si>
    <t>123</t>
  </si>
  <si>
    <t>東ティモール</t>
  </si>
  <si>
    <t>中南米</t>
  </si>
  <si>
    <t>201</t>
  </si>
  <si>
    <t>アルゼンチン</t>
  </si>
  <si>
    <t>ブエノスアイレス</t>
  </si>
  <si>
    <t>220</t>
  </si>
  <si>
    <t>ウルグアイ</t>
  </si>
  <si>
    <t>209</t>
  </si>
  <si>
    <t>エクアドル</t>
  </si>
  <si>
    <t>210</t>
  </si>
  <si>
    <t>エルサルバドル</t>
  </si>
  <si>
    <t>207</t>
  </si>
  <si>
    <t>キューバ</t>
  </si>
  <si>
    <t>211</t>
  </si>
  <si>
    <t>グアテマラ</t>
  </si>
  <si>
    <t>206</t>
  </si>
  <si>
    <t>コスタリカ</t>
  </si>
  <si>
    <t>205</t>
  </si>
  <si>
    <t>コロンビア</t>
  </si>
  <si>
    <t>213</t>
  </si>
  <si>
    <t>ジャマイカ</t>
  </si>
  <si>
    <t>204</t>
  </si>
  <si>
    <t>チリ</t>
  </si>
  <si>
    <t>208</t>
  </si>
  <si>
    <t>ドミニカ共和国</t>
  </si>
  <si>
    <t>219</t>
  </si>
  <si>
    <t>トリニダード・トバゴ</t>
  </si>
  <si>
    <t>215</t>
  </si>
  <si>
    <t>ニカラグア</t>
  </si>
  <si>
    <t>222</t>
  </si>
  <si>
    <t>ハイチ</t>
  </si>
  <si>
    <t>216</t>
  </si>
  <si>
    <t>パナマ</t>
  </si>
  <si>
    <t>217</t>
  </si>
  <si>
    <t>パラグアイ</t>
  </si>
  <si>
    <t>203</t>
  </si>
  <si>
    <t>ブラジル</t>
  </si>
  <si>
    <t>サンパウロ、リオデジャネイロ</t>
  </si>
  <si>
    <t>221</t>
  </si>
  <si>
    <t>ベネズエラ</t>
  </si>
  <si>
    <t>218</t>
  </si>
  <si>
    <t>ペルー</t>
  </si>
  <si>
    <t>リマ</t>
  </si>
  <si>
    <t>202</t>
  </si>
  <si>
    <t>ボリビア</t>
  </si>
  <si>
    <t>212</t>
  </si>
  <si>
    <t>ホンジュラス</t>
  </si>
  <si>
    <t>214</t>
  </si>
  <si>
    <t>メキシコ</t>
  </si>
  <si>
    <t>メキシコシティー</t>
  </si>
  <si>
    <t>中近東</t>
  </si>
  <si>
    <t>393</t>
  </si>
  <si>
    <t>アラブ首長国連邦</t>
  </si>
  <si>
    <t>アブダビ</t>
  </si>
  <si>
    <t>314</t>
  </si>
  <si>
    <t>甲</t>
    <rPh sb="0" eb="1">
      <t>コウ</t>
    </rPh>
    <phoneticPr fontId="7"/>
  </si>
  <si>
    <t>上記指定都市以外</t>
    <rPh sb="0" eb="2">
      <t>ジョウキ</t>
    </rPh>
    <rPh sb="2" eb="4">
      <t>シテイ</t>
    </rPh>
    <rPh sb="4" eb="6">
      <t>トシ</t>
    </rPh>
    <rPh sb="6" eb="8">
      <t>イガイ</t>
    </rPh>
    <phoneticPr fontId="7"/>
  </si>
  <si>
    <t>315</t>
  </si>
  <si>
    <t>イエメン</t>
  </si>
  <si>
    <t>305</t>
  </si>
  <si>
    <t>イスラエル</t>
  </si>
  <si>
    <t>エルサレム</t>
  </si>
  <si>
    <t>304</t>
  </si>
  <si>
    <t>イラク</t>
  </si>
  <si>
    <t>303</t>
  </si>
  <si>
    <t>イラン</t>
  </si>
  <si>
    <t>309</t>
  </si>
  <si>
    <t>オマーン</t>
  </si>
  <si>
    <t>310</t>
  </si>
  <si>
    <t>カタール</t>
  </si>
  <si>
    <t>302</t>
  </si>
  <si>
    <t>キプロス</t>
  </si>
  <si>
    <t>391</t>
  </si>
  <si>
    <t>クウェート</t>
  </si>
  <si>
    <t>307</t>
  </si>
  <si>
    <t>392</t>
  </si>
  <si>
    <t>サウジアラビア</t>
  </si>
  <si>
    <t>ジッダ、リヤド</t>
  </si>
  <si>
    <t>311</t>
  </si>
  <si>
    <t>312</t>
  </si>
  <si>
    <t>シリア</t>
  </si>
  <si>
    <t>313</t>
  </si>
  <si>
    <t>トルコ</t>
  </si>
  <si>
    <t>301</t>
  </si>
  <si>
    <t>バーレーン</t>
  </si>
  <si>
    <t>316</t>
  </si>
  <si>
    <t>パレスチナ</t>
    <phoneticPr fontId="17"/>
  </si>
  <si>
    <t>306</t>
  </si>
  <si>
    <t>ヨルダン</t>
  </si>
  <si>
    <t>308</t>
  </si>
  <si>
    <t>レバノン</t>
  </si>
  <si>
    <t>アフリカ</t>
  </si>
  <si>
    <t>401</t>
  </si>
  <si>
    <t>アルジェリア</t>
  </si>
  <si>
    <t>426</t>
  </si>
  <si>
    <t>ウガンダ</t>
  </si>
  <si>
    <t>405</t>
  </si>
  <si>
    <t>エジプト</t>
  </si>
  <si>
    <t>カイロ</t>
  </si>
  <si>
    <t>406</t>
  </si>
  <si>
    <t>エチオピア</t>
  </si>
  <si>
    <t>408</t>
  </si>
  <si>
    <t>ガーナ</t>
  </si>
  <si>
    <t>407</t>
  </si>
  <si>
    <t>ガボン</t>
  </si>
  <si>
    <t>402</t>
  </si>
  <si>
    <t>カメルーン</t>
  </si>
  <si>
    <t>432</t>
  </si>
  <si>
    <t>ガンビア</t>
    <phoneticPr fontId="17"/>
  </si>
  <si>
    <t>409</t>
  </si>
  <si>
    <t>ギニア</t>
  </si>
  <si>
    <t>410</t>
  </si>
  <si>
    <t>ケニア</t>
  </si>
  <si>
    <t>ナイロビ</t>
  </si>
  <si>
    <t>491</t>
  </si>
  <si>
    <t>コートジボワール</t>
  </si>
  <si>
    <t>アビジャン</t>
  </si>
  <si>
    <t>404</t>
  </si>
  <si>
    <t>403</t>
  </si>
  <si>
    <t>コンゴ共和国</t>
  </si>
  <si>
    <t>422</t>
  </si>
  <si>
    <t>コンゴ民主共和国</t>
  </si>
  <si>
    <t>423</t>
  </si>
  <si>
    <t>ザンビア</t>
  </si>
  <si>
    <t>429</t>
  </si>
  <si>
    <t>シエラレオネ</t>
  </si>
  <si>
    <t>436</t>
  </si>
  <si>
    <t>ジブチ</t>
    <phoneticPr fontId="17"/>
  </si>
  <si>
    <t>424</t>
  </si>
  <si>
    <t>ジンバブエ</t>
  </si>
  <si>
    <t>419</t>
  </si>
  <si>
    <t>スーダン共和国</t>
  </si>
  <si>
    <t>417</t>
  </si>
  <si>
    <t>セネガル</t>
  </si>
  <si>
    <t>420</t>
  </si>
  <si>
    <t>タンザニア</t>
  </si>
  <si>
    <t>425</t>
  </si>
  <si>
    <t>チャド</t>
  </si>
  <si>
    <t>421</t>
  </si>
  <si>
    <t>チュニジア</t>
  </si>
  <si>
    <t>416</t>
  </si>
  <si>
    <t>ナイジェリア</t>
  </si>
  <si>
    <t>433</t>
  </si>
  <si>
    <t>ナミビア</t>
    <phoneticPr fontId="17"/>
  </si>
  <si>
    <t>434</t>
  </si>
  <si>
    <t>ニジェール</t>
    <phoneticPr fontId="17"/>
  </si>
  <si>
    <t>438</t>
  </si>
  <si>
    <t>ブルンジ</t>
    <phoneticPr fontId="17"/>
  </si>
  <si>
    <t>431</t>
  </si>
  <si>
    <t>ベナン共和国</t>
    <rPh sb="3" eb="6">
      <t>キョウワコク</t>
    </rPh>
    <phoneticPr fontId="25"/>
  </si>
  <si>
    <t>427</t>
  </si>
  <si>
    <t>ボツワナ</t>
  </si>
  <si>
    <t>413</t>
  </si>
  <si>
    <t>マダガスカル</t>
  </si>
  <si>
    <t>435</t>
  </si>
  <si>
    <t>マラウイ</t>
    <phoneticPr fontId="17"/>
  </si>
  <si>
    <t>414</t>
  </si>
  <si>
    <t>モーリタニア</t>
  </si>
  <si>
    <t>430</t>
  </si>
  <si>
    <t>モザンビーク</t>
  </si>
  <si>
    <t>415</t>
  </si>
  <si>
    <t>モロッコ</t>
  </si>
  <si>
    <t>412</t>
  </si>
  <si>
    <t>リビア</t>
  </si>
  <si>
    <t>411</t>
  </si>
  <si>
    <t>リベリア</t>
  </si>
  <si>
    <t>437</t>
  </si>
  <si>
    <t>ルワンダ</t>
  </si>
  <si>
    <t>418</t>
  </si>
  <si>
    <t>南アフリカ</t>
  </si>
  <si>
    <t>ケープタウン</t>
  </si>
  <si>
    <t>428</t>
  </si>
  <si>
    <t>南スーダン共和国</t>
  </si>
  <si>
    <t>北米</t>
  </si>
  <si>
    <t>591</t>
  </si>
  <si>
    <t>アメリカ合衆国</t>
    <phoneticPr fontId="17"/>
  </si>
  <si>
    <t>サンフランシスコ</t>
    <phoneticPr fontId="17"/>
  </si>
  <si>
    <t>592</t>
  </si>
  <si>
    <t>ニューヨーク  ※ニューヨーク州は非該当</t>
    <rPh sb="15" eb="16">
      <t>シュウ</t>
    </rPh>
    <rPh sb="17" eb="20">
      <t>ヒガイトウ</t>
    </rPh>
    <phoneticPr fontId="17"/>
  </si>
  <si>
    <t>593</t>
  </si>
  <si>
    <t>ロサンゼルス</t>
    <phoneticPr fontId="17"/>
  </si>
  <si>
    <t>594</t>
  </si>
  <si>
    <t>ワシントンD.C.  ※ワシントン州は非該当</t>
    <rPh sb="17" eb="18">
      <t>シュウ</t>
    </rPh>
    <rPh sb="19" eb="22">
      <t>ヒガイトウ</t>
    </rPh>
    <phoneticPr fontId="17"/>
  </si>
  <si>
    <t>502</t>
  </si>
  <si>
    <t>アメリカ合衆国</t>
  </si>
  <si>
    <t>ボストン、シアトル、アンカレッジ、ホノルル、シカゴ、ニューオリンズ等上記指定都市以外</t>
  </si>
  <si>
    <t>501</t>
  </si>
  <si>
    <t>カナダ</t>
  </si>
  <si>
    <t>バンクーバー、トロント、モントリオール</t>
    <phoneticPr fontId="17"/>
  </si>
  <si>
    <t>オセアニア</t>
  </si>
  <si>
    <t>601</t>
  </si>
  <si>
    <t>オーストラリア</t>
  </si>
  <si>
    <t>シドニー、メルボルン</t>
  </si>
  <si>
    <t>608</t>
  </si>
  <si>
    <t>キリバス</t>
  </si>
  <si>
    <t>615</t>
  </si>
  <si>
    <t>クック諸島</t>
  </si>
  <si>
    <t>614</t>
  </si>
  <si>
    <t>サモア</t>
  </si>
  <si>
    <t>610</t>
  </si>
  <si>
    <t>ソロモン諸島</t>
  </si>
  <si>
    <t>612</t>
  </si>
  <si>
    <t>ツバル</t>
  </si>
  <si>
    <t>617</t>
  </si>
  <si>
    <t>トケラウ諸島</t>
  </si>
  <si>
    <t>611</t>
  </si>
  <si>
    <t>トンガ</t>
  </si>
  <si>
    <t>609</t>
  </si>
  <si>
    <t>ナウル</t>
  </si>
  <si>
    <t>616</t>
  </si>
  <si>
    <t>ニウエ</t>
  </si>
  <si>
    <t>618</t>
  </si>
  <si>
    <t>ニューカレドニア</t>
  </si>
  <si>
    <t>602</t>
  </si>
  <si>
    <t>ニュージーランド</t>
  </si>
  <si>
    <t>ウェリントン</t>
  </si>
  <si>
    <t>613</t>
  </si>
  <si>
    <t>バヌアツ</t>
  </si>
  <si>
    <t>603</t>
  </si>
  <si>
    <t>パプアニューギニア</t>
  </si>
  <si>
    <t>604</t>
  </si>
  <si>
    <t>パラオ</t>
  </si>
  <si>
    <t>607</t>
  </si>
  <si>
    <t>フィジー諸島</t>
  </si>
  <si>
    <t>605</t>
  </si>
  <si>
    <t>マーシャル諸島</t>
  </si>
  <si>
    <t>606</t>
  </si>
  <si>
    <t>ミクロネシア</t>
  </si>
  <si>
    <t>ヨーロッパ</t>
  </si>
  <si>
    <t>720</t>
  </si>
  <si>
    <t>アイスランド</t>
  </si>
  <si>
    <t>721</t>
  </si>
  <si>
    <t>アイルランド</t>
  </si>
  <si>
    <t>743</t>
  </si>
  <si>
    <t>アゼルバイジャン</t>
  </si>
  <si>
    <t>701</t>
  </si>
  <si>
    <t>アルバニア</t>
  </si>
  <si>
    <t>746</t>
  </si>
  <si>
    <t>アルメニア</t>
    <phoneticPr fontId="17"/>
  </si>
  <si>
    <t>722</t>
  </si>
  <si>
    <t>イタリア</t>
  </si>
  <si>
    <t>ローマ</t>
  </si>
  <si>
    <t>710</t>
  </si>
  <si>
    <t>ウクライナ</t>
  </si>
  <si>
    <t>711</t>
  </si>
  <si>
    <t>ウズベキスタン</t>
  </si>
  <si>
    <t>タシケント</t>
  </si>
  <si>
    <t>703</t>
  </si>
  <si>
    <t>エストニア</t>
  </si>
  <si>
    <t>702</t>
  </si>
  <si>
    <t>オーストリア</t>
  </si>
  <si>
    <t>ウィーン</t>
  </si>
  <si>
    <t>726</t>
  </si>
  <si>
    <t>オランダ</t>
  </si>
  <si>
    <t>アムステルダム</t>
  </si>
  <si>
    <t>709</t>
  </si>
  <si>
    <t>カザフスタン</t>
  </si>
  <si>
    <t>725</t>
  </si>
  <si>
    <t>北マケドニア</t>
    <rPh sb="0" eb="1">
      <t>キタ</t>
    </rPh>
    <phoneticPr fontId="17"/>
  </si>
  <si>
    <t>718</t>
  </si>
  <si>
    <t>ギリシャ</t>
  </si>
  <si>
    <t>740</t>
  </si>
  <si>
    <t>キルギス</t>
  </si>
  <si>
    <t>712</t>
  </si>
  <si>
    <t>クロアチア</t>
  </si>
  <si>
    <t>747</t>
  </si>
  <si>
    <t>コソボ</t>
  </si>
  <si>
    <t>745</t>
  </si>
  <si>
    <t>ジョージア</t>
    <phoneticPr fontId="7"/>
  </si>
  <si>
    <t>793</t>
  </si>
  <si>
    <t>ジュネーブ</t>
  </si>
  <si>
    <t>736</t>
  </si>
  <si>
    <t>チューリッヒ等上記指定都市以外</t>
    <rPh sb="6" eb="7">
      <t>トウ</t>
    </rPh>
    <rPh sb="7" eb="9">
      <t>ジョウキ</t>
    </rPh>
    <rPh sb="9" eb="11">
      <t>シテイ</t>
    </rPh>
    <rPh sb="11" eb="13">
      <t>トシ</t>
    </rPh>
    <rPh sb="13" eb="15">
      <t>イガイ</t>
    </rPh>
    <phoneticPr fontId="7"/>
  </si>
  <si>
    <t>735</t>
  </si>
  <si>
    <t>スウェーデン</t>
  </si>
  <si>
    <t>734</t>
  </si>
  <si>
    <t>スペイン</t>
  </si>
  <si>
    <t>マドリッド</t>
  </si>
  <si>
    <t>732</t>
  </si>
  <si>
    <t>スロバキア</t>
  </si>
  <si>
    <t>733</t>
  </si>
  <si>
    <t>スロベニア</t>
  </si>
  <si>
    <t>738</t>
  </si>
  <si>
    <t>セルビア</t>
  </si>
  <si>
    <t>741</t>
  </si>
  <si>
    <t>タジキスタン</t>
  </si>
  <si>
    <t>713</t>
  </si>
  <si>
    <t>チェコ</t>
  </si>
  <si>
    <t>プラハ</t>
  </si>
  <si>
    <t>714</t>
  </si>
  <si>
    <t>デンマーク</t>
  </si>
  <si>
    <t>コペンハーゲン</t>
  </si>
  <si>
    <t>717</t>
  </si>
  <si>
    <t>ドイツ</t>
  </si>
  <si>
    <t>フランクフルト、ハンブルグ</t>
  </si>
  <si>
    <t>748</t>
  </si>
  <si>
    <t>トルクメニスタン</t>
  </si>
  <si>
    <t>727</t>
  </si>
  <si>
    <t>ノルウェー</t>
  </si>
  <si>
    <t>719</t>
  </si>
  <si>
    <t>ハンガリー</t>
  </si>
  <si>
    <t>ブダペスト</t>
  </si>
  <si>
    <t>715</t>
  </si>
  <si>
    <t>フィンランド</t>
  </si>
  <si>
    <t>791</t>
  </si>
  <si>
    <t>フランス</t>
  </si>
  <si>
    <t>パリ</t>
  </si>
  <si>
    <t>716</t>
  </si>
  <si>
    <t>707</t>
  </si>
  <si>
    <t>ブルガリア</t>
  </si>
  <si>
    <t>ソフィア</t>
  </si>
  <si>
    <t>708</t>
  </si>
  <si>
    <t>ベラルーシ</t>
  </si>
  <si>
    <t>706</t>
  </si>
  <si>
    <t>ベルギー</t>
  </si>
  <si>
    <t>ブラッセル</t>
  </si>
  <si>
    <t>728</t>
  </si>
  <si>
    <t>ポーランド</t>
  </si>
  <si>
    <t>739</t>
  </si>
  <si>
    <t>ボスニア</t>
  </si>
  <si>
    <t>729</t>
  </si>
  <si>
    <t>ポルトガル</t>
  </si>
  <si>
    <t>724</t>
  </si>
  <si>
    <t>マルタ</t>
  </si>
  <si>
    <t>749</t>
  </si>
  <si>
    <t>モルドバ</t>
    <phoneticPr fontId="17"/>
  </si>
  <si>
    <t>742</t>
  </si>
  <si>
    <t>モンテネグロ</t>
  </si>
  <si>
    <t>704</t>
  </si>
  <si>
    <t>ラトビア</t>
  </si>
  <si>
    <t>705</t>
  </si>
  <si>
    <t>リトアニア</t>
  </si>
  <si>
    <t>744</t>
  </si>
  <si>
    <t>リヒテンシュタイン</t>
  </si>
  <si>
    <t>730</t>
  </si>
  <si>
    <t>ルーマニア</t>
  </si>
  <si>
    <t>723</t>
  </si>
  <si>
    <t>ルクセンブルク</t>
    <phoneticPr fontId="17"/>
  </si>
  <si>
    <t>792</t>
  </si>
  <si>
    <t>ロシア</t>
  </si>
  <si>
    <t>モスクワ</t>
  </si>
  <si>
    <t>731</t>
  </si>
  <si>
    <t>サンクトペテルブルグ等上記指定都市以外</t>
    <rPh sb="10" eb="11">
      <t>トウ</t>
    </rPh>
    <phoneticPr fontId="7"/>
  </si>
  <si>
    <t>794</t>
  </si>
  <si>
    <t>英国</t>
  </si>
  <si>
    <t>ロンドン</t>
  </si>
  <si>
    <t>737</t>
  </si>
  <si>
    <t>その他</t>
    <rPh sb="2" eb="3">
      <t>タ</t>
    </rPh>
    <phoneticPr fontId="17"/>
  </si>
  <si>
    <t>※本制度の指定都市について、留学先大学等の住所表記に指定都市名が含まれる都市に限ることとしますので、ご留意ください。</t>
    <rPh sb="14" eb="16">
      <t>リュウガク</t>
    </rPh>
    <rPh sb="16" eb="17">
      <t>サキ</t>
    </rPh>
    <phoneticPr fontId="17"/>
  </si>
  <si>
    <t>専門分野コード表　</t>
    <rPh sb="0" eb="4">
      <t>センモンブンヤ</t>
    </rPh>
    <rPh sb="7" eb="8">
      <t>ヒョウ</t>
    </rPh>
    <phoneticPr fontId="2"/>
  </si>
  <si>
    <t>この分類は、日本学術振興会の科学研究助成事業の審査区分表に対応しています。</t>
    <rPh sb="2" eb="4">
      <t>ブンルイ</t>
    </rPh>
    <rPh sb="6" eb="8">
      <t>ニホン</t>
    </rPh>
    <rPh sb="8" eb="10">
      <t>ガクジュツ</t>
    </rPh>
    <rPh sb="10" eb="13">
      <t>シンコウカイ</t>
    </rPh>
    <rPh sb="14" eb="16">
      <t>カガク</t>
    </rPh>
    <rPh sb="16" eb="18">
      <t>ケンキュウ</t>
    </rPh>
    <rPh sb="18" eb="20">
      <t>ジョセイ</t>
    </rPh>
    <rPh sb="20" eb="22">
      <t>ジギョウ</t>
    </rPh>
    <rPh sb="23" eb="25">
      <t>シンサ</t>
    </rPh>
    <rPh sb="25" eb="28">
      <t>クブンヒョウ</t>
    </rPh>
    <rPh sb="29" eb="31">
      <t>タイオウ</t>
    </rPh>
    <phoneticPr fontId="2"/>
  </si>
  <si>
    <t>自身の専門に近い分野を一つ選択してください。　</t>
    <rPh sb="0" eb="2">
      <t>ジシン</t>
    </rPh>
    <rPh sb="3" eb="5">
      <t>センモン</t>
    </rPh>
    <rPh sb="6" eb="7">
      <t>チカ</t>
    </rPh>
    <rPh sb="8" eb="10">
      <t>ブンヤ</t>
    </rPh>
    <rPh sb="11" eb="12">
      <t>ヒト</t>
    </rPh>
    <rPh sb="13" eb="15">
      <t>センタク</t>
    </rPh>
    <phoneticPr fontId="2"/>
  </si>
  <si>
    <t>それぞれの区分に含まれる内容の例は、参考URLを参照してください。</t>
    <rPh sb="5" eb="7">
      <t>クブン</t>
    </rPh>
    <rPh sb="8" eb="9">
      <t>フク</t>
    </rPh>
    <rPh sb="12" eb="14">
      <t>ナイヨウ</t>
    </rPh>
    <rPh sb="15" eb="16">
      <t>レイ</t>
    </rPh>
    <rPh sb="18" eb="20">
      <t>サンコウ</t>
    </rPh>
    <rPh sb="24" eb="26">
      <t>サンショウ</t>
    </rPh>
    <phoneticPr fontId="2"/>
  </si>
  <si>
    <t>参考URL（日本学術振興会　科学研究費助成事業　審査区分表等）</t>
    <rPh sb="0" eb="2">
      <t>サンコウ</t>
    </rPh>
    <rPh sb="6" eb="8">
      <t>ニホン</t>
    </rPh>
    <rPh sb="8" eb="10">
      <t>ガクジュツ</t>
    </rPh>
    <rPh sb="10" eb="13">
      <t>シンコウカイ</t>
    </rPh>
    <rPh sb="14" eb="19">
      <t>カガクケンキュウヒ</t>
    </rPh>
    <rPh sb="19" eb="21">
      <t>ジョセイ</t>
    </rPh>
    <rPh sb="21" eb="23">
      <t>ジギョウ</t>
    </rPh>
    <rPh sb="24" eb="26">
      <t>シンサ</t>
    </rPh>
    <rPh sb="26" eb="29">
      <t>クブンヒョウ</t>
    </rPh>
    <rPh sb="29" eb="30">
      <t>トウ</t>
    </rPh>
    <phoneticPr fontId="2"/>
  </si>
  <si>
    <t xml:space="preserve">https://www.jsps.go.jp/j-grantsinaid/02_koubo/shinsakubun.html </t>
  </si>
  <si>
    <t>※中区分90は大分類D,I双方に属している</t>
    <phoneticPr fontId="6"/>
  </si>
  <si>
    <t>コード</t>
  </si>
  <si>
    <t>大区分</t>
    <rPh sb="0" eb="3">
      <t>ダイクブン</t>
    </rPh>
    <phoneticPr fontId="1"/>
  </si>
  <si>
    <t>中区分</t>
    <rPh sb="0" eb="1">
      <t>チュウ</t>
    </rPh>
    <rPh sb="1" eb="3">
      <t>クブン</t>
    </rPh>
    <phoneticPr fontId="1"/>
  </si>
  <si>
    <t>学問分野</t>
    <rPh sb="0" eb="2">
      <t>ガクモン</t>
    </rPh>
    <rPh sb="2" eb="4">
      <t>ブンヤ</t>
    </rPh>
    <phoneticPr fontId="2"/>
  </si>
  <si>
    <t>01</t>
    <phoneticPr fontId="6"/>
  </si>
  <si>
    <t>大区分A</t>
    <rPh sb="0" eb="3">
      <t>ダイクブン</t>
    </rPh>
    <phoneticPr fontId="1"/>
  </si>
  <si>
    <t>中区分1</t>
  </si>
  <si>
    <t>思想、 芸術およびその関連分野</t>
  </si>
  <si>
    <t>02</t>
  </si>
  <si>
    <t>中区分2</t>
  </si>
  <si>
    <t>文学、 言語学およびその関連分野</t>
  </si>
  <si>
    <t>03</t>
  </si>
  <si>
    <t>中区分3</t>
  </si>
  <si>
    <t>歴史学、 考古学、 博物館学およびその関連分野</t>
  </si>
  <si>
    <t>04</t>
  </si>
  <si>
    <t>中区分4</t>
  </si>
  <si>
    <t>地理学、 文化人類学、 民俗学およびその関連分野</t>
  </si>
  <si>
    <t>05</t>
  </si>
  <si>
    <t>中区分5</t>
  </si>
  <si>
    <t>法学およびその関連分野</t>
  </si>
  <si>
    <t>06</t>
  </si>
  <si>
    <t>中区分6</t>
  </si>
  <si>
    <t>政治学およびその関連分野</t>
  </si>
  <si>
    <t>07</t>
  </si>
  <si>
    <t>中区分7</t>
  </si>
  <si>
    <t>経済学、 経営学およびその関連分野</t>
  </si>
  <si>
    <t>08</t>
  </si>
  <si>
    <t>中区分8</t>
  </si>
  <si>
    <t>社会学およびその関連分野</t>
  </si>
  <si>
    <t>09</t>
  </si>
  <si>
    <t>中区分9</t>
  </si>
  <si>
    <t>教育学およびその関連分野</t>
  </si>
  <si>
    <t>10</t>
  </si>
  <si>
    <t>中区分10</t>
  </si>
  <si>
    <t>心理学およびその関連分野</t>
  </si>
  <si>
    <t>11</t>
  </si>
  <si>
    <t>大区分B</t>
  </si>
  <si>
    <t>中区分11</t>
  </si>
  <si>
    <t>代数学、 幾何学およびその関連分野</t>
  </si>
  <si>
    <t>12</t>
  </si>
  <si>
    <t>中区分12</t>
  </si>
  <si>
    <t>解析学、応用数学およびその関連分野</t>
  </si>
  <si>
    <t>13</t>
  </si>
  <si>
    <t>中区分13</t>
  </si>
  <si>
    <t>物性物理学およびその関連分野</t>
  </si>
  <si>
    <t>14</t>
  </si>
  <si>
    <t>中区分14</t>
  </si>
  <si>
    <t>プラズマ学およびその関運分野</t>
  </si>
  <si>
    <t>15</t>
  </si>
  <si>
    <t>中区分15</t>
  </si>
  <si>
    <t>素粒子、 原子核、 宇宙物理学およびその関連分野</t>
  </si>
  <si>
    <t>16</t>
  </si>
  <si>
    <t>中区分16</t>
  </si>
  <si>
    <t>天文学およびその関連分野</t>
  </si>
  <si>
    <t>17</t>
  </si>
  <si>
    <t>中区分17</t>
  </si>
  <si>
    <t>地球惑星科学およびその関連分野</t>
  </si>
  <si>
    <t>18</t>
  </si>
  <si>
    <t>大区分C</t>
  </si>
  <si>
    <t>中区分18</t>
  </si>
  <si>
    <t>材料力学、 生産工学、 設計工学およびその関連分野</t>
  </si>
  <si>
    <t>19</t>
  </si>
  <si>
    <t>中区分19</t>
  </si>
  <si>
    <t>流体工学、 熱工学およびその関運分野</t>
  </si>
  <si>
    <t>20</t>
  </si>
  <si>
    <t>中区分20</t>
  </si>
  <si>
    <t>機械力学、ロボティクスおよびその関運分野</t>
  </si>
  <si>
    <t>21</t>
  </si>
  <si>
    <t>中区分21</t>
  </si>
  <si>
    <t>電気電子工学およびその関連分野</t>
  </si>
  <si>
    <t>22</t>
  </si>
  <si>
    <t>中区分22</t>
  </si>
  <si>
    <t>土木工学およびその関連分野</t>
  </si>
  <si>
    <t>23</t>
  </si>
  <si>
    <t>中区分23</t>
  </si>
  <si>
    <t>建築学およびその関連分野</t>
  </si>
  <si>
    <t>24</t>
  </si>
  <si>
    <t>中区分24</t>
  </si>
  <si>
    <t>航空宇宙工学、 船舶海洋工学およびその関連分野</t>
  </si>
  <si>
    <t>25</t>
  </si>
  <si>
    <t>中区分25</t>
  </si>
  <si>
    <t>社会システム工学、安全工学、防災工学およびその関連分野</t>
  </si>
  <si>
    <t>26</t>
  </si>
  <si>
    <t>大区分D</t>
  </si>
  <si>
    <t>中区分26</t>
  </si>
  <si>
    <t>材料工学およびその関連分野</t>
  </si>
  <si>
    <t>27</t>
  </si>
  <si>
    <t>中区分27</t>
  </si>
  <si>
    <t>化学工学およびその関連分野</t>
  </si>
  <si>
    <t>28</t>
  </si>
  <si>
    <t>中区分28</t>
  </si>
  <si>
    <t>ナノマイクロ科学およびその関連分野</t>
  </si>
  <si>
    <t>29</t>
  </si>
  <si>
    <t>中区分29</t>
  </si>
  <si>
    <t>応用物理物性およびその関連分野</t>
  </si>
  <si>
    <t>30</t>
  </si>
  <si>
    <t>中区分30</t>
  </si>
  <si>
    <t>応用物理工学およびその関連分野</t>
  </si>
  <si>
    <t>31</t>
  </si>
  <si>
    <t>中区分31</t>
  </si>
  <si>
    <t>原子力工学、地球資源工学、エネルギー学およびその関連分野</t>
  </si>
  <si>
    <t>32</t>
  </si>
  <si>
    <t>中区分90</t>
  </si>
  <si>
    <t>人間医工学およびその関連分野</t>
  </si>
  <si>
    <t>33</t>
  </si>
  <si>
    <t>大区分E</t>
  </si>
  <si>
    <t>中区分32</t>
  </si>
  <si>
    <t>物理化学、 機能物性化学およびその関連分野</t>
  </si>
  <si>
    <t>34</t>
  </si>
  <si>
    <t>中区分33</t>
  </si>
  <si>
    <t>有機化学およびその関連分野</t>
  </si>
  <si>
    <t>35</t>
  </si>
  <si>
    <t>中区分34</t>
  </si>
  <si>
    <t>無機・錯体化学、 分析化学およびその関連分野</t>
  </si>
  <si>
    <t>36</t>
  </si>
  <si>
    <t>中区分35</t>
  </si>
  <si>
    <t>高分子、 有機材料およびその関連分野</t>
  </si>
  <si>
    <t>37</t>
  </si>
  <si>
    <t>中区分36</t>
  </si>
  <si>
    <t>無機材料化学、 エネルギー関連化学およびその関連分野</t>
  </si>
  <si>
    <t>38</t>
  </si>
  <si>
    <t>中区分37</t>
  </si>
  <si>
    <t>生体分子化学およびその関連分野</t>
  </si>
  <si>
    <t>39</t>
  </si>
  <si>
    <t>大区分F</t>
  </si>
  <si>
    <t>中区分38</t>
  </si>
  <si>
    <t>農芸化学およびその関連分野</t>
  </si>
  <si>
    <t>40</t>
  </si>
  <si>
    <t>中区分39</t>
  </si>
  <si>
    <t>生産環境農学およびその関運分野</t>
  </si>
  <si>
    <t>41</t>
  </si>
  <si>
    <t>中区分40</t>
  </si>
  <si>
    <t>森林圏科学、 水圏応用科学およびその関連分野</t>
  </si>
  <si>
    <t>42</t>
  </si>
  <si>
    <t>中区分41</t>
  </si>
  <si>
    <t>社会経済農学、 農業工学およびその関連分野</t>
  </si>
  <si>
    <t>43</t>
  </si>
  <si>
    <t>中区分42</t>
  </si>
  <si>
    <t>獣医学、 畜産学およびその関連分野</t>
  </si>
  <si>
    <t>44</t>
  </si>
  <si>
    <t>大区分G</t>
  </si>
  <si>
    <t>中区分43</t>
  </si>
  <si>
    <t>分子レベルから細胞レベルの生物学およびその関連分野</t>
  </si>
  <si>
    <t>45</t>
  </si>
  <si>
    <t>中区分44</t>
  </si>
  <si>
    <t>細胞レベルから個体レベルの生物学およびその関連分野</t>
  </si>
  <si>
    <t>46</t>
  </si>
  <si>
    <t>中区分45</t>
  </si>
  <si>
    <t>個体レベルから集団レベルの生物学と人類学およびその関連分野</t>
  </si>
  <si>
    <t>47</t>
  </si>
  <si>
    <t>中区分46</t>
  </si>
  <si>
    <t>神経科学およびその関連分野</t>
  </si>
  <si>
    <t>48</t>
  </si>
  <si>
    <t>大区分H</t>
  </si>
  <si>
    <t>中区分47</t>
  </si>
  <si>
    <t>薬学およびその関連分野</t>
  </si>
  <si>
    <t>49</t>
  </si>
  <si>
    <t>中区分48</t>
  </si>
  <si>
    <t>生体の構造と機能およびその関連分野</t>
  </si>
  <si>
    <t>50</t>
  </si>
  <si>
    <t>中区分49</t>
  </si>
  <si>
    <t>病理病態学、 感染•免疫学およびその関連分野</t>
  </si>
  <si>
    <t>51</t>
  </si>
  <si>
    <t>大区分I</t>
  </si>
  <si>
    <t>中区分50</t>
  </si>
  <si>
    <t>腫瘍学およびその関連分野</t>
  </si>
  <si>
    <t>52</t>
  </si>
  <si>
    <t>中区分51</t>
  </si>
  <si>
    <t>ブレインサイエンスおよびその関連分野</t>
  </si>
  <si>
    <t>53</t>
  </si>
  <si>
    <t>中区分52</t>
  </si>
  <si>
    <t>内科学一般およびその関連分野</t>
  </si>
  <si>
    <t>54</t>
  </si>
  <si>
    <t>中区分53</t>
  </si>
  <si>
    <t>器官システム内科学およびその関連分野</t>
  </si>
  <si>
    <t>55</t>
  </si>
  <si>
    <t>中区分54</t>
  </si>
  <si>
    <t>生体情報内科学およびその関連分野</t>
  </si>
  <si>
    <t>56</t>
  </si>
  <si>
    <t>中区分55</t>
  </si>
  <si>
    <t>恒常性維持器官の外科学およびその関連分野</t>
  </si>
  <si>
    <t>57</t>
  </si>
  <si>
    <t>中区分56</t>
  </si>
  <si>
    <t>生体機能および感覚に関する外科学およびその関連分野</t>
  </si>
  <si>
    <t>58</t>
  </si>
  <si>
    <t>中区分57</t>
  </si>
  <si>
    <t>口腔科学およびその関連分野</t>
  </si>
  <si>
    <t>59</t>
  </si>
  <si>
    <t>中区分58</t>
  </si>
  <si>
    <t>社会医学、 看護学およびその関連分野</t>
  </si>
  <si>
    <t>60</t>
  </si>
  <si>
    <t>中区分59</t>
  </si>
  <si>
    <t>スポー ツ科学、 体育、 健康科学およびその関連分野</t>
  </si>
  <si>
    <t>61</t>
  </si>
  <si>
    <t>62</t>
  </si>
  <si>
    <t>大区分J</t>
  </si>
  <si>
    <t>中区分60</t>
  </si>
  <si>
    <t>情報科学、 情報工学およびその関連分野</t>
  </si>
  <si>
    <t>63</t>
  </si>
  <si>
    <t>中区分61</t>
  </si>
  <si>
    <t>人間情報学およびその関連分野</t>
  </si>
  <si>
    <t>64</t>
  </si>
  <si>
    <t>中区分62</t>
  </si>
  <si>
    <t>応用情報学およびその関連分野</t>
  </si>
  <si>
    <t>65</t>
  </si>
  <si>
    <t>大区分K</t>
  </si>
  <si>
    <t>中区分63</t>
  </si>
  <si>
    <t>環境解析評価およびその関連分野</t>
  </si>
  <si>
    <t>66</t>
  </si>
  <si>
    <t>中区分64</t>
  </si>
  <si>
    <t>環境保全対策およびその関連分野</t>
  </si>
  <si>
    <t>【性別コード】</t>
    <phoneticPr fontId="6"/>
  </si>
  <si>
    <t>【国籍コード】</t>
    <phoneticPr fontId="6"/>
  </si>
  <si>
    <t>【応募時居住地コード】</t>
    <rPh sb="1" eb="4">
      <t>オウボジ</t>
    </rPh>
    <rPh sb="4" eb="7">
      <t>キョジュウチ</t>
    </rPh>
    <phoneticPr fontId="6"/>
  </si>
  <si>
    <t>【審査分野コード】</t>
    <phoneticPr fontId="6"/>
  </si>
  <si>
    <t>【応募時の状態】</t>
    <phoneticPr fontId="6"/>
  </si>
  <si>
    <t>【応募時の所属先】</t>
    <rPh sb="5" eb="8">
      <t>ショゾクサキ</t>
    </rPh>
    <phoneticPr fontId="6"/>
  </si>
  <si>
    <t>【応募時の学士号取得状況】</t>
    <rPh sb="5" eb="8">
      <t>ガクシゴウ</t>
    </rPh>
    <rPh sb="8" eb="10">
      <t>シュトク</t>
    </rPh>
    <rPh sb="10" eb="12">
      <t>ジョウキョウ</t>
    </rPh>
    <phoneticPr fontId="6"/>
  </si>
  <si>
    <t>【応募時の修士号・博士号取得状況】</t>
    <rPh sb="5" eb="8">
      <t>シュウシゴウ</t>
    </rPh>
    <rPh sb="9" eb="11">
      <t>ハカセ</t>
    </rPh>
    <rPh sb="11" eb="12">
      <t>ゴウ</t>
    </rPh>
    <rPh sb="12" eb="14">
      <t>シュトク</t>
    </rPh>
    <rPh sb="14" eb="16">
      <t>ジョウキョウ</t>
    </rPh>
    <phoneticPr fontId="6"/>
  </si>
  <si>
    <t>【使用言語コード】</t>
    <rPh sb="1" eb="3">
      <t>シヨウ</t>
    </rPh>
    <rPh sb="3" eb="5">
      <t>ゲンゴ</t>
    </rPh>
    <phoneticPr fontId="6"/>
  </si>
  <si>
    <t>【英語能力試験コード】</t>
    <rPh sb="1" eb="3">
      <t>エイゴ</t>
    </rPh>
    <rPh sb="3" eb="5">
      <t>ノウリョク</t>
    </rPh>
    <rPh sb="5" eb="7">
      <t>シケン</t>
    </rPh>
    <phoneticPr fontId="6"/>
  </si>
  <si>
    <t>【語学能力コード】</t>
    <rPh sb="1" eb="3">
      <t>ゴガク</t>
    </rPh>
    <rPh sb="3" eb="5">
      <t>ノウリョク</t>
    </rPh>
    <phoneticPr fontId="6"/>
  </si>
  <si>
    <t>【大学院GPAパターンコード】</t>
    <phoneticPr fontId="6"/>
  </si>
  <si>
    <t>【大学院GPA算出説明書コード】</t>
    <rPh sb="3" eb="4">
      <t>イン</t>
    </rPh>
    <rPh sb="7" eb="9">
      <t>サンシュツ</t>
    </rPh>
    <rPh sb="9" eb="12">
      <t>セツメイショ</t>
    </rPh>
    <phoneticPr fontId="6"/>
  </si>
  <si>
    <t>【学位論文執筆コード】</t>
    <rPh sb="1" eb="5">
      <t>ガクイロンブン</t>
    </rPh>
    <rPh sb="5" eb="7">
      <t>シッピツ</t>
    </rPh>
    <phoneticPr fontId="6"/>
  </si>
  <si>
    <t>【機構奨学金応募実績コード】</t>
    <rPh sb="1" eb="3">
      <t>キコウ</t>
    </rPh>
    <phoneticPr fontId="6"/>
  </si>
  <si>
    <t>【機構奨学金採用実績コード】</t>
    <rPh sb="1" eb="3">
      <t>キコウ</t>
    </rPh>
    <rPh sb="6" eb="8">
      <t>サイヨウ</t>
    </rPh>
    <phoneticPr fontId="6"/>
  </si>
  <si>
    <t>【学位取得型奨学金応募実績コード】</t>
    <rPh sb="1" eb="3">
      <t>ガクイ</t>
    </rPh>
    <rPh sb="3" eb="5">
      <t>シュトク</t>
    </rPh>
    <rPh sb="5" eb="6">
      <t>ガタ</t>
    </rPh>
    <rPh sb="6" eb="9">
      <t>ショウガクキン</t>
    </rPh>
    <phoneticPr fontId="6"/>
  </si>
  <si>
    <t>【大学院学位取得型採用実績コード】</t>
    <rPh sb="1" eb="4">
      <t>ダイガクイン</t>
    </rPh>
    <rPh sb="4" eb="6">
      <t>ガクイ</t>
    </rPh>
    <rPh sb="6" eb="8">
      <t>シュトク</t>
    </rPh>
    <rPh sb="8" eb="9">
      <t>ガタ</t>
    </rPh>
    <rPh sb="9" eb="11">
      <t>サイヨウ</t>
    </rPh>
    <rPh sb="11" eb="13">
      <t>ジッセキ</t>
    </rPh>
    <phoneticPr fontId="6"/>
  </si>
  <si>
    <t>【申請中奨学金コード】</t>
    <rPh sb="1" eb="4">
      <t>シンセイチュウ</t>
    </rPh>
    <rPh sb="4" eb="7">
      <t>ショウガクキン</t>
    </rPh>
    <phoneticPr fontId="6"/>
  </si>
  <si>
    <t>【学種コード】</t>
    <phoneticPr fontId="6"/>
  </si>
  <si>
    <t>【海外渡航経験】</t>
    <rPh sb="1" eb="3">
      <t>カイガイ</t>
    </rPh>
    <rPh sb="3" eb="5">
      <t>トコウ</t>
    </rPh>
    <rPh sb="5" eb="7">
      <t>ケイケン</t>
    </rPh>
    <phoneticPr fontId="6"/>
  </si>
  <si>
    <t>【過去の奨学金受給コード】</t>
    <rPh sb="1" eb="3">
      <t>カコ</t>
    </rPh>
    <rPh sb="4" eb="7">
      <t>ショウガクキン</t>
    </rPh>
    <rPh sb="7" eb="9">
      <t>ジュキュウ</t>
    </rPh>
    <phoneticPr fontId="6"/>
  </si>
  <si>
    <t>【渡航期間コード】</t>
    <rPh sb="1" eb="3">
      <t>トコウ</t>
    </rPh>
    <rPh sb="3" eb="5">
      <t>キカン</t>
    </rPh>
    <phoneticPr fontId="6"/>
  </si>
  <si>
    <t>【渡航目的（高校）コード】</t>
    <rPh sb="1" eb="3">
      <t>トコウ</t>
    </rPh>
    <rPh sb="3" eb="5">
      <t>モクテキ</t>
    </rPh>
    <rPh sb="6" eb="8">
      <t>コウコウ</t>
    </rPh>
    <phoneticPr fontId="6"/>
  </si>
  <si>
    <t>【渡航目的（大学・院）コード】</t>
    <rPh sb="1" eb="3">
      <t>トコウ</t>
    </rPh>
    <rPh sb="3" eb="5">
      <t>モクテキ</t>
    </rPh>
    <rPh sb="6" eb="8">
      <t>ダイガク</t>
    </rPh>
    <rPh sb="9" eb="10">
      <t>イン</t>
    </rPh>
    <phoneticPr fontId="6"/>
  </si>
  <si>
    <t>【国際共同プログラムコード】</t>
    <phoneticPr fontId="6"/>
  </si>
  <si>
    <t>【語学要件指定コード】</t>
    <rPh sb="5" eb="7">
      <t>シテイ</t>
    </rPh>
    <phoneticPr fontId="6"/>
  </si>
  <si>
    <t>【留学を考え始めた時期コード】</t>
    <rPh sb="1" eb="3">
      <t>リュウガク</t>
    </rPh>
    <rPh sb="4" eb="5">
      <t>カンガ</t>
    </rPh>
    <rPh sb="6" eb="7">
      <t>ハジ</t>
    </rPh>
    <rPh sb="9" eb="11">
      <t>ジキ</t>
    </rPh>
    <phoneticPr fontId="6"/>
  </si>
  <si>
    <t>コード</t>
    <phoneticPr fontId="6"/>
  </si>
  <si>
    <t>選択肢</t>
    <rPh sb="0" eb="3">
      <t>センタクシ</t>
    </rPh>
    <phoneticPr fontId="6"/>
  </si>
  <si>
    <t>日本国内</t>
    <rPh sb="0" eb="2">
      <t>ニホン</t>
    </rPh>
    <rPh sb="2" eb="4">
      <t>コクナイ</t>
    </rPh>
    <phoneticPr fontId="4"/>
  </si>
  <si>
    <t>大学取りまとめ応募</t>
    <rPh sb="0" eb="2">
      <t>ダイガク</t>
    </rPh>
    <rPh sb="2" eb="3">
      <t>ト</t>
    </rPh>
    <rPh sb="7" eb="9">
      <t>オウボ</t>
    </rPh>
    <phoneticPr fontId="4"/>
  </si>
  <si>
    <t>自然科学</t>
    <rPh sb="0" eb="2">
      <t>シゼン</t>
    </rPh>
    <rPh sb="2" eb="4">
      <t>カガク</t>
    </rPh>
    <phoneticPr fontId="4"/>
  </si>
  <si>
    <t>なし</t>
    <phoneticPr fontId="3"/>
  </si>
  <si>
    <t>取得見込み</t>
    <rPh sb="0" eb="4">
      <t>シュトクミコ</t>
    </rPh>
    <phoneticPr fontId="3"/>
  </si>
  <si>
    <t>英語</t>
    <rPh sb="0" eb="2">
      <t>エイゴ</t>
    </rPh>
    <phoneticPr fontId="6"/>
  </si>
  <si>
    <t xml:space="preserve">TOEFL iBT </t>
    <phoneticPr fontId="6"/>
  </si>
  <si>
    <t>（公式証明書（英語）提出）TOEFL iBT100点以上、又は（及び）IELTS 7.0 以上</t>
    <rPh sb="1" eb="3">
      <t>コウシキ</t>
    </rPh>
    <rPh sb="3" eb="6">
      <t>ショウメイショ</t>
    </rPh>
    <rPh sb="7" eb="9">
      <t>エイゴ</t>
    </rPh>
    <rPh sb="10" eb="12">
      <t>テイシュツ</t>
    </rPh>
    <rPh sb="29" eb="30">
      <t>マタ</t>
    </rPh>
    <rPh sb="32" eb="33">
      <t>オヨ</t>
    </rPh>
    <phoneticPr fontId="12"/>
  </si>
  <si>
    <t>GPA表示有り（4.00満点）</t>
    <rPh sb="5" eb="6">
      <t>アリ</t>
    </rPh>
    <rPh sb="12" eb="14">
      <t>マンテン</t>
    </rPh>
    <phoneticPr fontId="3"/>
  </si>
  <si>
    <t>執筆した</t>
    <rPh sb="0" eb="2">
      <t>シッピツ</t>
    </rPh>
    <phoneticPr fontId="3"/>
  </si>
  <si>
    <t>協定派遣/短期派遣のみ応募したことがある　</t>
    <phoneticPr fontId="6"/>
  </si>
  <si>
    <t>協定派遣/短期派遣のみ採用された</t>
    <rPh sb="11" eb="13">
      <t>サイヨウ</t>
    </rPh>
    <phoneticPr fontId="6"/>
  </si>
  <si>
    <t>応募したことがある　</t>
    <phoneticPr fontId="6"/>
  </si>
  <si>
    <t>専修学校専門課程</t>
    <rPh sb="0" eb="2">
      <t>センシュウ</t>
    </rPh>
    <rPh sb="2" eb="4">
      <t>ガッコウ</t>
    </rPh>
    <rPh sb="4" eb="6">
      <t>センモン</t>
    </rPh>
    <rPh sb="6" eb="8">
      <t>カテイ</t>
    </rPh>
    <phoneticPr fontId="3"/>
  </si>
  <si>
    <t>在学中</t>
    <rPh sb="0" eb="2">
      <t>ザイガク</t>
    </rPh>
    <rPh sb="2" eb="3">
      <t>ナカ</t>
    </rPh>
    <phoneticPr fontId="3"/>
  </si>
  <si>
    <t>学士号</t>
    <rPh sb="0" eb="2">
      <t>ガクシ</t>
    </rPh>
    <rPh sb="2" eb="3">
      <t>ゴウ</t>
    </rPh>
    <phoneticPr fontId="3"/>
  </si>
  <si>
    <t>高校以降あり</t>
    <rPh sb="0" eb="4">
      <t>コウコウイコウ</t>
    </rPh>
    <phoneticPr fontId="3"/>
  </si>
  <si>
    <t>自治体の奨学金</t>
    <phoneticPr fontId="6"/>
  </si>
  <si>
    <t>１か月未満</t>
    <phoneticPr fontId="6"/>
  </si>
  <si>
    <t>家族に帯同して居住</t>
    <phoneticPr fontId="6"/>
  </si>
  <si>
    <t>該当しない</t>
    <rPh sb="0" eb="2">
      <t>ガイトウ</t>
    </rPh>
    <phoneticPr fontId="6"/>
  </si>
  <si>
    <t>修士</t>
    <rPh sb="0" eb="2">
      <t>シュウシ</t>
    </rPh>
    <phoneticPr fontId="3"/>
  </si>
  <si>
    <t>入学前（教員とコンタクト前）</t>
    <rPh sb="0" eb="3">
      <t>ニュウガクマエ</t>
    </rPh>
    <rPh sb="4" eb="6">
      <t>キョウイン</t>
    </rPh>
    <rPh sb="12" eb="13">
      <t>マエ</t>
    </rPh>
    <phoneticPr fontId="6"/>
  </si>
  <si>
    <t>中学以前</t>
    <phoneticPr fontId="6"/>
  </si>
  <si>
    <t>女</t>
    <rPh sb="0" eb="1">
      <t>オンナ</t>
    </rPh>
    <phoneticPr fontId="6"/>
  </si>
  <si>
    <t>日本国籍及びその他国籍</t>
    <rPh sb="0" eb="2">
      <t>ニホン</t>
    </rPh>
    <rPh sb="2" eb="4">
      <t>コクセキ</t>
    </rPh>
    <rPh sb="4" eb="5">
      <t>オヨ</t>
    </rPh>
    <rPh sb="8" eb="9">
      <t>タ</t>
    </rPh>
    <rPh sb="9" eb="11">
      <t>コクセキ</t>
    </rPh>
    <rPh sb="10" eb="11">
      <t>セキ</t>
    </rPh>
    <phoneticPr fontId="6"/>
  </si>
  <si>
    <t>日本国外</t>
    <rPh sb="0" eb="2">
      <t>ニホン</t>
    </rPh>
    <rPh sb="2" eb="4">
      <t>コクガイ</t>
    </rPh>
    <phoneticPr fontId="4"/>
  </si>
  <si>
    <t>個人応募</t>
    <rPh sb="0" eb="2">
      <t>コジン</t>
    </rPh>
    <rPh sb="2" eb="4">
      <t>オウボ</t>
    </rPh>
    <phoneticPr fontId="4"/>
  </si>
  <si>
    <t>人文・社会科学</t>
    <rPh sb="0" eb="2">
      <t>ジンブン</t>
    </rPh>
    <rPh sb="3" eb="5">
      <t>シャカイ</t>
    </rPh>
    <rPh sb="5" eb="7">
      <t>カガク</t>
    </rPh>
    <phoneticPr fontId="4"/>
  </si>
  <si>
    <t xml:space="preserve">TOEFL PBT </t>
    <phoneticPr fontId="6"/>
  </si>
  <si>
    <t>（公式証明書（英語）提出）TOEFL iBT100点未満95点以上、又は（及び）IELTS 7.0未満6.5以上で、かつ留学先大学の無条件入学許可を取得済み又は在籍中</t>
    <rPh sb="1" eb="3">
      <t>コウシキ</t>
    </rPh>
    <rPh sb="3" eb="6">
      <t>ショウメイショ</t>
    </rPh>
    <rPh sb="7" eb="9">
      <t>エイゴ</t>
    </rPh>
    <rPh sb="10" eb="12">
      <t>テイシュツ</t>
    </rPh>
    <rPh sb="26" eb="28">
      <t>ミマン</t>
    </rPh>
    <rPh sb="31" eb="33">
      <t>イジョウ</t>
    </rPh>
    <rPh sb="34" eb="35">
      <t>マタ</t>
    </rPh>
    <rPh sb="37" eb="38">
      <t>オヨ</t>
    </rPh>
    <rPh sb="49" eb="51">
      <t>ミマン</t>
    </rPh>
    <rPh sb="54" eb="56">
      <t>イジョウ</t>
    </rPh>
    <rPh sb="78" eb="79">
      <t>マタ</t>
    </rPh>
    <rPh sb="80" eb="82">
      <t>ザイセキ</t>
    </rPh>
    <rPh sb="82" eb="83">
      <t>ナカ</t>
    </rPh>
    <phoneticPr fontId="12"/>
  </si>
  <si>
    <t>修士課程（相当）</t>
    <rPh sb="0" eb="2">
      <t>シュウシ</t>
    </rPh>
    <rPh sb="2" eb="4">
      <t>カテイ</t>
    </rPh>
    <rPh sb="5" eb="7">
      <t>ソウトウ</t>
    </rPh>
    <phoneticPr fontId="3"/>
  </si>
  <si>
    <t>執筆しなかった</t>
    <rPh sb="0" eb="2">
      <t>シッピツ</t>
    </rPh>
    <phoneticPr fontId="3"/>
  </si>
  <si>
    <t>トビタテ！のみ応募したことがある</t>
    <phoneticPr fontId="6"/>
  </si>
  <si>
    <t>トビタテ！のみ採用された</t>
    <rPh sb="7" eb="9">
      <t>サイヨウ</t>
    </rPh>
    <phoneticPr fontId="6"/>
  </si>
  <si>
    <t>応募したことがない</t>
    <phoneticPr fontId="6"/>
  </si>
  <si>
    <t>短期大学</t>
    <rPh sb="0" eb="2">
      <t>タンキ</t>
    </rPh>
    <rPh sb="2" eb="4">
      <t>ダイガク</t>
    </rPh>
    <phoneticPr fontId="3"/>
  </si>
  <si>
    <t>修士号</t>
    <rPh sb="0" eb="3">
      <t>シュウシゴウ</t>
    </rPh>
    <phoneticPr fontId="3"/>
  </si>
  <si>
    <t>在籍大学や留学先大学等の奨学金</t>
    <phoneticPr fontId="6"/>
  </si>
  <si>
    <t>１か月以上３か月未満</t>
    <phoneticPr fontId="6"/>
  </si>
  <si>
    <t>留学</t>
    <phoneticPr fontId="6"/>
  </si>
  <si>
    <t>大学間協定・在籍大学のプログラムに基づいた留学（単位互換無し）　</t>
    <phoneticPr fontId="6"/>
  </si>
  <si>
    <t>博士</t>
    <rPh sb="0" eb="2">
      <t>ハカセ</t>
    </rPh>
    <phoneticPr fontId="3"/>
  </si>
  <si>
    <t>２学年から</t>
    <rPh sb="1" eb="3">
      <t>ガクネン</t>
    </rPh>
    <phoneticPr fontId="6"/>
  </si>
  <si>
    <t>入学における語学要件の指定なし</t>
    <rPh sb="0" eb="2">
      <t>ニュウガク</t>
    </rPh>
    <rPh sb="6" eb="8">
      <t>ゴガク</t>
    </rPh>
    <rPh sb="8" eb="10">
      <t>ヨウケン</t>
    </rPh>
    <rPh sb="11" eb="13">
      <t>シテイ</t>
    </rPh>
    <phoneticPr fontId="6"/>
  </si>
  <si>
    <t>総合点は満たしているが、技能点を満たしていない（留学先大学に在籍中）</t>
    <rPh sb="0" eb="2">
      <t>ソウゴウ</t>
    </rPh>
    <rPh sb="2" eb="3">
      <t>テン</t>
    </rPh>
    <rPh sb="4" eb="5">
      <t>ミ</t>
    </rPh>
    <rPh sb="12" eb="14">
      <t>ギノウ</t>
    </rPh>
    <rPh sb="14" eb="15">
      <t>テン</t>
    </rPh>
    <rPh sb="16" eb="17">
      <t>ミ</t>
    </rPh>
    <phoneticPr fontId="3"/>
  </si>
  <si>
    <t>高校在学中</t>
    <phoneticPr fontId="6"/>
  </si>
  <si>
    <t>日本国籍以外（永住者又は特別永住者）</t>
    <rPh sb="0" eb="2">
      <t>ニホン</t>
    </rPh>
    <rPh sb="2" eb="4">
      <t>コクセキ</t>
    </rPh>
    <rPh sb="4" eb="6">
      <t>イガイ</t>
    </rPh>
    <rPh sb="7" eb="10">
      <t>エイジュウシャ</t>
    </rPh>
    <rPh sb="10" eb="11">
      <t>マタ</t>
    </rPh>
    <rPh sb="12" eb="14">
      <t>トクベツ</t>
    </rPh>
    <rPh sb="14" eb="17">
      <t>エイジュウシャ</t>
    </rPh>
    <phoneticPr fontId="6"/>
  </si>
  <si>
    <t>TOEFL iBT  Special Home Edition</t>
    <phoneticPr fontId="6"/>
  </si>
  <si>
    <t>（公式証明書（英語以外）提出）CEFR C1レベル以上</t>
    <rPh sb="9" eb="11">
      <t>イガイ</t>
    </rPh>
    <phoneticPr fontId="12"/>
  </si>
  <si>
    <t>博士課程（相当）</t>
    <rPh sb="0" eb="2">
      <t>ハカセ</t>
    </rPh>
    <rPh sb="2" eb="4">
      <t>カテイ</t>
    </rPh>
    <rPh sb="5" eb="7">
      <t>ソウトウ</t>
    </rPh>
    <phoneticPr fontId="3"/>
  </si>
  <si>
    <t>GPA表示無し・様式リ提出</t>
    <rPh sb="3" eb="5">
      <t>ヒョウジ</t>
    </rPh>
    <rPh sb="5" eb="6">
      <t>ナ</t>
    </rPh>
    <rPh sb="8" eb="10">
      <t>ヨウシキ</t>
    </rPh>
    <rPh sb="11" eb="13">
      <t>テイシュツ</t>
    </rPh>
    <phoneticPr fontId="3"/>
  </si>
  <si>
    <t>協定派遣/短期派遣とトビタテ！の双方に応募したことがある</t>
    <rPh sb="16" eb="18">
      <t>ソウホウ</t>
    </rPh>
    <phoneticPr fontId="6"/>
  </si>
  <si>
    <t>修士、博士両方の区分に採用された</t>
    <rPh sb="0" eb="2">
      <t>シュウシ</t>
    </rPh>
    <rPh sb="3" eb="5">
      <t>ハカセ</t>
    </rPh>
    <rPh sb="5" eb="7">
      <t>リョウホウ</t>
    </rPh>
    <rPh sb="8" eb="10">
      <t>クブン</t>
    </rPh>
    <rPh sb="11" eb="13">
      <t>サイヨウ</t>
    </rPh>
    <phoneticPr fontId="6"/>
  </si>
  <si>
    <t>留学したことが無い</t>
    <rPh sb="0" eb="2">
      <t>リュウガク</t>
    </rPh>
    <rPh sb="7" eb="8">
      <t>ナ</t>
    </rPh>
    <phoneticPr fontId="6"/>
  </si>
  <si>
    <t>高等専門学校専攻科</t>
    <rPh sb="0" eb="2">
      <t>コウトウ</t>
    </rPh>
    <rPh sb="2" eb="4">
      <t>センモン</t>
    </rPh>
    <rPh sb="4" eb="6">
      <t>ガッコウ</t>
    </rPh>
    <rPh sb="6" eb="9">
      <t>センコウカ</t>
    </rPh>
    <phoneticPr fontId="3"/>
  </si>
  <si>
    <t>一度もなし</t>
    <rPh sb="0" eb="2">
      <t>イチド</t>
    </rPh>
    <phoneticPr fontId="3"/>
  </si>
  <si>
    <t>民間団体等の奨学金</t>
    <phoneticPr fontId="6"/>
  </si>
  <si>
    <t>３か月以上６か月未満　</t>
    <phoneticPr fontId="6"/>
  </si>
  <si>
    <t>旅行（修学旅行）</t>
    <phoneticPr fontId="6"/>
  </si>
  <si>
    <t>自主的な短期留学</t>
    <phoneticPr fontId="6"/>
  </si>
  <si>
    <t>外国の大学間での国際共同プログラム</t>
    <rPh sb="0" eb="2">
      <t>ガイコク</t>
    </rPh>
    <rPh sb="3" eb="5">
      <t>ダイガク</t>
    </rPh>
    <rPh sb="5" eb="6">
      <t>カン</t>
    </rPh>
    <rPh sb="8" eb="10">
      <t>コクサイ</t>
    </rPh>
    <rPh sb="10" eb="12">
      <t>キョウドウ</t>
    </rPh>
    <phoneticPr fontId="6"/>
  </si>
  <si>
    <t>入学前（教員からの受入内諾あり）</t>
    <rPh sb="0" eb="3">
      <t>ニュウガクマエ</t>
    </rPh>
    <rPh sb="4" eb="6">
      <t>キョウイン</t>
    </rPh>
    <rPh sb="9" eb="11">
      <t>ウケイレ</t>
    </rPh>
    <rPh sb="11" eb="13">
      <t>ナイダク</t>
    </rPh>
    <phoneticPr fontId="3"/>
  </si>
  <si>
    <t>３学年から</t>
    <rPh sb="1" eb="3">
      <t>ガクネン</t>
    </rPh>
    <phoneticPr fontId="6"/>
  </si>
  <si>
    <t>総合点は満たしているが、技能点を満たしていない（無条件入学許可を得られる見込みがある）</t>
    <rPh sb="0" eb="2">
      <t>ソウゴウ</t>
    </rPh>
    <rPh sb="2" eb="3">
      <t>テン</t>
    </rPh>
    <rPh sb="4" eb="5">
      <t>ミ</t>
    </rPh>
    <rPh sb="12" eb="14">
      <t>ギノウ</t>
    </rPh>
    <rPh sb="14" eb="15">
      <t>テン</t>
    </rPh>
    <rPh sb="16" eb="17">
      <t>ミ</t>
    </rPh>
    <phoneticPr fontId="3"/>
  </si>
  <si>
    <t>大学１年生</t>
    <phoneticPr fontId="6"/>
  </si>
  <si>
    <t>IELTS (Academic Module)</t>
    <phoneticPr fontId="6"/>
  </si>
  <si>
    <t>（様式イ提出）留学先大学・機関で使用する言語についての語学能力試験が存在しない</t>
    <rPh sb="1" eb="3">
      <t>ヨウシキ</t>
    </rPh>
    <rPh sb="4" eb="6">
      <t>テイシュツ</t>
    </rPh>
    <rPh sb="7" eb="9">
      <t>リュウガク</t>
    </rPh>
    <rPh sb="9" eb="10">
      <t>サキ</t>
    </rPh>
    <rPh sb="10" eb="12">
      <t>ダイガク</t>
    </rPh>
    <rPh sb="13" eb="15">
      <t>キカン</t>
    </rPh>
    <rPh sb="16" eb="18">
      <t>シヨウ</t>
    </rPh>
    <rPh sb="20" eb="22">
      <t>ゲンゴ</t>
    </rPh>
    <rPh sb="27" eb="29">
      <t>ゴガク</t>
    </rPh>
    <rPh sb="29" eb="31">
      <t>ノウリョク</t>
    </rPh>
    <rPh sb="31" eb="33">
      <t>シケン</t>
    </rPh>
    <rPh sb="34" eb="36">
      <t>ソンザイ</t>
    </rPh>
    <phoneticPr fontId="12"/>
  </si>
  <si>
    <t>協定派遣/短期派遣及びトビタテ！に採用されたことがない</t>
    <rPh sb="9" eb="10">
      <t>オヨ</t>
    </rPh>
    <rPh sb="17" eb="19">
      <t>サイヨウ</t>
    </rPh>
    <phoneticPr fontId="6"/>
  </si>
  <si>
    <t>留学のための奨学金を受給したことなし</t>
    <rPh sb="0" eb="2">
      <t>リュウガク</t>
    </rPh>
    <rPh sb="6" eb="9">
      <t>ショウガクキン</t>
    </rPh>
    <rPh sb="10" eb="12">
      <t>ジュキュウ</t>
    </rPh>
    <phoneticPr fontId="6"/>
  </si>
  <si>
    <t>６か月以上１年未満</t>
    <phoneticPr fontId="6"/>
  </si>
  <si>
    <t>旅行（修学旅行以外）　</t>
    <phoneticPr fontId="6"/>
  </si>
  <si>
    <t>学位取得のための留学</t>
    <phoneticPr fontId="6"/>
  </si>
  <si>
    <t>入学前（条件付入学許可書あり）</t>
    <rPh sb="0" eb="3">
      <t>ニュウガクマエ</t>
    </rPh>
    <rPh sb="4" eb="7">
      <t>ジョウケンツキ</t>
    </rPh>
    <rPh sb="7" eb="9">
      <t>ニュウガク</t>
    </rPh>
    <rPh sb="9" eb="11">
      <t>キョカ</t>
    </rPh>
    <rPh sb="11" eb="12">
      <t>ショ</t>
    </rPh>
    <phoneticPr fontId="3"/>
  </si>
  <si>
    <t>４学年から</t>
    <rPh sb="1" eb="3">
      <t>ガクネン</t>
    </rPh>
    <phoneticPr fontId="6"/>
  </si>
  <si>
    <t>語学要件無し</t>
    <rPh sb="0" eb="2">
      <t>ゴガク</t>
    </rPh>
    <rPh sb="2" eb="4">
      <t>ヨウケン</t>
    </rPh>
    <rPh sb="4" eb="5">
      <t>ナ</t>
    </rPh>
    <phoneticPr fontId="3"/>
  </si>
  <si>
    <t>大学２年生</t>
    <phoneticPr fontId="6"/>
  </si>
  <si>
    <t>IELTS (Academic Module) Indicator</t>
    <phoneticPr fontId="6"/>
  </si>
  <si>
    <t>大学（学士修士一貫課程）</t>
    <rPh sb="0" eb="2">
      <t>ダイガク</t>
    </rPh>
    <rPh sb="3" eb="5">
      <t>ガクシ</t>
    </rPh>
    <rPh sb="5" eb="7">
      <t>シュウシ</t>
    </rPh>
    <rPh sb="7" eb="9">
      <t>イッカン</t>
    </rPh>
    <rPh sb="9" eb="11">
      <t>カテイ</t>
    </rPh>
    <phoneticPr fontId="3"/>
  </si>
  <si>
    <t>１年以上２年未満</t>
    <phoneticPr fontId="6"/>
  </si>
  <si>
    <t>その他</t>
    <phoneticPr fontId="6"/>
  </si>
  <si>
    <t>旅行</t>
    <phoneticPr fontId="6"/>
  </si>
  <si>
    <t>入学前（無条件入学許可書あり）</t>
    <rPh sb="0" eb="3">
      <t>ニュウガクマエ</t>
    </rPh>
    <rPh sb="4" eb="7">
      <t>ムジョウケン</t>
    </rPh>
    <rPh sb="7" eb="9">
      <t>ニュウガク</t>
    </rPh>
    <rPh sb="9" eb="11">
      <t>キョカ</t>
    </rPh>
    <rPh sb="11" eb="12">
      <t>ショ</t>
    </rPh>
    <phoneticPr fontId="3"/>
  </si>
  <si>
    <t>５学年から</t>
    <rPh sb="1" eb="3">
      <t>ガクネン</t>
    </rPh>
    <phoneticPr fontId="6"/>
  </si>
  <si>
    <t>語学能力試験結果が判明していないため応募時において不明</t>
    <rPh sb="0" eb="2">
      <t>ゴガク</t>
    </rPh>
    <rPh sb="2" eb="4">
      <t>ノウリョク</t>
    </rPh>
    <rPh sb="4" eb="6">
      <t>シケン</t>
    </rPh>
    <rPh sb="6" eb="8">
      <t>ケッカ</t>
    </rPh>
    <rPh sb="9" eb="11">
      <t>ハンメイ</t>
    </rPh>
    <rPh sb="18" eb="21">
      <t>オウボジ</t>
    </rPh>
    <rPh sb="25" eb="27">
      <t>フメイ</t>
    </rPh>
    <phoneticPr fontId="6"/>
  </si>
  <si>
    <t>大学３年生</t>
    <phoneticPr fontId="6"/>
  </si>
  <si>
    <t>（様式イ提出）新型コロナウイルス感染症の影響により本制度で認められる語学能力試験の結果を提出できない</t>
    <rPh sb="1" eb="3">
      <t>ヨウシキ</t>
    </rPh>
    <rPh sb="4" eb="6">
      <t>テイシュツ</t>
    </rPh>
    <rPh sb="7" eb="9">
      <t>シンガタ</t>
    </rPh>
    <rPh sb="16" eb="19">
      <t>カンセンショウ</t>
    </rPh>
    <rPh sb="20" eb="22">
      <t>エイキョウ</t>
    </rPh>
    <rPh sb="25" eb="26">
      <t>ホン</t>
    </rPh>
    <rPh sb="26" eb="28">
      <t>セイド</t>
    </rPh>
    <rPh sb="29" eb="30">
      <t>ミト</t>
    </rPh>
    <rPh sb="34" eb="36">
      <t>ゴガク</t>
    </rPh>
    <rPh sb="36" eb="38">
      <t>ノウリョク</t>
    </rPh>
    <rPh sb="38" eb="40">
      <t>シケン</t>
    </rPh>
    <rPh sb="41" eb="43">
      <t>ケッカ</t>
    </rPh>
    <rPh sb="44" eb="46">
      <t>テイシュツ</t>
    </rPh>
    <phoneticPr fontId="12"/>
  </si>
  <si>
    <t>２年以上３年未満</t>
    <phoneticPr fontId="6"/>
  </si>
  <si>
    <t>その他　</t>
    <phoneticPr fontId="6"/>
  </si>
  <si>
    <t>支援希望課程に在籍中（第１学年）</t>
    <rPh sb="0" eb="2">
      <t>シエン</t>
    </rPh>
    <rPh sb="2" eb="4">
      <t>キボウ</t>
    </rPh>
    <rPh sb="4" eb="6">
      <t>カテイ</t>
    </rPh>
    <rPh sb="7" eb="9">
      <t>ザイセキ</t>
    </rPh>
    <rPh sb="9" eb="10">
      <t>ナカ</t>
    </rPh>
    <phoneticPr fontId="3"/>
  </si>
  <si>
    <t>大学４年生</t>
    <phoneticPr fontId="6"/>
  </si>
  <si>
    <t>３年以上</t>
    <phoneticPr fontId="6"/>
  </si>
  <si>
    <t>支援希望課程に在籍中（第２学年）</t>
    <rPh sb="0" eb="2">
      <t>シエン</t>
    </rPh>
    <rPh sb="2" eb="4">
      <t>キボウ</t>
    </rPh>
    <rPh sb="4" eb="6">
      <t>カテイ</t>
    </rPh>
    <rPh sb="7" eb="9">
      <t>ザイセキ</t>
    </rPh>
    <rPh sb="9" eb="10">
      <t>ナカ</t>
    </rPh>
    <phoneticPr fontId="3"/>
  </si>
  <si>
    <t>大学院修士課程</t>
    <phoneticPr fontId="6"/>
  </si>
  <si>
    <t>支援希望課程に在籍中（第３学年）</t>
    <rPh sb="0" eb="2">
      <t>シエン</t>
    </rPh>
    <rPh sb="2" eb="4">
      <t>キボウ</t>
    </rPh>
    <rPh sb="4" eb="6">
      <t>カテイ</t>
    </rPh>
    <rPh sb="7" eb="9">
      <t>ザイセキ</t>
    </rPh>
    <rPh sb="9" eb="10">
      <t>ナカ</t>
    </rPh>
    <phoneticPr fontId="3"/>
  </si>
  <si>
    <t>大学院博士課程</t>
    <phoneticPr fontId="6"/>
  </si>
  <si>
    <t>支援希望課程に在籍中（第４学年）</t>
    <rPh sb="0" eb="2">
      <t>シエン</t>
    </rPh>
    <rPh sb="2" eb="4">
      <t>キボウ</t>
    </rPh>
    <rPh sb="4" eb="6">
      <t>カテイ</t>
    </rPh>
    <rPh sb="7" eb="9">
      <t>ザイセキ</t>
    </rPh>
    <rPh sb="9" eb="10">
      <t>ナカ</t>
    </rPh>
    <phoneticPr fontId="3"/>
  </si>
  <si>
    <t>社会人になってから</t>
    <phoneticPr fontId="6"/>
  </si>
  <si>
    <t>フリガナ（姓）</t>
  </si>
  <si>
    <t>フリガナ（ミドルネーム含む）（名）</t>
  </si>
  <si>
    <t>姓</t>
  </si>
  <si>
    <t>名（ミドルネーム含む）</t>
  </si>
  <si>
    <t>姓（ローマ字）</t>
  </si>
  <si>
    <t>名（ミドルネーム含む）（ローマ字）</t>
  </si>
  <si>
    <t>選考管理番号</t>
  </si>
  <si>
    <t>生年月日</t>
  </si>
  <si>
    <t>年齢</t>
  </si>
  <si>
    <t>性別</t>
  </si>
  <si>
    <t>国籍又は在留資格</t>
  </si>
  <si>
    <t>国籍（日本国籍以外）</t>
  </si>
  <si>
    <t>応募時の居住地</t>
  </si>
  <si>
    <t>現住所の郵便番号</t>
  </si>
  <si>
    <t>現住所</t>
  </si>
  <si>
    <t>電話番号</t>
  </si>
  <si>
    <t>応募方法</t>
  </si>
  <si>
    <t>学校コード</t>
  </si>
  <si>
    <t>取りまとめ大学名</t>
  </si>
  <si>
    <t>審査分野</t>
  </si>
  <si>
    <t>専門分野コード</t>
  </si>
  <si>
    <t>専門分野</t>
  </si>
  <si>
    <t>応募時の状態</t>
  </si>
  <si>
    <t>応募時の所属先</t>
  </si>
  <si>
    <t>応募時の学士号取得状況</t>
  </si>
  <si>
    <t>応募時の修士号取得状況</t>
  </si>
  <si>
    <t>応募時の博士号取得状況</t>
  </si>
  <si>
    <t>国内連絡人氏名</t>
  </si>
  <si>
    <t>国内連絡人電話番号</t>
  </si>
  <si>
    <t>国内連絡人メールアドレス</t>
  </si>
  <si>
    <t>推薦者名（1人目）</t>
  </si>
  <si>
    <t>所属機関・職名（1人目）</t>
  </si>
  <si>
    <t>推薦者メールアドレス（１人目）</t>
  </si>
  <si>
    <t>推薦者名（2人目）</t>
  </si>
  <si>
    <t>所属機関・職名（2人目）</t>
  </si>
  <si>
    <t>推薦者メールアドレス（２人目）</t>
  </si>
  <si>
    <t>留学先大学における主な使用言語（第1希望）</t>
  </si>
  <si>
    <t>英語能力試験名（第1希望）</t>
  </si>
  <si>
    <t>留学先大学における主な使用言語（英語以外）（第1希望）</t>
  </si>
  <si>
    <t>語学能力試験（英語以外）名称（第1希望）</t>
  </si>
  <si>
    <t>語学能力試験結果（第1希望）</t>
  </si>
  <si>
    <t>総合点（応募者の点数）（第1希望）</t>
  </si>
  <si>
    <t>読む（応募者の点数）（第1希望）</t>
  </si>
  <si>
    <t>聴く（応募者の点数）（第1希望）</t>
  </si>
  <si>
    <t>話す（応募者の点数）（第1希望）</t>
  </si>
  <si>
    <t>書く（応募者の点数）（第1希望）</t>
  </si>
  <si>
    <t>留学先大学における主な使用言語（第2希望）</t>
  </si>
  <si>
    <t>英語能力試験名（第2希望）</t>
  </si>
  <si>
    <t>留学先大学における主な使用言語（英語以外）（第2希望）</t>
  </si>
  <si>
    <t>語学能力試験（英語以外）名称（第2希望）</t>
  </si>
  <si>
    <t>語学能力試験結果（第2希望）</t>
  </si>
  <si>
    <t>読む（応募者の点数）（第2希望）</t>
  </si>
  <si>
    <t>聴く（応募者の点数）（第2希望）</t>
  </si>
  <si>
    <t>話す（応募者の点数）（第2希望）</t>
  </si>
  <si>
    <t>書く（応募者の点数）（第2希望）</t>
  </si>
  <si>
    <t>使用した成績表_大学名</t>
  </si>
  <si>
    <t>使用した成績表_課程</t>
  </si>
  <si>
    <t>GPA（4.00満点中）</t>
  </si>
  <si>
    <t>成績証明書におけるGPA表示の有無</t>
  </si>
  <si>
    <t>成績算出にかかる特別な事情の有無</t>
  </si>
  <si>
    <t>卒業した高等学校名</t>
  </si>
  <si>
    <t>高等学校卒業・修了時期</t>
  </si>
  <si>
    <t>学種（1校目）</t>
  </si>
  <si>
    <t>在籍状態（1校目）</t>
  </si>
  <si>
    <t>大学名（1校目）</t>
  </si>
  <si>
    <t>学部・学科／課程・研究科名称（1校目）</t>
  </si>
  <si>
    <t>在籍開始年月（1校目）</t>
  </si>
  <si>
    <t>在籍終了（予定）年月（1校目）</t>
  </si>
  <si>
    <t>取得済（予定）学位種類（1校目）</t>
  </si>
  <si>
    <t>取得済（予定）学位名（1校目）</t>
  </si>
  <si>
    <t>学種（2校目）</t>
  </si>
  <si>
    <t>在籍状態（2校目）</t>
  </si>
  <si>
    <t>大学名（2校目）</t>
  </si>
  <si>
    <t>学部・学科／課程・研究科名称（2校目）</t>
  </si>
  <si>
    <t>在籍開始年月（2校目）</t>
  </si>
  <si>
    <t>在籍終了（予定）年月（2校目）</t>
  </si>
  <si>
    <t>取得済（予定）学位種類（2校目）</t>
  </si>
  <si>
    <t>取得済（予定）学位名（2校目）</t>
  </si>
  <si>
    <t>学種（3校目）</t>
  </si>
  <si>
    <t>在籍状態（3校目）</t>
  </si>
  <si>
    <t>大学名（3校目）</t>
  </si>
  <si>
    <t>学部・学科／課程・研究科名称（3校目）</t>
  </si>
  <si>
    <t>在籍開始年月（3校目）</t>
  </si>
  <si>
    <t>在籍終了（予定）年月（3校目）</t>
  </si>
  <si>
    <t>取得済（予定）学位種類（3校目）</t>
  </si>
  <si>
    <t>取得済（予定）学位名（3校目）</t>
  </si>
  <si>
    <t>学種（4校目）</t>
  </si>
  <si>
    <t>在籍状態（4校目）</t>
  </si>
  <si>
    <t>大学名（4校目）</t>
  </si>
  <si>
    <t>学部・学科／課程・研究科名称（4校目）</t>
  </si>
  <si>
    <t>在籍開始年月（4校目）</t>
  </si>
  <si>
    <t>在籍終了（予定）年月（4校目）</t>
  </si>
  <si>
    <t>取得済（予定）学位種類（4校目）</t>
  </si>
  <si>
    <t>取得済（予定）学位名（4校目）</t>
  </si>
  <si>
    <t>学種（5校目）</t>
  </si>
  <si>
    <t>在籍状態（5校目）</t>
  </si>
  <si>
    <t>大学名（5校目）</t>
  </si>
  <si>
    <t>学部・学科／課程・研究科名称（5校目）</t>
  </si>
  <si>
    <t>在籍開始年月（5校目）</t>
  </si>
  <si>
    <t>在籍終了（予定）年月（5校目）</t>
  </si>
  <si>
    <t>取得済（予定）学位種類（5校目）</t>
  </si>
  <si>
    <t>取得済（予定）学位名（5校目）</t>
  </si>
  <si>
    <t>勤務先等名称（職歴1）</t>
  </si>
  <si>
    <t>在籍開始年月（職歴1）</t>
  </si>
  <si>
    <t>在籍終了年月（職歴1）</t>
  </si>
  <si>
    <t>勤務先等名称（職歴2）</t>
  </si>
  <si>
    <t>在籍開始年月（職歴2）</t>
  </si>
  <si>
    <t>在籍終了年月（職歴2）</t>
  </si>
  <si>
    <t>勤務先等名称（職歴3）</t>
  </si>
  <si>
    <t>在籍開始年月（職歴3）</t>
  </si>
  <si>
    <t>在籍終了年月（職歴3）</t>
  </si>
  <si>
    <t>過去の海外渡航について</t>
  </si>
  <si>
    <t>渡航目的（高校1回目）</t>
  </si>
  <si>
    <t>期間（高校1回目）</t>
  </si>
  <si>
    <t>渡航先（高校1回目）</t>
  </si>
  <si>
    <t>渡航目的（高校2回目）</t>
  </si>
  <si>
    <t>期間（高校2回目）</t>
  </si>
  <si>
    <t>渡航先（高校2回目）</t>
  </si>
  <si>
    <t>渡航目的（大学1回目）</t>
  </si>
  <si>
    <t>期間（大学1回目）</t>
  </si>
  <si>
    <t>渡航先（大学1回目）</t>
  </si>
  <si>
    <t>渡航目的（大学2回目）</t>
  </si>
  <si>
    <t>期間（大学2回目）</t>
  </si>
  <si>
    <t>渡航先（大学2回目）</t>
  </si>
  <si>
    <t>渡航目的（大学院1回目）</t>
  </si>
  <si>
    <t>期間（大学院1回目）</t>
  </si>
  <si>
    <t>渡航先（大学院1回目）</t>
  </si>
  <si>
    <t>渡航目的（大学院2回目）</t>
  </si>
  <si>
    <t>期間（大学院2回目）</t>
  </si>
  <si>
    <t>渡航先（大学院2回目）</t>
  </si>
  <si>
    <t>JASSO奨学金の応募実績</t>
  </si>
  <si>
    <t>JASSO奨学金の採用実績</t>
  </si>
  <si>
    <t>海外留学支援制度（学部学位取得型）応募実績</t>
  </si>
  <si>
    <t>採用時の個人番号（学部学位取得型）</t>
  </si>
  <si>
    <t>海外留学支援制度（大学院学位取得型/長期派遣）応募実績</t>
  </si>
  <si>
    <t>採用時の区分（大学院学位取得型/長期派遣）</t>
  </si>
  <si>
    <t>採用時の個人番号（大学院学位取得型/長期派遣）</t>
  </si>
  <si>
    <t>大学（学部）以降に留学した場合、JASSO以外の奨学金の受給実績の有無</t>
  </si>
  <si>
    <t>過去の海外留学奨学金名</t>
  </si>
  <si>
    <t>留学のために申請中の他の奨学金の有無</t>
  </si>
  <si>
    <t>具体的な奨学金名を教えてください。</t>
  </si>
  <si>
    <t>留学先大学1</t>
    <rPh sb="0" eb="2">
      <t>リュウガク</t>
    </rPh>
    <rPh sb="2" eb="3">
      <t>サキ</t>
    </rPh>
    <rPh sb="3" eb="5">
      <t>ダイガク</t>
    </rPh>
    <phoneticPr fontId="6"/>
  </si>
  <si>
    <t>留学先大学2</t>
    <rPh sb="0" eb="2">
      <t>リュウガク</t>
    </rPh>
    <rPh sb="2" eb="3">
      <t>サキ</t>
    </rPh>
    <rPh sb="3" eb="5">
      <t>ダイガク</t>
    </rPh>
    <phoneticPr fontId="6"/>
  </si>
  <si>
    <t>総合点（応募者の点数）（第2希望）</t>
  </si>
  <si>
    <t>留学先大学1国際共同学位プログラムか</t>
  </si>
  <si>
    <t>留学先大学1留学先大学名</t>
  </si>
  <si>
    <t>留学先大学1日本の大学との共同プログラムの場合、共同実施大学名（日本の大学）</t>
  </si>
  <si>
    <t>留学先大学1研究科名称</t>
  </si>
  <si>
    <t>留学先大学1国・地域コード</t>
  </si>
  <si>
    <t>留学先大学1所在地</t>
  </si>
  <si>
    <t>留学先大学1取得希望学位</t>
  </si>
  <si>
    <t>留学先大学1取得予定学位名（英文）</t>
  </si>
  <si>
    <t>留学先大学1研究テーマ</t>
  </si>
  <si>
    <t>留学先大学1準備状況</t>
  </si>
  <si>
    <t>留学先大学1学位取得にかかる最短年月数</t>
  </si>
  <si>
    <t>留学先大学1留学（授業）開始年月</t>
  </si>
  <si>
    <t>留学先大学1留学終了年月</t>
  </si>
  <si>
    <t>留学先大学1留学期間</t>
  </si>
  <si>
    <t>留学先大学1支援開始年月</t>
  </si>
  <si>
    <t>留学先大学1支援開始年次</t>
  </si>
  <si>
    <t>留学先大学1支援期間（目安）</t>
  </si>
  <si>
    <t>留学先大学2国際共同学位プログラムか</t>
  </si>
  <si>
    <t>留学先大学2留学先大学名</t>
  </si>
  <si>
    <t>留学先大学2日本の大学との共同プログラムの場合、共同実施大学名（日本の大学）</t>
  </si>
  <si>
    <t>留学先大学2研究科名称</t>
  </si>
  <si>
    <t>留学先大学2国・地域コード</t>
  </si>
  <si>
    <t>留学先大学2所在地</t>
  </si>
  <si>
    <t>留学先大学2取得希望学位</t>
  </si>
  <si>
    <t>留学先大学2取得予定学位名（英文）</t>
  </si>
  <si>
    <t>留学先大学2研究テーマ</t>
  </si>
  <si>
    <t>留学先大学2準備状況</t>
  </si>
  <si>
    <t>留学先大学2学位取得にかかる最短年月数</t>
  </si>
  <si>
    <t>留学先大学2留学（授業）開始年月</t>
  </si>
  <si>
    <t>留学先大学2留学終了年月</t>
  </si>
  <si>
    <t>留学先大学2留学期間</t>
  </si>
  <si>
    <t>留学先大学2支援開始年月</t>
  </si>
  <si>
    <t>留学先大学2支援開始年次</t>
  </si>
  <si>
    <t>留学先大学2支援期間（目安）</t>
  </si>
  <si>
    <t>日本学術振興会特別研究員に採用されたことがある場合や、研究員等の経験も職歴に含めてください。短時間労働は含めなくていいです。</t>
    <phoneticPr fontId="3"/>
  </si>
  <si>
    <t>コード表より該当する国・地域のコードを入力してください。複数のキャンパスで授業を受けるとき、最初に渡航する国・地域について入力してください。留学先大学の所在都市を確認して、「指定都市」に該当する場合はその都市のコードを入力してください。支援開始時に留学先大学の所在地は改めて確認します。</t>
    <phoneticPr fontId="6"/>
  </si>
  <si>
    <t>学位取得にかかる最短年数を4桁の半角数字で入力してください。
例えば2年0か月の場合は0200、4年9か月の場合は0409と入力します。また、9月から始まり、翌年9月に終了するプログラムの場合は、1年1か月になるので、0101と入力します。その場合、0013(13か月）と入力しないでください。</t>
    <phoneticPr fontId="6"/>
  </si>
  <si>
    <t>留学先大学</t>
    <rPh sb="0" eb="5">
      <t>リュウガクサキダイガク</t>
    </rPh>
    <phoneticPr fontId="6"/>
  </si>
  <si>
    <t>使用言語1</t>
    <rPh sb="0" eb="4">
      <t>シヨウゲンゴ</t>
    </rPh>
    <phoneticPr fontId="6"/>
  </si>
  <si>
    <t>語学能力1</t>
    <rPh sb="0" eb="4">
      <t>ゴガクノウリョク</t>
    </rPh>
    <phoneticPr fontId="6"/>
  </si>
  <si>
    <t>使用言語1入学における語学要件の指定有無</t>
  </si>
  <si>
    <t>語学能力1総合点（大学の要件）</t>
  </si>
  <si>
    <t>語学能力1読む（大学の要件）</t>
  </si>
  <si>
    <t>語学能力1聴く（大学の要件）</t>
  </si>
  <si>
    <t>語学能力1話す（大学の要件）</t>
  </si>
  <si>
    <t>語学能力1書く（大学の要件）</t>
  </si>
  <si>
    <t>語学能力1留学先大学の語学要件を満たしているかの状況</t>
  </si>
  <si>
    <t>大学概要1留学先大学及び在籍コースの概要、選択理由</t>
    <rPh sb="0" eb="4">
      <t>ダイガクガイヨウ</t>
    </rPh>
    <phoneticPr fontId="6"/>
  </si>
  <si>
    <t>大学概要1</t>
    <rPh sb="0" eb="4">
      <t>ダイガクガイヨウ</t>
    </rPh>
    <phoneticPr fontId="6"/>
  </si>
  <si>
    <t>大学概要1留学先大学ホームページURL</t>
    <rPh sb="0" eb="4">
      <t>ダイガクガイヨウ</t>
    </rPh>
    <phoneticPr fontId="6"/>
  </si>
  <si>
    <t>使用言語2</t>
    <rPh sb="0" eb="4">
      <t>シヨウゲンゴ</t>
    </rPh>
    <phoneticPr fontId="6"/>
  </si>
  <si>
    <t>語学能力2</t>
    <rPh sb="0" eb="4">
      <t>ゴガクノウリョク</t>
    </rPh>
    <phoneticPr fontId="6"/>
  </si>
  <si>
    <t>語学能力2総合点（大学の要件）</t>
  </si>
  <si>
    <t>語学能力2読む（大学の要件）</t>
  </si>
  <si>
    <t>語学能力2聴く（大学の要件）</t>
  </si>
  <si>
    <t>語学能力2話す（大学の要件）</t>
  </si>
  <si>
    <t>語学能力2書く（大学の要件）</t>
  </si>
  <si>
    <t>語学能力2留学先大学の語学要件を満たしているかの状況</t>
  </si>
  <si>
    <t>大学概要2留学先大学及び在籍コースの概要、選択理由</t>
  </si>
  <si>
    <t>大学概要2留学先大学ホームページURL</t>
  </si>
  <si>
    <t>使用言語2入学における語学要件の指定有無</t>
    <rPh sb="0" eb="4">
      <t>シヨウゲンゴ</t>
    </rPh>
    <phoneticPr fontId="6"/>
  </si>
  <si>
    <t>大学概要2</t>
    <rPh sb="0" eb="4">
      <t>ダイガクガイヨウ</t>
    </rPh>
    <phoneticPr fontId="6"/>
  </si>
  <si>
    <t>応募者の語学能力試験での点数を入力してください。半角英数字しか入力できないので数値で表せない場合はローマ字表記か英文で記載してください。新型コロナウイルス感染症の影響により本制度で認められる語学能力試験の結果を提出できない場合は「NA」と記載してください。</t>
    <phoneticPr fontId="6"/>
  </si>
  <si>
    <t>　　　※選択：「入力欄」を選択すると、「▼」が表示されますので、プルダウンで項目を選択してください。</t>
    <rPh sb="4" eb="6">
      <t>センタク</t>
    </rPh>
    <phoneticPr fontId="1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</si>
</sst>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
    <numFmt numFmtId="177" formatCode="yyyy&quot;年&quot;m&quot;月&quot;d&quot;日&quot;;@"/>
    <numFmt numFmtId="178" formatCode="0000&quot;年&quot;00&quot;月&quot;"/>
    <numFmt numFmtId="179" formatCode="00&quot;年&quot;00&quot;か月&quot;"/>
    <numFmt numFmtId="180" formatCode="0.00_ "/>
    <numFmt numFmtId="181" formatCode="00&quot;年&quot;00&quot;か&quot;&quot;月&quot;"/>
    <numFmt numFmtId="182" formatCode="[$-F800]dddd\,\ mmmm\ dd\,\ yyyy"/>
  </numFmts>
  <fonts count="56" x14ac:knownFonts="1">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0"/>
      <color rgb="FF000000"/>
      <name val="Times New Roman"/>
      <family val="1"/>
    </font>
    <font>
      <sz val="6"/>
      <name val="ＭＳ Ｐゴシック"/>
      <family val="3"/>
      <charset val="128"/>
      <scheme val="minor"/>
    </font>
    <font>
      <sz val="6"/>
      <name val="ＭＳ Ｐゴシック"/>
      <family val="3"/>
      <charset val="128"/>
    </font>
    <font>
      <sz val="10"/>
      <color rgb="FF000000"/>
      <name val="ＭＳ Ｐゴシック"/>
      <family val="3"/>
      <charset val="128"/>
    </font>
    <font>
      <sz val="18"/>
      <color rgb="FF000000"/>
      <name val="ＭＳ Ｐゴシック"/>
      <family val="3"/>
      <charset val="128"/>
    </font>
    <font>
      <sz val="10"/>
      <color theme="1"/>
      <name val="ＭＳ Ｐゴシック"/>
      <family val="3"/>
      <charset val="128"/>
    </font>
    <font>
      <sz val="12"/>
      <color rgb="FF000000"/>
      <name val="ＭＳ Ｐゴシック"/>
      <family val="3"/>
      <charset val="128"/>
    </font>
    <font>
      <sz val="9"/>
      <color theme="1"/>
      <name val="メイリオ"/>
      <family val="3"/>
      <charset val="128"/>
    </font>
    <font>
      <sz val="11"/>
      <color theme="1"/>
      <name val="ＭＳ Ｐゴシック"/>
      <family val="3"/>
      <charset val="128"/>
      <scheme val="minor"/>
    </font>
    <font>
      <sz val="18"/>
      <color theme="3"/>
      <name val="ＭＳ Ｐゴシック"/>
      <family val="2"/>
      <charset val="128"/>
      <scheme val="major"/>
    </font>
    <font>
      <sz val="11"/>
      <color theme="1"/>
      <name val="メイリオ"/>
      <family val="3"/>
      <charset val="128"/>
    </font>
    <font>
      <b/>
      <sz val="11"/>
      <color theme="1"/>
      <name val="メイリオ"/>
      <family val="3"/>
      <charset val="128"/>
    </font>
    <font>
      <sz val="6"/>
      <name val="ＭＳ Ｐゴシック"/>
      <family val="2"/>
      <charset val="128"/>
      <scheme val="minor"/>
    </font>
    <font>
      <sz val="8"/>
      <color theme="1"/>
      <name val="メイリオ"/>
      <family val="3"/>
      <charset val="128"/>
    </font>
    <font>
      <b/>
      <sz val="14"/>
      <color theme="1"/>
      <name val="メイリオ"/>
      <family val="3"/>
      <charset val="128"/>
    </font>
    <font>
      <b/>
      <sz val="11"/>
      <color theme="0"/>
      <name val="メイリオ"/>
      <family val="3"/>
      <charset val="128"/>
    </font>
    <font>
      <sz val="11"/>
      <name val="ＭＳ Ｐゴシック"/>
      <family val="3"/>
      <charset val="128"/>
    </font>
    <font>
      <sz val="20"/>
      <color rgb="FF000000"/>
      <name val="ＭＳ Ｐゴシック"/>
      <family val="3"/>
      <charset val="128"/>
    </font>
    <font>
      <sz val="11"/>
      <color theme="1"/>
      <name val="ＭＳ Ｐゴシック"/>
      <family val="3"/>
      <charset val="128"/>
    </font>
    <font>
      <sz val="8"/>
      <color theme="0" tint="-0.34998626667073579"/>
      <name val="メイリオ"/>
      <family val="3"/>
      <charset val="128"/>
    </font>
    <font>
      <sz val="11"/>
      <color rgb="FF3F3F76"/>
      <name val="ＭＳ Ｐゴシック"/>
      <family val="2"/>
      <charset val="128"/>
      <scheme val="minor"/>
    </font>
    <font>
      <sz val="11"/>
      <color indexed="8"/>
      <name val="ＭＳ Ｐゴシック"/>
      <family val="3"/>
      <charset val="128"/>
    </font>
    <font>
      <b/>
      <sz val="14"/>
      <color indexed="8"/>
      <name val="ＭＳ Ｐゴシック"/>
      <family val="3"/>
      <charset val="128"/>
    </font>
    <font>
      <sz val="11"/>
      <color rgb="FFFF0000"/>
      <name val="ＭＳ Ｐゴシック"/>
      <family val="3"/>
      <charset val="128"/>
    </font>
    <font>
      <sz val="14"/>
      <name val="ＭＳ Ｐゴシック"/>
      <family val="3"/>
      <charset val="128"/>
    </font>
    <font>
      <u/>
      <sz val="11"/>
      <color theme="10"/>
      <name val="ＭＳ Ｐゴシック"/>
      <family val="2"/>
      <scheme val="minor"/>
    </font>
    <font>
      <b/>
      <u/>
      <sz val="15"/>
      <color theme="10"/>
      <name val="メイリオ"/>
      <family val="3"/>
      <charset val="128"/>
    </font>
    <font>
      <sz val="8"/>
      <color rgb="FFFF0000"/>
      <name val="メイリオ"/>
      <family val="3"/>
      <charset val="128"/>
    </font>
    <font>
      <sz val="11"/>
      <color rgb="FFFF0000"/>
      <name val="メイリオ"/>
      <family val="3"/>
      <charset val="128"/>
    </font>
    <font>
      <sz val="8"/>
      <name val="メイリオ"/>
      <family val="3"/>
      <charset val="128"/>
    </font>
    <font>
      <sz val="11"/>
      <name val="メイリオ"/>
      <family val="3"/>
      <charset val="128"/>
    </font>
    <font>
      <sz val="10"/>
      <color theme="1"/>
      <name val="メイリオ"/>
      <family val="3"/>
      <charset val="128"/>
    </font>
    <font>
      <sz val="9"/>
      <color rgb="FF000000"/>
      <name val="メイリオ"/>
      <family val="3"/>
      <charset val="128"/>
    </font>
    <font>
      <sz val="9"/>
      <name val="メイリオ"/>
      <family val="3"/>
      <charset val="128"/>
    </font>
    <font>
      <b/>
      <sz val="10"/>
      <color theme="0"/>
      <name val="メイリオ"/>
      <family val="3"/>
      <charset val="128"/>
    </font>
    <font>
      <b/>
      <sz val="10"/>
      <color theme="1"/>
      <name val="メイリオ"/>
      <family val="3"/>
      <charset val="128"/>
    </font>
    <font>
      <b/>
      <sz val="10"/>
      <name val="メイリオ"/>
      <family val="3"/>
      <charset val="128"/>
    </font>
    <font>
      <b/>
      <sz val="11"/>
      <name val="メイリオ"/>
      <family val="3"/>
      <charset val="128"/>
    </font>
    <font>
      <sz val="8"/>
      <color theme="0" tint="-0.249977111117893"/>
      <name val="メイリオ"/>
      <family val="3"/>
      <charset val="128"/>
    </font>
    <font>
      <b/>
      <u/>
      <sz val="11"/>
      <name val="メイリオ"/>
      <family val="3"/>
      <charset val="128"/>
    </font>
    <font>
      <b/>
      <sz val="11"/>
      <color rgb="FF000000"/>
      <name val="メイリオ"/>
      <family val="3"/>
      <charset val="128"/>
    </font>
    <font>
      <sz val="8"/>
      <color rgb="FF000000"/>
      <name val="メイリオ"/>
      <family val="3"/>
      <charset val="128"/>
    </font>
    <font>
      <b/>
      <sz val="8"/>
      <color rgb="FF000000"/>
      <name val="メイリオ"/>
      <family val="3"/>
      <charset val="128"/>
    </font>
    <font>
      <sz val="11"/>
      <color rgb="FF000000"/>
      <name val="メイリオ"/>
      <family val="3"/>
      <charset val="128"/>
    </font>
    <font>
      <sz val="20"/>
      <name val="ＭＳ Ｐゴシック"/>
      <family val="3"/>
      <charset val="128"/>
    </font>
    <font>
      <sz val="10"/>
      <name val="ＭＳ Ｐゴシック"/>
      <family val="3"/>
      <charset val="128"/>
    </font>
    <font>
      <b/>
      <sz val="8"/>
      <color rgb="FF0070C0"/>
      <name val="メイリオ"/>
      <family val="3"/>
      <charset val="128"/>
    </font>
    <font>
      <b/>
      <sz val="11"/>
      <color rgb="FF0070C0"/>
      <name val="メイリオ"/>
      <family val="3"/>
      <charset val="128"/>
    </font>
    <font>
      <sz val="8"/>
      <name val="ＭＳ Ｐゴシック"/>
      <family val="3"/>
      <charset val="128"/>
    </font>
    <font>
      <sz val="9"/>
      <name val="ＭＳ Ｐゴシック"/>
      <family val="3"/>
      <charset val="128"/>
    </font>
    <font>
      <sz val="10"/>
      <color rgb="FF000000"/>
      <name val="メイリオ"/>
      <family val="3"/>
      <charset val="128"/>
    </font>
  </fonts>
  <fills count="14">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00"/>
        <bgColor indexed="64"/>
      </patternFill>
    </fill>
    <fill>
      <patternFill patternType="solid">
        <fgColor rgb="FFFFFFCC"/>
        <bgColor indexed="64"/>
      </patternFill>
    </fill>
    <fill>
      <patternFill patternType="solid">
        <fgColor theme="9"/>
        <bgColor indexed="64"/>
      </patternFill>
    </fill>
    <fill>
      <patternFill patternType="solid">
        <fgColor theme="4" tint="0.79998168889431442"/>
        <bgColor indexed="64"/>
      </patternFill>
    </fill>
    <fill>
      <patternFill patternType="solid">
        <fgColor theme="8" tint="0.59999389629810485"/>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3" tint="0.59999389629810485"/>
        <bgColor indexed="64"/>
      </patternFill>
    </fill>
    <fill>
      <patternFill patternType="solid">
        <fgColor rgb="FFFF99FF"/>
        <bgColor indexed="64"/>
      </patternFill>
    </fill>
    <fill>
      <patternFill patternType="solid">
        <fgColor rgb="FFFFCC66"/>
        <bgColor indexed="64"/>
      </patternFill>
    </fill>
  </fills>
  <borders count="102">
    <border>
      <left/>
      <right/>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thin">
        <color auto="1"/>
      </left>
      <right style="thin">
        <color auto="1"/>
      </right>
      <top style="thin">
        <color auto="1"/>
      </top>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style="thin">
        <color auto="1"/>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thin">
        <color auto="1"/>
      </right>
      <top style="medium">
        <color auto="1"/>
      </top>
      <bottom/>
      <diagonal/>
    </border>
    <border>
      <left style="thin">
        <color auto="1"/>
      </left>
      <right/>
      <top style="medium">
        <color auto="1"/>
      </top>
      <bottom/>
      <diagonal/>
    </border>
    <border>
      <left style="medium">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style="thin">
        <color auto="1"/>
      </bottom>
      <diagonal/>
    </border>
    <border>
      <left/>
      <right style="medium">
        <color auto="1"/>
      </right>
      <top/>
      <bottom style="thin">
        <color auto="1"/>
      </bottom>
      <diagonal/>
    </border>
    <border>
      <left style="medium">
        <color auto="1"/>
      </left>
      <right/>
      <top/>
      <bottom/>
      <diagonal/>
    </border>
    <border>
      <left/>
      <right style="thin">
        <color auto="1"/>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medium">
        <color auto="1"/>
      </right>
      <top style="thin">
        <color auto="1"/>
      </top>
      <bottom/>
      <diagonal/>
    </border>
    <border>
      <left/>
      <right style="thin">
        <color auto="1"/>
      </right>
      <top/>
      <bottom style="medium">
        <color auto="1"/>
      </bottom>
      <diagonal/>
    </border>
    <border>
      <left style="thin">
        <color auto="1"/>
      </left>
      <right/>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medium">
        <color auto="1"/>
      </left>
      <right/>
      <top style="thin">
        <color auto="1"/>
      </top>
      <bottom/>
      <diagonal/>
    </border>
    <border>
      <left/>
      <right style="medium">
        <color auto="1"/>
      </right>
      <top/>
      <bottom/>
      <diagonal/>
    </border>
    <border>
      <left style="thin">
        <color auto="1"/>
      </left>
      <right/>
      <top/>
      <bottom/>
      <diagonal/>
    </border>
    <border>
      <left style="thin">
        <color auto="1"/>
      </left>
      <right style="thin">
        <color auto="1"/>
      </right>
      <top/>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bottom/>
      <diagonal/>
    </border>
    <border>
      <left style="medium">
        <color auto="1"/>
      </left>
      <right/>
      <top style="medium">
        <color auto="1"/>
      </top>
      <bottom style="hair">
        <color auto="1"/>
      </bottom>
      <diagonal/>
    </border>
    <border>
      <left/>
      <right/>
      <top style="medium">
        <color auto="1"/>
      </top>
      <bottom style="hair">
        <color auto="1"/>
      </bottom>
      <diagonal/>
    </border>
    <border>
      <left/>
      <right style="thin">
        <color auto="1"/>
      </right>
      <top style="medium">
        <color auto="1"/>
      </top>
      <bottom style="hair">
        <color auto="1"/>
      </bottom>
      <diagonal/>
    </border>
    <border>
      <left style="thin">
        <color auto="1"/>
      </left>
      <right/>
      <top style="medium">
        <color auto="1"/>
      </top>
      <bottom style="hair">
        <color auto="1"/>
      </bottom>
      <diagonal/>
    </border>
    <border>
      <left/>
      <right style="medium">
        <color auto="1"/>
      </right>
      <top style="medium">
        <color auto="1"/>
      </top>
      <bottom style="hair">
        <color auto="1"/>
      </bottom>
      <diagonal/>
    </border>
    <border>
      <left style="medium">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hair">
        <color auto="1"/>
      </bottom>
      <diagonal/>
    </border>
    <border>
      <left/>
      <right style="medium">
        <color auto="1"/>
      </right>
      <top style="hair">
        <color auto="1"/>
      </top>
      <bottom style="hair">
        <color auto="1"/>
      </bottom>
      <diagonal/>
    </border>
    <border>
      <left style="medium">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auto="1"/>
      </left>
      <right/>
      <top style="hair">
        <color auto="1"/>
      </top>
      <bottom style="thin">
        <color auto="1"/>
      </bottom>
      <diagonal/>
    </border>
    <border>
      <left style="medium">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thin">
        <color auto="1"/>
      </top>
      <bottom style="hair">
        <color auto="1"/>
      </bottom>
      <diagonal/>
    </border>
    <border>
      <left/>
      <right style="medium">
        <color auto="1"/>
      </right>
      <top style="thin">
        <color auto="1"/>
      </top>
      <bottom style="hair">
        <color auto="1"/>
      </bottom>
      <diagonal/>
    </border>
    <border>
      <left/>
      <right style="medium">
        <color auto="1"/>
      </right>
      <top style="hair">
        <color auto="1"/>
      </top>
      <bottom style="thin">
        <color auto="1"/>
      </bottom>
      <diagonal/>
    </border>
    <border>
      <left style="thin">
        <color indexed="64"/>
      </left>
      <right style="hair">
        <color indexed="64"/>
      </right>
      <top style="thin">
        <color indexed="64"/>
      </top>
      <bottom style="thin">
        <color indexed="64"/>
      </bottom>
      <diagonal/>
    </border>
    <border>
      <left style="hair">
        <color auto="1"/>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auto="1"/>
      </left>
      <right style="hair">
        <color auto="1"/>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auto="1"/>
      </left>
      <right style="thin">
        <color auto="1"/>
      </right>
      <top style="hair">
        <color auto="1"/>
      </top>
      <bottom/>
      <diagonal/>
    </border>
    <border>
      <left style="thin">
        <color indexed="64"/>
      </left>
      <right style="thin">
        <color indexed="64"/>
      </right>
      <top/>
      <bottom style="hair">
        <color indexed="64"/>
      </bottom>
      <diagonal/>
    </border>
    <border>
      <left style="medium">
        <color auto="1"/>
      </left>
      <right style="thin">
        <color auto="1"/>
      </right>
      <top style="thin">
        <color auto="1"/>
      </top>
      <bottom style="hair">
        <color auto="1"/>
      </bottom>
      <diagonal/>
    </border>
    <border>
      <left style="thin">
        <color auto="1"/>
      </left>
      <right/>
      <top style="thin">
        <color auto="1"/>
      </top>
      <bottom style="medium">
        <color indexed="64"/>
      </bottom>
      <diagonal/>
    </border>
    <border>
      <left/>
      <right style="medium">
        <color indexed="64"/>
      </right>
      <top style="thin">
        <color auto="1"/>
      </top>
      <bottom style="medium">
        <color indexed="64"/>
      </bottom>
      <diagonal/>
    </border>
    <border>
      <left style="thin">
        <color auto="1"/>
      </left>
      <right style="medium">
        <color auto="1"/>
      </right>
      <top/>
      <bottom/>
      <diagonal/>
    </border>
    <border>
      <left style="thin">
        <color auto="1"/>
      </left>
      <right style="medium">
        <color auto="1"/>
      </right>
      <top/>
      <bottom style="medium">
        <color auto="1"/>
      </bottom>
      <diagonal/>
    </border>
    <border>
      <left style="thin">
        <color auto="1"/>
      </left>
      <right style="thin">
        <color auto="1"/>
      </right>
      <top style="double">
        <color auto="1"/>
      </top>
      <bottom style="hair">
        <color auto="1"/>
      </bottom>
      <diagonal/>
    </border>
    <border>
      <left style="thin">
        <color auto="1"/>
      </left>
      <right style="thin">
        <color auto="1"/>
      </right>
      <top style="hair">
        <color auto="1"/>
      </top>
      <bottom style="double">
        <color auto="1"/>
      </bottom>
      <diagonal/>
    </border>
    <border>
      <left style="thin">
        <color auto="1"/>
      </left>
      <right style="thin">
        <color auto="1"/>
      </right>
      <top style="double">
        <color auto="1"/>
      </top>
      <bottom style="thin">
        <color auto="1"/>
      </bottom>
      <diagonal/>
    </border>
    <border>
      <left style="medium">
        <color auto="1"/>
      </left>
      <right style="thin">
        <color auto="1"/>
      </right>
      <top style="hair">
        <color auto="1"/>
      </top>
      <bottom style="hair">
        <color auto="1"/>
      </bottom>
      <diagonal/>
    </border>
    <border>
      <left style="hair">
        <color auto="1"/>
      </left>
      <right style="medium">
        <color auto="1"/>
      </right>
      <top style="thin">
        <color auto="1"/>
      </top>
      <bottom style="hair">
        <color auto="1"/>
      </bottom>
      <diagonal/>
    </border>
    <border>
      <left style="hair">
        <color auto="1"/>
      </left>
      <right style="medium">
        <color auto="1"/>
      </right>
      <top style="hair">
        <color auto="1"/>
      </top>
      <bottom style="hair">
        <color auto="1"/>
      </bottom>
      <diagonal/>
    </border>
    <border>
      <left style="medium">
        <color rgb="FFFF0000"/>
      </left>
      <right style="medium">
        <color rgb="FFFF0000"/>
      </right>
      <top style="medium">
        <color rgb="FFFF0000"/>
      </top>
      <bottom style="hair">
        <color auto="1"/>
      </bottom>
      <diagonal/>
    </border>
    <border>
      <left style="medium">
        <color rgb="FFFF0000"/>
      </left>
      <right style="medium">
        <color rgb="FFFF0000"/>
      </right>
      <top style="hair">
        <color auto="1"/>
      </top>
      <bottom style="hair">
        <color auto="1"/>
      </bottom>
      <diagonal/>
    </border>
    <border>
      <left style="medium">
        <color rgb="FFFF0000"/>
      </left>
      <right style="medium">
        <color rgb="FFFF0000"/>
      </right>
      <top style="hair">
        <color auto="1"/>
      </top>
      <bottom style="medium">
        <color rgb="FFFF0000"/>
      </bottom>
      <diagonal/>
    </border>
  </borders>
  <cellStyleXfs count="8">
    <xf numFmtId="0" fontId="0" fillId="0" borderId="0"/>
    <xf numFmtId="0" fontId="5" fillId="0" borderId="0"/>
    <xf numFmtId="0" fontId="4" fillId="0" borderId="0">
      <alignment vertical="center"/>
    </xf>
    <xf numFmtId="0" fontId="3" fillId="0" borderId="0">
      <alignment vertical="center"/>
    </xf>
    <xf numFmtId="0" fontId="21" fillId="0" borderId="0">
      <alignment vertical="center"/>
    </xf>
    <xf numFmtId="0" fontId="13" fillId="0" borderId="0">
      <alignment vertical="center"/>
    </xf>
    <xf numFmtId="0" fontId="21" fillId="0" borderId="0">
      <alignment vertical="center"/>
    </xf>
    <xf numFmtId="0" fontId="30" fillId="0" borderId="0" applyNumberFormat="0" applyFill="0" applyBorder="0" applyAlignment="0" applyProtection="0"/>
  </cellStyleXfs>
  <cellXfs count="906">
    <xf numFmtId="0" fontId="0" fillId="0" borderId="0" xfId="0"/>
    <xf numFmtId="0" fontId="8" fillId="0" borderId="0" xfId="1" applyFont="1" applyFill="1" applyBorder="1" applyAlignment="1">
      <alignment horizontal="left" vertical="top"/>
    </xf>
    <xf numFmtId="0" fontId="9" fillId="3" borderId="0" xfId="1" applyFont="1" applyFill="1" applyBorder="1" applyAlignment="1">
      <alignment vertical="center"/>
    </xf>
    <xf numFmtId="0" fontId="8" fillId="3" borderId="0" xfId="1" applyFont="1" applyFill="1" applyBorder="1" applyAlignment="1">
      <alignment horizontal="left" vertical="top"/>
    </xf>
    <xf numFmtId="0" fontId="8" fillId="3" borderId="0" xfId="1" applyFont="1" applyFill="1" applyBorder="1" applyAlignment="1">
      <alignment horizontal="left" vertical="center"/>
    </xf>
    <xf numFmtId="0" fontId="8" fillId="0" borderId="0" xfId="1" applyFont="1" applyFill="1" applyBorder="1" applyAlignment="1">
      <alignment horizontal="left" vertical="center"/>
    </xf>
    <xf numFmtId="49" fontId="26" fillId="0" borderId="0" xfId="1" applyNumberFormat="1" applyFont="1" applyAlignment="1">
      <alignment horizontal="right" vertical="center"/>
    </xf>
    <xf numFmtId="49" fontId="21" fillId="0" borderId="0" xfId="1" applyNumberFormat="1" applyFont="1" applyAlignment="1">
      <alignment vertical="center"/>
    </xf>
    <xf numFmtId="49" fontId="26" fillId="0" borderId="0" xfId="1" applyNumberFormat="1" applyFont="1" applyAlignment="1">
      <alignment horizontal="left" vertical="center"/>
    </xf>
    <xf numFmtId="49" fontId="26" fillId="0" borderId="0" xfId="1" applyNumberFormat="1" applyFont="1" applyAlignment="1">
      <alignment horizontal="left" vertical="center" shrinkToFit="1"/>
    </xf>
    <xf numFmtId="49" fontId="26" fillId="0" borderId="0" xfId="1" applyNumberFormat="1" applyFont="1" applyAlignment="1">
      <alignment vertical="center"/>
    </xf>
    <xf numFmtId="49" fontId="27" fillId="0" borderId="0" xfId="1" applyNumberFormat="1" applyFont="1" applyAlignment="1">
      <alignment horizontal="left" vertical="center"/>
    </xf>
    <xf numFmtId="49" fontId="27" fillId="0" borderId="0" xfId="1" applyNumberFormat="1" applyFont="1" applyAlignment="1">
      <alignment horizontal="right" vertical="center"/>
    </xf>
    <xf numFmtId="49" fontId="21" fillId="0" borderId="0" xfId="1" applyNumberFormat="1" applyFont="1" applyAlignment="1">
      <alignment horizontal="right" vertical="center"/>
    </xf>
    <xf numFmtId="49" fontId="26" fillId="0" borderId="25" xfId="1" applyNumberFormat="1" applyFont="1" applyBorder="1" applyAlignment="1">
      <alignment horizontal="left" vertical="center"/>
    </xf>
    <xf numFmtId="49" fontId="21" fillId="0" borderId="25" xfId="1" applyNumberFormat="1" applyFont="1" applyBorder="1" applyAlignment="1">
      <alignment horizontal="right" vertical="center"/>
    </xf>
    <xf numFmtId="49" fontId="21" fillId="0" borderId="25" xfId="1" applyNumberFormat="1" applyFont="1" applyBorder="1" applyAlignment="1">
      <alignment vertical="center"/>
    </xf>
    <xf numFmtId="49" fontId="26" fillId="0" borderId="25" xfId="1" applyNumberFormat="1" applyFont="1" applyBorder="1" applyAlignment="1">
      <alignment horizontal="left" vertical="center" shrinkToFit="1"/>
    </xf>
    <xf numFmtId="49" fontId="26" fillId="10" borderId="17" xfId="1" applyNumberFormat="1" applyFont="1" applyFill="1" applyBorder="1" applyAlignment="1">
      <alignment horizontal="left" vertical="center"/>
    </xf>
    <xf numFmtId="49" fontId="21" fillId="10" borderId="17" xfId="1" applyNumberFormat="1" applyFont="1" applyFill="1" applyBorder="1" applyAlignment="1">
      <alignment horizontal="right" vertical="center" shrinkToFit="1"/>
    </xf>
    <xf numFmtId="49" fontId="21" fillId="10" borderId="17" xfId="1" applyNumberFormat="1" applyFont="1" applyFill="1" applyBorder="1" applyAlignment="1">
      <alignment horizontal="center" vertical="center"/>
    </xf>
    <xf numFmtId="49" fontId="26" fillId="10" borderId="17" xfId="1" applyNumberFormat="1" applyFont="1" applyFill="1" applyBorder="1" applyAlignment="1">
      <alignment horizontal="center" vertical="center"/>
    </xf>
    <xf numFmtId="49" fontId="26" fillId="10" borderId="17" xfId="1" applyNumberFormat="1" applyFont="1" applyFill="1" applyBorder="1" applyAlignment="1">
      <alignment horizontal="center" vertical="center" shrinkToFit="1"/>
    </xf>
    <xf numFmtId="49" fontId="26" fillId="0" borderId="53" xfId="1" applyNumberFormat="1" applyFont="1" applyBorder="1" applyAlignment="1">
      <alignment horizontal="left" vertical="center"/>
    </xf>
    <xf numFmtId="0" fontId="21" fillId="0" borderId="87" xfId="1" applyFont="1" applyBorder="1" applyAlignment="1">
      <alignment horizontal="right" vertical="center"/>
    </xf>
    <xf numFmtId="49" fontId="21" fillId="0" borderId="87" xfId="1" applyNumberFormat="1" applyFont="1" applyBorder="1" applyAlignment="1">
      <alignment vertical="center"/>
    </xf>
    <xf numFmtId="49" fontId="26" fillId="0" borderId="87" xfId="1" applyNumberFormat="1" applyFont="1" applyBorder="1" applyAlignment="1">
      <alignment horizontal="left" vertical="center"/>
    </xf>
    <xf numFmtId="49" fontId="26" fillId="0" borderId="87" xfId="1" applyNumberFormat="1" applyFont="1" applyBorder="1" applyAlignment="1">
      <alignment horizontal="left" vertical="center" shrinkToFit="1"/>
    </xf>
    <xf numFmtId="0" fontId="21" fillId="0" borderId="84" xfId="1" applyFont="1" applyBorder="1" applyAlignment="1">
      <alignment horizontal="right" vertical="center"/>
    </xf>
    <xf numFmtId="49" fontId="21" fillId="0" borderId="84" xfId="1" applyNumberFormat="1" applyFont="1" applyBorder="1" applyAlignment="1">
      <alignment vertical="center"/>
    </xf>
    <xf numFmtId="49" fontId="26" fillId="0" borderId="84" xfId="1" applyNumberFormat="1" applyFont="1" applyBorder="1" applyAlignment="1">
      <alignment horizontal="left" vertical="center"/>
    </xf>
    <xf numFmtId="49" fontId="26" fillId="0" borderId="84" xfId="1" applyNumberFormat="1" applyFont="1" applyBorder="1" applyAlignment="1">
      <alignment horizontal="left" vertical="center" shrinkToFit="1"/>
    </xf>
    <xf numFmtId="0" fontId="21" fillId="0" borderId="86" xfId="1" applyFont="1" applyBorder="1" applyAlignment="1">
      <alignment horizontal="right" vertical="center"/>
    </xf>
    <xf numFmtId="49" fontId="21" fillId="0" borderId="86" xfId="1" applyNumberFormat="1" applyFont="1" applyBorder="1" applyAlignment="1">
      <alignment vertical="center"/>
    </xf>
    <xf numFmtId="49" fontId="26" fillId="0" borderId="86" xfId="1" applyNumberFormat="1" applyFont="1" applyBorder="1" applyAlignment="1">
      <alignment horizontal="left" vertical="center"/>
    </xf>
    <xf numFmtId="49" fontId="26" fillId="0" borderId="86" xfId="1" applyNumberFormat="1" applyFont="1" applyBorder="1" applyAlignment="1">
      <alignment horizontal="left" vertical="center" shrinkToFit="1"/>
    </xf>
    <xf numFmtId="49" fontId="26" fillId="0" borderId="6" xfId="1" applyNumberFormat="1" applyFont="1" applyBorder="1" applyAlignment="1">
      <alignment horizontal="left" vertical="center"/>
    </xf>
    <xf numFmtId="0" fontId="21" fillId="0" borderId="83" xfId="1" applyFont="1" applyBorder="1" applyAlignment="1">
      <alignment horizontal="right" vertical="center"/>
    </xf>
    <xf numFmtId="49" fontId="21" fillId="0" borderId="83" xfId="1" applyNumberFormat="1" applyFont="1" applyBorder="1" applyAlignment="1">
      <alignment vertical="center"/>
    </xf>
    <xf numFmtId="49" fontId="26" fillId="0" borderId="83" xfId="1" applyNumberFormat="1" applyFont="1" applyBorder="1" applyAlignment="1">
      <alignment horizontal="left" vertical="center"/>
    </xf>
    <xf numFmtId="49" fontId="26" fillId="0" borderId="83" xfId="1" applyNumberFormat="1" applyFont="1" applyBorder="1" applyAlignment="1">
      <alignment horizontal="left" vertical="center" shrinkToFit="1"/>
    </xf>
    <xf numFmtId="49" fontId="26" fillId="0" borderId="12" xfId="1" applyNumberFormat="1" applyFont="1" applyBorder="1" applyAlignment="1">
      <alignment horizontal="left" vertical="center"/>
    </xf>
    <xf numFmtId="0" fontId="21" fillId="0" borderId="85" xfId="1" applyFont="1" applyBorder="1" applyAlignment="1">
      <alignment horizontal="right" vertical="center"/>
    </xf>
    <xf numFmtId="49" fontId="21" fillId="0" borderId="85" xfId="1" applyNumberFormat="1" applyFont="1" applyBorder="1" applyAlignment="1">
      <alignment vertical="center"/>
    </xf>
    <xf numFmtId="49" fontId="26" fillId="0" borderId="85" xfId="1" applyNumberFormat="1" applyFont="1" applyBorder="1" applyAlignment="1">
      <alignment horizontal="left" vertical="center"/>
    </xf>
    <xf numFmtId="49" fontId="26" fillId="0" borderId="85" xfId="1" applyNumberFormat="1" applyFont="1" applyBorder="1" applyAlignment="1">
      <alignment horizontal="left" vertical="center" shrinkToFit="1"/>
    </xf>
    <xf numFmtId="49" fontId="21" fillId="0" borderId="84" xfId="1" applyNumberFormat="1" applyFont="1" applyBorder="1" applyAlignment="1">
      <alignment horizontal="left" vertical="center"/>
    </xf>
    <xf numFmtId="49" fontId="21" fillId="0" borderId="86" xfId="1" applyNumberFormat="1" applyFont="1" applyBorder="1" applyAlignment="1">
      <alignment horizontal="left" vertical="center"/>
    </xf>
    <xf numFmtId="49" fontId="28" fillId="0" borderId="86" xfId="1" applyNumberFormat="1" applyFont="1" applyBorder="1" applyAlignment="1">
      <alignment horizontal="left" vertical="center" shrinkToFit="1"/>
    </xf>
    <xf numFmtId="49" fontId="21" fillId="0" borderId="84" xfId="1" applyNumberFormat="1" applyFont="1" applyBorder="1" applyAlignment="1">
      <alignment horizontal="left" vertical="center" wrapText="1"/>
    </xf>
    <xf numFmtId="0" fontId="21" fillId="0" borderId="12" xfId="1" applyFont="1" applyBorder="1" applyAlignment="1">
      <alignment horizontal="right" vertical="center"/>
    </xf>
    <xf numFmtId="0" fontId="21" fillId="0" borderId="12" xfId="1" quotePrefix="1" applyFont="1" applyBorder="1" applyAlignment="1">
      <alignment horizontal="right" vertical="center"/>
    </xf>
    <xf numFmtId="49" fontId="21" fillId="0" borderId="12" xfId="1" applyNumberFormat="1" applyFont="1" applyBorder="1" applyAlignment="1">
      <alignment vertical="center"/>
    </xf>
    <xf numFmtId="49" fontId="26" fillId="0" borderId="12" xfId="1" applyNumberFormat="1" applyFont="1" applyBorder="1" applyAlignment="1">
      <alignment horizontal="left" vertical="center" shrinkToFit="1"/>
    </xf>
    <xf numFmtId="0" fontId="8" fillId="0" borderId="0" xfId="1" applyNumberFormat="1" applyFont="1" applyFill="1" applyBorder="1" applyAlignment="1">
      <alignment horizontal="left" vertical="top"/>
    </xf>
    <xf numFmtId="0" fontId="8" fillId="3" borderId="0" xfId="1" applyNumberFormat="1" applyFont="1" applyFill="1" applyBorder="1" applyAlignment="1">
      <alignment horizontal="left" vertical="top"/>
    </xf>
    <xf numFmtId="0" fontId="8" fillId="3" borderId="0" xfId="1" applyNumberFormat="1" applyFont="1" applyFill="1" applyBorder="1" applyAlignment="1">
      <alignment vertical="top"/>
    </xf>
    <xf numFmtId="0" fontId="22" fillId="3" borderId="0" xfId="1" applyNumberFormat="1" applyFont="1" applyFill="1" applyBorder="1" applyAlignment="1">
      <alignment vertical="center"/>
    </xf>
    <xf numFmtId="0" fontId="8" fillId="0" borderId="0" xfId="1" applyNumberFormat="1" applyFont="1" applyFill="1" applyBorder="1" applyAlignment="1">
      <alignment vertical="center"/>
    </xf>
    <xf numFmtId="0" fontId="8" fillId="3" borderId="0" xfId="1" applyNumberFormat="1" applyFont="1" applyFill="1" applyBorder="1" applyAlignment="1">
      <alignment horizontal="left" vertical="center"/>
    </xf>
    <xf numFmtId="0" fontId="8" fillId="0" borderId="17" xfId="1" applyNumberFormat="1" applyFont="1" applyFill="1" applyBorder="1" applyAlignment="1">
      <alignment horizontal="center" vertical="top"/>
    </xf>
    <xf numFmtId="0" fontId="8" fillId="2" borderId="28" xfId="1" applyNumberFormat="1" applyFont="1" applyFill="1" applyBorder="1" applyAlignment="1">
      <alignment vertical="center"/>
    </xf>
    <xf numFmtId="0" fontId="8" fillId="0" borderId="0" xfId="1" applyNumberFormat="1" applyFont="1" applyFill="1" applyBorder="1" applyAlignment="1">
      <alignment horizontal="right" vertical="top"/>
    </xf>
    <xf numFmtId="0" fontId="31" fillId="0" borderId="0" xfId="7" applyNumberFormat="1" applyFont="1" applyFill="1" applyBorder="1" applyAlignment="1">
      <alignment horizontal="left" vertical="center"/>
    </xf>
    <xf numFmtId="0" fontId="8" fillId="0" borderId="0" xfId="1" applyFont="1" applyFill="1" applyBorder="1" applyAlignment="1">
      <alignment horizontal="right" vertical="center"/>
    </xf>
    <xf numFmtId="0" fontId="31" fillId="0" borderId="0" xfId="7" applyFont="1" applyFill="1" applyBorder="1" applyAlignment="1">
      <alignment horizontal="left" vertical="center"/>
    </xf>
    <xf numFmtId="49" fontId="21" fillId="0" borderId="87" xfId="1" applyNumberFormat="1" applyFont="1" applyBorder="1" applyAlignment="1">
      <alignment horizontal="left" vertical="center"/>
    </xf>
    <xf numFmtId="49" fontId="21" fillId="0" borderId="87" xfId="1" applyNumberFormat="1" applyFont="1" applyBorder="1" applyAlignment="1">
      <alignment horizontal="left" vertical="center" wrapText="1"/>
    </xf>
    <xf numFmtId="49" fontId="40" fillId="0" borderId="84" xfId="2" applyNumberFormat="1" applyFont="1" applyFill="1" applyBorder="1" applyAlignment="1" applyProtection="1">
      <alignment horizontal="left" vertical="center" wrapText="1"/>
      <protection locked="0"/>
    </xf>
    <xf numFmtId="49" fontId="40" fillId="0" borderId="83" xfId="2" applyNumberFormat="1" applyFont="1" applyFill="1" applyBorder="1" applyAlignment="1" applyProtection="1">
      <alignment horizontal="left" vertical="center" wrapText="1"/>
      <protection locked="0"/>
    </xf>
    <xf numFmtId="49" fontId="40" fillId="0" borderId="85" xfId="2" applyNumberFormat="1" applyFont="1" applyFill="1" applyBorder="1" applyAlignment="1" applyProtection="1">
      <alignment horizontal="left" vertical="center" wrapText="1"/>
      <protection locked="0"/>
    </xf>
    <xf numFmtId="0" fontId="40" fillId="0" borderId="83" xfId="2" applyNumberFormat="1" applyFont="1" applyBorder="1" applyAlignment="1" applyProtection="1">
      <alignment horizontal="left" vertical="center" wrapText="1"/>
      <protection locked="0"/>
    </xf>
    <xf numFmtId="0" fontId="40" fillId="0" borderId="84" xfId="2" applyNumberFormat="1" applyFont="1" applyBorder="1" applyAlignment="1" applyProtection="1">
      <alignment horizontal="left" vertical="center" wrapText="1"/>
      <protection locked="0"/>
    </xf>
    <xf numFmtId="182" fontId="40" fillId="0" borderId="84" xfId="2" applyNumberFormat="1" applyFont="1" applyBorder="1" applyAlignment="1" applyProtection="1">
      <alignment horizontal="left" vertical="center" wrapText="1"/>
      <protection locked="0"/>
    </xf>
    <xf numFmtId="0" fontId="41" fillId="0" borderId="84" xfId="2" applyNumberFormat="1" applyFont="1" applyFill="1" applyBorder="1" applyAlignment="1" applyProtection="1">
      <alignment horizontal="left" vertical="center" wrapText="1"/>
      <protection locked="0"/>
    </xf>
    <xf numFmtId="49" fontId="40" fillId="0" borderId="84" xfId="2" applyNumberFormat="1" applyFont="1" applyBorder="1" applyAlignment="1" applyProtection="1">
      <alignment horizontal="left" vertical="center" wrapText="1"/>
      <protection locked="0"/>
    </xf>
    <xf numFmtId="49" fontId="41" fillId="0" borderId="85" xfId="2" applyNumberFormat="1" applyFont="1" applyFill="1" applyBorder="1" applyAlignment="1" applyProtection="1">
      <alignment horizontal="left" vertical="center" wrapText="1"/>
      <protection locked="0"/>
    </xf>
    <xf numFmtId="49" fontId="41" fillId="0" borderId="83" xfId="2" applyNumberFormat="1" applyFont="1" applyFill="1" applyBorder="1" applyAlignment="1" applyProtection="1">
      <alignment horizontal="left" vertical="center" wrapText="1"/>
      <protection locked="0"/>
    </xf>
    <xf numFmtId="49" fontId="41" fillId="0" borderId="84" xfId="2" applyNumberFormat="1" applyFont="1" applyFill="1" applyBorder="1" applyAlignment="1" applyProtection="1">
      <alignment horizontal="left" vertical="center" wrapText="1"/>
      <protection locked="0"/>
    </xf>
    <xf numFmtId="180" fontId="40" fillId="0" borderId="84" xfId="2" applyNumberFormat="1" applyFont="1" applyFill="1" applyBorder="1" applyAlignment="1" applyProtection="1">
      <alignment horizontal="left" vertical="center" wrapText="1"/>
      <protection locked="0"/>
    </xf>
    <xf numFmtId="178" fontId="40" fillId="0" borderId="84" xfId="2" applyNumberFormat="1" applyFont="1" applyFill="1" applyBorder="1" applyAlignment="1" applyProtection="1">
      <alignment horizontal="left" vertical="center" wrapText="1"/>
      <protection locked="0"/>
    </xf>
    <xf numFmtId="179" fontId="40" fillId="0" borderId="84" xfId="2" applyNumberFormat="1" applyFont="1" applyFill="1" applyBorder="1" applyAlignment="1" applyProtection="1">
      <alignment horizontal="left" vertical="center" wrapText="1"/>
      <protection locked="0"/>
    </xf>
    <xf numFmtId="49" fontId="38" fillId="11" borderId="17" xfId="0" applyNumberFormat="1" applyFont="1" applyFill="1" applyBorder="1" applyAlignment="1">
      <alignment horizontal="left" vertical="center"/>
    </xf>
    <xf numFmtId="0" fontId="38" fillId="11" borderId="17" xfId="0" applyFont="1" applyFill="1" applyBorder="1" applyAlignment="1">
      <alignment horizontal="left" vertical="center"/>
    </xf>
    <xf numFmtId="0" fontId="0" fillId="0" borderId="0" xfId="0" applyAlignment="1"/>
    <xf numFmtId="49" fontId="37" fillId="0" borderId="17" xfId="0" applyNumberFormat="1" applyFont="1" applyBorder="1" applyAlignment="1">
      <alignment horizontal="left" vertical="center" shrinkToFit="1"/>
    </xf>
    <xf numFmtId="0" fontId="38" fillId="0" borderId="17" xfId="0" applyFont="1" applyBorder="1" applyAlignment="1">
      <alignment horizontal="left" vertical="center"/>
    </xf>
    <xf numFmtId="0" fontId="37" fillId="0" borderId="17" xfId="0" applyFont="1" applyBorder="1" applyAlignment="1">
      <alignment horizontal="left" vertical="center"/>
    </xf>
    <xf numFmtId="49" fontId="37" fillId="0" borderId="0" xfId="0" applyNumberFormat="1" applyFont="1" applyAlignment="1">
      <alignment horizontal="left" vertical="center"/>
    </xf>
    <xf numFmtId="0" fontId="37" fillId="0" borderId="0" xfId="0" applyFont="1" applyAlignment="1">
      <alignment horizontal="left" vertical="center"/>
    </xf>
    <xf numFmtId="0" fontId="30" fillId="0" borderId="0" xfId="7" applyAlignment="1">
      <alignment horizontal="left" vertical="center"/>
    </xf>
    <xf numFmtId="0" fontId="41" fillId="4" borderId="84" xfId="0" applyFont="1" applyFill="1" applyBorder="1" applyAlignment="1" applyProtection="1">
      <alignment horizontal="left" vertical="center" wrapText="1"/>
      <protection locked="0"/>
    </xf>
    <xf numFmtId="0" fontId="38" fillId="0" borderId="0" xfId="3" applyFont="1" applyAlignment="1">
      <alignment horizontal="left" vertical="top"/>
    </xf>
    <xf numFmtId="0" fontId="38" fillId="8" borderId="17" xfId="3" applyFont="1" applyFill="1" applyBorder="1" applyAlignment="1">
      <alignment horizontal="left" vertical="top"/>
    </xf>
    <xf numFmtId="0" fontId="38" fillId="8" borderId="17" xfId="3" applyFont="1" applyFill="1" applyBorder="1" applyAlignment="1">
      <alignment horizontal="left" vertical="top" wrapText="1"/>
    </xf>
    <xf numFmtId="0" fontId="38" fillId="8" borderId="17" xfId="0" applyFont="1" applyFill="1" applyBorder="1" applyAlignment="1">
      <alignment horizontal="left" vertical="center"/>
    </xf>
    <xf numFmtId="0" fontId="38" fillId="8" borderId="17" xfId="0" applyFont="1" applyFill="1" applyBorder="1" applyAlignment="1">
      <alignment horizontal="left" vertical="top" wrapText="1"/>
    </xf>
    <xf numFmtId="0" fontId="38" fillId="0" borderId="0" xfId="0" applyFont="1" applyAlignment="1">
      <alignment horizontal="left" vertical="center"/>
    </xf>
    <xf numFmtId="0" fontId="35" fillId="0" borderId="0" xfId="3" applyFont="1">
      <alignment vertical="center"/>
    </xf>
    <xf numFmtId="0" fontId="35" fillId="0" borderId="0" xfId="0" applyFont="1" applyAlignment="1">
      <alignment horizontal="left" vertical="center"/>
    </xf>
    <xf numFmtId="178" fontId="41" fillId="0" borderId="84" xfId="2" applyNumberFormat="1" applyFont="1" applyFill="1" applyBorder="1" applyAlignment="1" applyProtection="1">
      <alignment horizontal="left" vertical="center" wrapText="1"/>
      <protection locked="0"/>
    </xf>
    <xf numFmtId="49" fontId="40" fillId="0" borderId="17" xfId="2" applyNumberFormat="1" applyFont="1" applyFill="1" applyBorder="1" applyAlignment="1" applyProtection="1">
      <alignment horizontal="left" vertical="center" wrapText="1"/>
      <protection locked="0"/>
    </xf>
    <xf numFmtId="0" fontId="50" fillId="0" borderId="0" xfId="1" applyNumberFormat="1" applyFont="1" applyFill="1" applyBorder="1" applyAlignment="1">
      <alignment horizontal="left" vertical="top"/>
    </xf>
    <xf numFmtId="0" fontId="50" fillId="0" borderId="0" xfId="1" applyNumberFormat="1" applyFont="1" applyFill="1" applyBorder="1" applyAlignment="1">
      <alignment horizontal="right" vertical="top"/>
    </xf>
    <xf numFmtId="0" fontId="50" fillId="3" borderId="0" xfId="1" applyNumberFormat="1" applyFont="1" applyFill="1" applyBorder="1" applyAlignment="1">
      <alignment horizontal="left" vertical="center"/>
    </xf>
    <xf numFmtId="0" fontId="11" fillId="0" borderId="53" xfId="1" applyNumberFormat="1" applyFont="1" applyFill="1" applyBorder="1" applyAlignment="1">
      <alignment vertical="center"/>
    </xf>
    <xf numFmtId="178" fontId="41" fillId="0" borderId="86" xfId="2" applyNumberFormat="1" applyFont="1" applyFill="1" applyBorder="1" applyAlignment="1" applyProtection="1">
      <alignment horizontal="left" vertical="center" wrapText="1"/>
      <protection locked="0"/>
    </xf>
    <xf numFmtId="49" fontId="41" fillId="0" borderId="93" xfId="2" applyNumberFormat="1" applyFont="1" applyFill="1" applyBorder="1" applyAlignment="1" applyProtection="1">
      <alignment horizontal="left" vertical="center" wrapText="1"/>
      <protection locked="0"/>
    </xf>
    <xf numFmtId="49" fontId="41" fillId="0" borderId="87" xfId="2" applyNumberFormat="1" applyFont="1" applyFill="1" applyBorder="1" applyAlignment="1" applyProtection="1">
      <alignment horizontal="left" vertical="center" wrapText="1"/>
      <protection locked="0"/>
    </xf>
    <xf numFmtId="49" fontId="41" fillId="0" borderId="94" xfId="2" applyNumberFormat="1" applyFont="1" applyFill="1" applyBorder="1" applyAlignment="1" applyProtection="1">
      <alignment horizontal="left" vertical="center" wrapText="1"/>
      <protection locked="0"/>
    </xf>
    <xf numFmtId="49" fontId="41" fillId="0" borderId="95" xfId="2" applyNumberFormat="1" applyFont="1" applyFill="1" applyBorder="1" applyAlignment="1" applyProtection="1">
      <alignment horizontal="left" vertical="center" wrapText="1"/>
      <protection locked="0"/>
    </xf>
    <xf numFmtId="178" fontId="41" fillId="0" borderId="94" xfId="2" applyNumberFormat="1" applyFont="1" applyFill="1" applyBorder="1" applyAlignment="1" applyProtection="1">
      <alignment horizontal="left" vertical="center" wrapText="1"/>
      <protection locked="0"/>
    </xf>
    <xf numFmtId="0" fontId="8" fillId="2" borderId="32" xfId="1" applyFont="1" applyFill="1" applyBorder="1" applyAlignment="1">
      <alignment vertical="center" wrapText="1"/>
    </xf>
    <xf numFmtId="0" fontId="8" fillId="2" borderId="25" xfId="1" applyFont="1" applyFill="1" applyBorder="1" applyAlignment="1">
      <alignment vertical="center" wrapText="1"/>
    </xf>
    <xf numFmtId="0" fontId="8" fillId="2" borderId="31" xfId="1" applyFont="1" applyFill="1" applyBorder="1" applyAlignment="1">
      <alignment vertical="center" wrapText="1"/>
    </xf>
    <xf numFmtId="0" fontId="8" fillId="2" borderId="27" xfId="1" applyFont="1" applyFill="1" applyBorder="1" applyAlignment="1">
      <alignment vertical="center" wrapText="1"/>
    </xf>
    <xf numFmtId="49" fontId="40" fillId="0" borderId="87" xfId="2" applyNumberFormat="1" applyFont="1" applyFill="1" applyBorder="1" applyAlignment="1" applyProtection="1">
      <alignment horizontal="left" vertical="center" wrapText="1"/>
      <protection locked="0"/>
    </xf>
    <xf numFmtId="49" fontId="40" fillId="0" borderId="94" xfId="2" applyNumberFormat="1" applyFont="1" applyFill="1" applyBorder="1" applyAlignment="1" applyProtection="1">
      <alignment horizontal="left" vertical="center" wrapText="1"/>
      <protection locked="0"/>
    </xf>
    <xf numFmtId="49" fontId="40" fillId="0" borderId="93" xfId="2" applyNumberFormat="1" applyFont="1" applyFill="1" applyBorder="1" applyAlignment="1" applyProtection="1">
      <alignment horizontal="left" vertical="center" wrapText="1"/>
      <protection locked="0"/>
    </xf>
    <xf numFmtId="0" fontId="8" fillId="2" borderId="34" xfId="1" applyFont="1" applyFill="1" applyBorder="1" applyAlignment="1">
      <alignment vertical="center"/>
    </xf>
    <xf numFmtId="0" fontId="8" fillId="2" borderId="28" xfId="1" applyFont="1" applyFill="1" applyBorder="1" applyAlignment="1">
      <alignment vertical="center"/>
    </xf>
    <xf numFmtId="49" fontId="38" fillId="11" borderId="17" xfId="0" applyNumberFormat="1" applyFont="1" applyFill="1" applyBorder="1" applyAlignment="1">
      <alignment horizontal="left" vertical="center" wrapText="1"/>
    </xf>
    <xf numFmtId="0" fontId="38" fillId="0" borderId="52" xfId="3" applyFont="1" applyBorder="1" applyAlignment="1">
      <alignment horizontal="left" vertical="top"/>
    </xf>
    <xf numFmtId="0" fontId="38" fillId="0" borderId="0" xfId="3" applyFont="1" applyAlignment="1">
      <alignment horizontal="left" vertical="top" wrapText="1"/>
    </xf>
    <xf numFmtId="0" fontId="40" fillId="0" borderId="84" xfId="2" applyNumberFormat="1" applyFont="1" applyFill="1" applyBorder="1" applyAlignment="1" applyProtection="1">
      <alignment horizontal="left" vertical="center" wrapText="1"/>
    </xf>
    <xf numFmtId="0" fontId="41" fillId="0" borderId="85" xfId="7" applyFont="1" applyBorder="1" applyAlignment="1" applyProtection="1">
      <alignment vertical="center"/>
      <protection locked="0"/>
    </xf>
    <xf numFmtId="49" fontId="41" fillId="0" borderId="85" xfId="7" applyNumberFormat="1" applyFont="1" applyFill="1" applyBorder="1" applyAlignment="1" applyProtection="1">
      <alignment horizontal="left" vertical="center" wrapText="1"/>
      <protection locked="0"/>
    </xf>
    <xf numFmtId="49" fontId="41" fillId="0" borderId="84" xfId="7" applyNumberFormat="1" applyFont="1" applyFill="1" applyBorder="1" applyAlignment="1" applyProtection="1">
      <alignment horizontal="left" vertical="center" wrapText="1"/>
      <protection locked="0"/>
    </xf>
    <xf numFmtId="0" fontId="8" fillId="2" borderId="4" xfId="1" applyNumberFormat="1" applyFont="1" applyFill="1" applyBorder="1" applyAlignment="1">
      <alignment vertical="center"/>
    </xf>
    <xf numFmtId="0" fontId="8" fillId="2" borderId="5" xfId="1" applyNumberFormat="1" applyFont="1" applyFill="1" applyBorder="1" applyAlignment="1">
      <alignment vertical="center"/>
    </xf>
    <xf numFmtId="0" fontId="8" fillId="2" borderId="25" xfId="1" applyNumberFormat="1" applyFont="1" applyFill="1" applyBorder="1" applyAlignment="1">
      <alignment vertical="center"/>
    </xf>
    <xf numFmtId="0" fontId="22" fillId="3" borderId="0" xfId="1" applyFont="1" applyFill="1" applyBorder="1" applyAlignment="1">
      <alignment vertical="center"/>
    </xf>
    <xf numFmtId="0" fontId="8" fillId="2" borderId="31" xfId="1" applyFont="1" applyFill="1" applyBorder="1" applyAlignment="1">
      <alignment vertical="center"/>
    </xf>
    <xf numFmtId="0" fontId="8" fillId="2" borderId="32" xfId="1" applyFont="1" applyFill="1" applyBorder="1" applyAlignment="1">
      <alignment vertical="center"/>
    </xf>
    <xf numFmtId="0" fontId="8" fillId="2" borderId="27" xfId="1" applyFont="1" applyFill="1" applyBorder="1" applyAlignment="1">
      <alignment vertical="center"/>
    </xf>
    <xf numFmtId="0" fontId="8" fillId="2" borderId="25" xfId="1" applyFont="1" applyFill="1" applyBorder="1" applyAlignment="1">
      <alignment vertical="center"/>
    </xf>
    <xf numFmtId="0" fontId="15" fillId="0" borderId="0" xfId="2" applyFont="1" applyAlignment="1" applyProtection="1">
      <alignment vertical="center"/>
    </xf>
    <xf numFmtId="0" fontId="15" fillId="0" borderId="0" xfId="2" applyFont="1" applyAlignment="1" applyProtection="1">
      <alignment vertical="center" wrapText="1"/>
    </xf>
    <xf numFmtId="0" fontId="19" fillId="0" borderId="0" xfId="0" applyFont="1" applyAlignment="1" applyProtection="1">
      <alignment vertical="center"/>
    </xf>
    <xf numFmtId="0" fontId="15" fillId="0" borderId="0" xfId="0" applyFont="1" applyAlignment="1" applyProtection="1">
      <alignment vertical="center"/>
    </xf>
    <xf numFmtId="0" fontId="15" fillId="0" borderId="0" xfId="0" applyFont="1" applyAlignment="1" applyProtection="1">
      <alignment horizontal="right" vertical="center" wrapText="1"/>
    </xf>
    <xf numFmtId="0" fontId="15" fillId="0" borderId="0" xfId="0" applyFont="1" applyAlignment="1" applyProtection="1">
      <alignment vertical="center" wrapText="1"/>
    </xf>
    <xf numFmtId="49" fontId="36" fillId="0" borderId="0" xfId="2" applyNumberFormat="1" applyFont="1" applyAlignment="1" applyProtection="1">
      <alignment horizontal="left" vertical="center" wrapText="1"/>
    </xf>
    <xf numFmtId="0" fontId="15" fillId="3" borderId="0" xfId="2" applyFont="1" applyFill="1" applyAlignment="1" applyProtection="1">
      <alignment vertical="center"/>
    </xf>
    <xf numFmtId="0" fontId="18" fillId="0" borderId="0" xfId="2" applyFont="1" applyAlignment="1" applyProtection="1">
      <alignment horizontal="left" vertical="center" wrapText="1"/>
    </xf>
    <xf numFmtId="0" fontId="18" fillId="0" borderId="0" xfId="2" applyFont="1" applyAlignment="1" applyProtection="1">
      <alignment vertical="center" wrapText="1"/>
    </xf>
    <xf numFmtId="0" fontId="16" fillId="0" borderId="0" xfId="0" applyFont="1" applyAlignment="1" applyProtection="1">
      <alignment vertical="center"/>
    </xf>
    <xf numFmtId="0" fontId="36" fillId="0" borderId="0" xfId="2" applyFont="1" applyAlignment="1" applyProtection="1">
      <alignment horizontal="left" vertical="center" wrapText="1"/>
    </xf>
    <xf numFmtId="49" fontId="15" fillId="7" borderId="0" xfId="2" applyNumberFormat="1" applyFont="1" applyFill="1" applyAlignment="1" applyProtection="1">
      <alignment horizontal="left" vertical="center"/>
    </xf>
    <xf numFmtId="49" fontId="15" fillId="4" borderId="0" xfId="2" applyNumberFormat="1" applyFont="1" applyFill="1" applyAlignment="1" applyProtection="1">
      <alignment horizontal="left" vertical="center"/>
    </xf>
    <xf numFmtId="49" fontId="15" fillId="9" borderId="0" xfId="2" applyNumberFormat="1" applyFont="1" applyFill="1" applyAlignment="1" applyProtection="1">
      <alignment horizontal="left" vertical="center"/>
    </xf>
    <xf numFmtId="0" fontId="19" fillId="0" borderId="0" xfId="2" applyFont="1" applyAlignment="1" applyProtection="1">
      <alignment vertical="center"/>
    </xf>
    <xf numFmtId="0" fontId="16" fillId="0" borderId="0" xfId="2" applyFont="1" applyAlignment="1" applyProtection="1">
      <alignment vertical="center"/>
    </xf>
    <xf numFmtId="0" fontId="20" fillId="6" borderId="77" xfId="2" applyFont="1" applyFill="1" applyBorder="1" applyAlignment="1" applyProtection="1">
      <alignment vertical="center"/>
    </xf>
    <xf numFmtId="0" fontId="20" fillId="6" borderId="78" xfId="2" applyFont="1" applyFill="1" applyBorder="1" applyAlignment="1" applyProtection="1">
      <alignment vertical="center" wrapText="1"/>
    </xf>
    <xf numFmtId="0" fontId="20" fillId="6" borderId="17" xfId="0" applyFont="1" applyFill="1" applyBorder="1" applyAlignment="1" applyProtection="1">
      <alignment vertical="center" wrapText="1"/>
    </xf>
    <xf numFmtId="0" fontId="20" fillId="6" borderId="17" xfId="2" applyFont="1" applyFill="1" applyBorder="1" applyAlignment="1" applyProtection="1">
      <alignment vertical="center" wrapText="1"/>
    </xf>
    <xf numFmtId="49" fontId="39" fillId="6" borderId="17" xfId="2" applyNumberFormat="1" applyFont="1" applyFill="1" applyBorder="1" applyAlignment="1" applyProtection="1">
      <alignment horizontal="left" vertical="center" wrapText="1"/>
    </xf>
    <xf numFmtId="0" fontId="52" fillId="13" borderId="17" xfId="2" applyFont="1" applyFill="1" applyBorder="1" applyAlignment="1" applyProtection="1">
      <alignment horizontal="left" vertical="center" wrapText="1"/>
    </xf>
    <xf numFmtId="0" fontId="52" fillId="13" borderId="17" xfId="2" applyFont="1" applyFill="1" applyBorder="1" applyAlignment="1" applyProtection="1">
      <alignment vertical="center" wrapText="1"/>
    </xf>
    <xf numFmtId="0" fontId="15" fillId="7" borderId="83" xfId="2" applyFont="1" applyFill="1" applyBorder="1" applyAlignment="1" applyProtection="1">
      <alignment vertical="center"/>
    </xf>
    <xf numFmtId="0" fontId="12" fillId="0" borderId="83" xfId="2" applyFont="1" applyBorder="1" applyAlignment="1" applyProtection="1">
      <alignment vertical="center" wrapText="1"/>
    </xf>
    <xf numFmtId="0" fontId="24" fillId="0" borderId="0" xfId="2" applyFont="1" applyAlignment="1" applyProtection="1">
      <alignment vertical="center"/>
    </xf>
    <xf numFmtId="0" fontId="24" fillId="0" borderId="0" xfId="2" applyFont="1" applyAlignment="1" applyProtection="1">
      <alignment vertical="center" wrapText="1"/>
    </xf>
    <xf numFmtId="0" fontId="15" fillId="0" borderId="83" xfId="2" applyFont="1" applyFill="1" applyBorder="1" applyAlignment="1" applyProtection="1">
      <alignment vertical="center"/>
    </xf>
    <xf numFmtId="0" fontId="12" fillId="0" borderId="83" xfId="2" applyFont="1" applyBorder="1" applyAlignment="1" applyProtection="1">
      <alignment vertical="top" wrapText="1"/>
    </xf>
    <xf numFmtId="0" fontId="18" fillId="0" borderId="83" xfId="2" applyFont="1" applyBorder="1" applyAlignment="1" applyProtection="1">
      <alignment vertical="center" wrapText="1"/>
    </xf>
    <xf numFmtId="0" fontId="15" fillId="0" borderId="83" xfId="2" applyFont="1" applyBorder="1" applyAlignment="1" applyProtection="1">
      <alignment vertical="center" wrapText="1"/>
    </xf>
    <xf numFmtId="0" fontId="51" fillId="5" borderId="83" xfId="2" applyFont="1" applyFill="1" applyBorder="1" applyAlignment="1" applyProtection="1">
      <alignment horizontal="left" vertical="center" wrapText="1"/>
    </xf>
    <xf numFmtId="0" fontId="18" fillId="5" borderId="84" xfId="2" applyFont="1" applyFill="1" applyBorder="1" applyAlignment="1" applyProtection="1">
      <alignment vertical="center" wrapText="1"/>
    </xf>
    <xf numFmtId="0" fontId="15" fillId="0" borderId="84" xfId="2" applyFont="1" applyFill="1" applyBorder="1" applyAlignment="1" applyProtection="1">
      <alignment vertical="center"/>
    </xf>
    <xf numFmtId="0" fontId="12" fillId="0" borderId="84" xfId="2" applyFont="1" applyBorder="1" applyAlignment="1" applyProtection="1">
      <alignment vertical="top" wrapText="1"/>
    </xf>
    <xf numFmtId="0" fontId="18" fillId="0" borderId="84" xfId="2" applyFont="1" applyBorder="1" applyAlignment="1" applyProtection="1">
      <alignment vertical="center" wrapText="1"/>
    </xf>
    <xf numFmtId="0" fontId="15" fillId="0" borderId="84" xfId="2" applyFont="1" applyBorder="1" applyAlignment="1" applyProtection="1">
      <alignment vertical="center" wrapText="1"/>
    </xf>
    <xf numFmtId="0" fontId="51" fillId="5" borderId="84" xfId="2" applyFont="1" applyFill="1" applyBorder="1" applyAlignment="1" applyProtection="1">
      <alignment horizontal="left" vertical="center" wrapText="1"/>
    </xf>
    <xf numFmtId="0" fontId="15" fillId="0" borderId="84" xfId="2" applyFont="1" applyBorder="1" applyAlignment="1" applyProtection="1">
      <alignment vertical="center"/>
    </xf>
    <xf numFmtId="14" fontId="51" fillId="5" borderId="84" xfId="2" applyNumberFormat="1" applyFont="1" applyFill="1" applyBorder="1" applyAlignment="1" applyProtection="1">
      <alignment horizontal="left" vertical="center" wrapText="1"/>
    </xf>
    <xf numFmtId="14" fontId="15" fillId="0" borderId="84" xfId="2" applyNumberFormat="1" applyFont="1" applyBorder="1" applyAlignment="1" applyProtection="1">
      <alignment vertical="center"/>
    </xf>
    <xf numFmtId="0" fontId="40" fillId="7" borderId="84" xfId="2" applyNumberFormat="1" applyFont="1" applyFill="1" applyBorder="1" applyAlignment="1" applyProtection="1">
      <alignment horizontal="left" vertical="center" wrapText="1"/>
    </xf>
    <xf numFmtId="0" fontId="34" fillId="5" borderId="84" xfId="2" applyFont="1" applyFill="1" applyBorder="1" applyAlignment="1" applyProtection="1">
      <alignment vertical="center" wrapText="1"/>
    </xf>
    <xf numFmtId="0" fontId="33" fillId="0" borderId="84" xfId="0" applyFont="1" applyBorder="1" applyAlignment="1" applyProtection="1">
      <alignment vertical="center"/>
    </xf>
    <xf numFmtId="0" fontId="33" fillId="0" borderId="0" xfId="0" applyFont="1" applyAlignment="1" applyProtection="1">
      <alignment vertical="center"/>
    </xf>
    <xf numFmtId="0" fontId="34" fillId="0" borderId="84" xfId="0" applyFont="1" applyBorder="1" applyAlignment="1" applyProtection="1">
      <alignment vertical="top" wrapText="1"/>
    </xf>
    <xf numFmtId="0" fontId="34" fillId="0" borderId="84" xfId="0" applyFont="1" applyBorder="1" applyAlignment="1" applyProtection="1">
      <alignment vertical="center" wrapText="1"/>
    </xf>
    <xf numFmtId="0" fontId="33" fillId="0" borderId="84" xfId="0" applyFont="1" applyBorder="1" applyAlignment="1" applyProtection="1">
      <alignment vertical="center" wrapText="1"/>
    </xf>
    <xf numFmtId="0" fontId="33" fillId="3" borderId="0" xfId="0" applyFont="1" applyFill="1" applyAlignment="1" applyProtection="1">
      <alignment vertical="center"/>
    </xf>
    <xf numFmtId="0" fontId="51" fillId="5" borderId="84" xfId="0" applyFont="1" applyFill="1" applyBorder="1" applyAlignment="1" applyProtection="1">
      <alignment vertical="center" wrapText="1"/>
    </xf>
    <xf numFmtId="0" fontId="34" fillId="5" borderId="84" xfId="0" applyFont="1" applyFill="1" applyBorder="1" applyAlignment="1" applyProtection="1">
      <alignment vertical="center" wrapText="1"/>
    </xf>
    <xf numFmtId="0" fontId="38" fillId="0" borderId="84" xfId="2" applyFont="1" applyBorder="1" applyAlignment="1" applyProtection="1">
      <alignment vertical="top" wrapText="1"/>
    </xf>
    <xf numFmtId="0" fontId="34" fillId="0" borderId="84" xfId="2" applyFont="1" applyBorder="1" applyAlignment="1" applyProtection="1">
      <alignment vertical="center" wrapText="1"/>
    </xf>
    <xf numFmtId="0" fontId="15" fillId="0" borderId="85" xfId="2" applyFont="1" applyFill="1" applyBorder="1" applyAlignment="1" applyProtection="1">
      <alignment vertical="center"/>
    </xf>
    <xf numFmtId="0" fontId="12" fillId="0" borderId="85" xfId="2" applyFont="1" applyBorder="1" applyAlignment="1" applyProtection="1">
      <alignment vertical="top" wrapText="1"/>
    </xf>
    <xf numFmtId="0" fontId="18" fillId="0" borderId="85" xfId="2" applyFont="1" applyBorder="1" applyAlignment="1" applyProtection="1">
      <alignment vertical="center" wrapText="1"/>
    </xf>
    <xf numFmtId="0" fontId="15" fillId="0" borderId="85" xfId="2" applyFont="1" applyBorder="1" applyAlignment="1" applyProtection="1">
      <alignment vertical="center" wrapText="1"/>
    </xf>
    <xf numFmtId="0" fontId="51" fillId="5" borderId="85" xfId="2" applyFont="1" applyFill="1" applyBorder="1" applyAlignment="1" applyProtection="1">
      <alignment horizontal="left" vertical="center" wrapText="1"/>
    </xf>
    <xf numFmtId="0" fontId="34" fillId="5" borderId="85" xfId="2" applyFont="1" applyFill="1" applyBorder="1" applyAlignment="1" applyProtection="1">
      <alignment vertical="center" wrapText="1"/>
    </xf>
    <xf numFmtId="0" fontId="20" fillId="6" borderId="6" xfId="2" applyFont="1" applyFill="1" applyBorder="1" applyAlignment="1" applyProtection="1">
      <alignment vertical="center"/>
    </xf>
    <xf numFmtId="0" fontId="20" fillId="6" borderId="6" xfId="0" applyFont="1" applyFill="1" applyBorder="1" applyAlignment="1" applyProtection="1">
      <alignment vertical="center" wrapText="1"/>
    </xf>
    <xf numFmtId="0" fontId="20" fillId="6" borderId="6" xfId="2" applyFont="1" applyFill="1" applyBorder="1" applyAlignment="1" applyProtection="1">
      <alignment vertical="center" wrapText="1"/>
    </xf>
    <xf numFmtId="49" fontId="39" fillId="6" borderId="6" xfId="2" applyNumberFormat="1" applyFont="1" applyFill="1" applyBorder="1" applyAlignment="1" applyProtection="1">
      <alignment horizontal="left" vertical="center" wrapText="1"/>
    </xf>
    <xf numFmtId="0" fontId="15" fillId="0" borderId="83" xfId="2" applyFont="1" applyBorder="1" applyAlignment="1" applyProtection="1">
      <alignment vertical="center"/>
    </xf>
    <xf numFmtId="0" fontId="18" fillId="0" borderId="83" xfId="2" applyFont="1" applyBorder="1" applyAlignment="1" applyProtection="1">
      <alignment vertical="top" wrapText="1"/>
    </xf>
    <xf numFmtId="0" fontId="18" fillId="5" borderId="83" xfId="2" applyFont="1" applyFill="1" applyBorder="1" applyAlignment="1" applyProtection="1">
      <alignment vertical="center" wrapText="1"/>
    </xf>
    <xf numFmtId="0" fontId="18" fillId="0" borderId="84" xfId="2" applyFont="1" applyBorder="1" applyAlignment="1" applyProtection="1">
      <alignment vertical="top" wrapText="1"/>
    </xf>
    <xf numFmtId="0" fontId="34" fillId="0" borderId="84" xfId="2" applyFont="1" applyBorder="1" applyAlignment="1" applyProtection="1">
      <alignment vertical="top" wrapText="1"/>
    </xf>
    <xf numFmtId="0" fontId="18" fillId="0" borderId="86" xfId="2" applyFont="1" applyBorder="1" applyAlignment="1" applyProtection="1">
      <alignment vertical="center" wrapText="1"/>
    </xf>
    <xf numFmtId="0" fontId="34" fillId="0" borderId="65" xfId="2" applyFont="1" applyBorder="1" applyAlignment="1" applyProtection="1">
      <alignment vertical="top" wrapText="1"/>
    </xf>
    <xf numFmtId="0" fontId="18" fillId="0" borderId="99" xfId="2" applyFont="1" applyBorder="1" applyAlignment="1" applyProtection="1">
      <alignment vertical="center" wrapText="1"/>
    </xf>
    <xf numFmtId="0" fontId="15" fillId="0" borderId="64" xfId="2" applyFont="1" applyBorder="1" applyAlignment="1" applyProtection="1">
      <alignment vertical="center" wrapText="1"/>
    </xf>
    <xf numFmtId="0" fontId="18" fillId="0" borderId="100" xfId="2" applyFont="1" applyBorder="1" applyAlignment="1" applyProtection="1">
      <alignment vertical="center" wrapText="1"/>
    </xf>
    <xf numFmtId="0" fontId="18" fillId="0" borderId="101" xfId="2" applyFont="1" applyBorder="1" applyAlignment="1" applyProtection="1">
      <alignment vertical="center" wrapText="1"/>
    </xf>
    <xf numFmtId="0" fontId="18" fillId="0" borderId="87" xfId="2" applyFont="1" applyBorder="1" applyAlignment="1" applyProtection="1">
      <alignment vertical="center" wrapText="1"/>
    </xf>
    <xf numFmtId="0" fontId="15" fillId="0" borderId="85" xfId="2" applyFont="1" applyBorder="1" applyAlignment="1" applyProtection="1">
      <alignment vertical="center"/>
    </xf>
    <xf numFmtId="0" fontId="35" fillId="0" borderId="0" xfId="2" applyFont="1" applyAlignment="1" applyProtection="1">
      <alignment vertical="center"/>
    </xf>
    <xf numFmtId="14" fontId="35" fillId="0" borderId="84" xfId="2" applyNumberFormat="1" applyFont="1" applyBorder="1" applyAlignment="1" applyProtection="1">
      <alignment vertical="center"/>
    </xf>
    <xf numFmtId="0" fontId="35" fillId="3" borderId="0" xfId="2" applyFont="1" applyFill="1" applyAlignment="1" applyProtection="1">
      <alignment vertical="center"/>
    </xf>
    <xf numFmtId="0" fontId="34" fillId="0" borderId="85" xfId="2" applyFont="1" applyBorder="1" applyAlignment="1" applyProtection="1">
      <alignment vertical="top" wrapText="1"/>
    </xf>
    <xf numFmtId="0" fontId="34" fillId="0" borderId="85" xfId="2" applyFont="1" applyBorder="1" applyAlignment="1" applyProtection="1">
      <alignment vertical="center" wrapText="1"/>
    </xf>
    <xf numFmtId="14" fontId="35" fillId="0" borderId="85" xfId="2" applyNumberFormat="1" applyFont="1" applyBorder="1" applyAlignment="1" applyProtection="1">
      <alignment vertical="center"/>
    </xf>
    <xf numFmtId="0" fontId="42" fillId="0" borderId="0" xfId="2" applyFont="1" applyAlignment="1" applyProtection="1">
      <alignment vertical="center"/>
    </xf>
    <xf numFmtId="0" fontId="35" fillId="0" borderId="0" xfId="2" applyFont="1" applyAlignment="1" applyProtection="1">
      <alignment vertical="center" wrapText="1"/>
    </xf>
    <xf numFmtId="0" fontId="20" fillId="6" borderId="83" xfId="2" applyFont="1" applyFill="1" applyBorder="1" applyAlignment="1" applyProtection="1">
      <alignment vertical="center"/>
    </xf>
    <xf numFmtId="0" fontId="15" fillId="7" borderId="85" xfId="2" applyFont="1" applyFill="1" applyBorder="1" applyAlignment="1" applyProtection="1">
      <alignment vertical="center"/>
    </xf>
    <xf numFmtId="0" fontId="35" fillId="0" borderId="0" xfId="0" applyFont="1" applyAlignment="1" applyProtection="1">
      <alignment vertical="center"/>
    </xf>
    <xf numFmtId="0" fontId="34" fillId="0" borderId="0" xfId="2" applyFont="1" applyAlignment="1" applyProtection="1">
      <alignment vertical="center"/>
    </xf>
    <xf numFmtId="0" fontId="34" fillId="0" borderId="0" xfId="2" applyFont="1" applyAlignment="1" applyProtection="1">
      <alignment vertical="center" wrapText="1"/>
    </xf>
    <xf numFmtId="0" fontId="34" fillId="0" borderId="83" xfId="2" applyFont="1" applyBorder="1" applyAlignment="1" applyProtection="1">
      <alignment vertical="center" wrapText="1"/>
    </xf>
    <xf numFmtId="0" fontId="33" fillId="0" borderId="83" xfId="2" applyFont="1" applyBorder="1" applyAlignment="1" applyProtection="1">
      <alignment vertical="center" wrapText="1"/>
    </xf>
    <xf numFmtId="0" fontId="33" fillId="0" borderId="0" xfId="2" applyFont="1" applyAlignment="1" applyProtection="1">
      <alignment vertical="center"/>
    </xf>
    <xf numFmtId="0" fontId="33" fillId="3" borderId="0" xfId="2" applyFont="1" applyFill="1" applyAlignment="1" applyProtection="1">
      <alignment vertical="center"/>
    </xf>
    <xf numFmtId="0" fontId="34" fillId="5" borderId="83" xfId="2" applyFont="1" applyFill="1" applyBorder="1" applyAlignment="1" applyProtection="1">
      <alignment vertical="center" wrapText="1"/>
    </xf>
    <xf numFmtId="0" fontId="33" fillId="0" borderId="84" xfId="2" applyFont="1" applyBorder="1" applyAlignment="1" applyProtection="1">
      <alignment vertical="center" wrapText="1"/>
    </xf>
    <xf numFmtId="0" fontId="18" fillId="0" borderId="85" xfId="2" applyFont="1" applyBorder="1" applyAlignment="1" applyProtection="1">
      <alignment vertical="top" wrapText="1"/>
    </xf>
    <xf numFmtId="0" fontId="33" fillId="0" borderId="85" xfId="2" applyFont="1" applyBorder="1" applyAlignment="1" applyProtection="1">
      <alignment vertical="center" wrapText="1"/>
    </xf>
    <xf numFmtId="0" fontId="46" fillId="5" borderId="84" xfId="2" applyFont="1" applyFill="1" applyBorder="1" applyAlignment="1" applyProtection="1">
      <alignment vertical="center" wrapText="1"/>
    </xf>
    <xf numFmtId="0" fontId="34" fillId="0" borderId="84" xfId="2" applyFont="1" applyFill="1" applyBorder="1" applyAlignment="1" applyProtection="1">
      <alignment vertical="center" wrapText="1"/>
    </xf>
    <xf numFmtId="0" fontId="15" fillId="0" borderId="84" xfId="2" applyFont="1" applyFill="1" applyBorder="1" applyAlignment="1" applyProtection="1">
      <alignment vertical="center" wrapText="1"/>
    </xf>
    <xf numFmtId="0" fontId="34" fillId="0" borderId="85" xfId="2" applyFont="1" applyFill="1" applyBorder="1" applyAlignment="1" applyProtection="1">
      <alignment vertical="center" wrapText="1"/>
    </xf>
    <xf numFmtId="0" fontId="15" fillId="0" borderId="85" xfId="2" applyFont="1" applyFill="1" applyBorder="1" applyAlignment="1" applyProtection="1">
      <alignment vertical="center" wrapText="1"/>
    </xf>
    <xf numFmtId="0" fontId="18" fillId="0" borderId="83" xfId="2" applyFont="1" applyFill="1" applyBorder="1" applyAlignment="1" applyProtection="1">
      <alignment vertical="center" wrapText="1"/>
    </xf>
    <xf numFmtId="0" fontId="15" fillId="0" borderId="83" xfId="2" applyFont="1" applyFill="1" applyBorder="1" applyAlignment="1" applyProtection="1">
      <alignment vertical="center" wrapText="1"/>
    </xf>
    <xf numFmtId="0" fontId="18" fillId="0" borderId="84" xfId="2" applyFont="1" applyFill="1" applyBorder="1" applyAlignment="1" applyProtection="1">
      <alignment vertical="center" wrapText="1"/>
    </xf>
    <xf numFmtId="0" fontId="24" fillId="0" borderId="0" xfId="2" applyFont="1" applyFill="1" applyAlignment="1" applyProtection="1">
      <alignment vertical="center"/>
    </xf>
    <xf numFmtId="0" fontId="18" fillId="0" borderId="94" xfId="2" applyFont="1" applyBorder="1" applyAlignment="1" applyProtection="1">
      <alignment vertical="top" wrapText="1"/>
    </xf>
    <xf numFmtId="0" fontId="34" fillId="0" borderId="94" xfId="2" applyFont="1" applyBorder="1" applyAlignment="1" applyProtection="1">
      <alignment vertical="center" wrapText="1"/>
    </xf>
    <xf numFmtId="0" fontId="15" fillId="0" borderId="94" xfId="2" applyFont="1" applyBorder="1" applyAlignment="1" applyProtection="1">
      <alignment vertical="center" wrapText="1"/>
    </xf>
    <xf numFmtId="0" fontId="18" fillId="0" borderId="87" xfId="2" applyFont="1" applyBorder="1" applyAlignment="1" applyProtection="1">
      <alignment vertical="top" wrapText="1"/>
    </xf>
    <xf numFmtId="0" fontId="18" fillId="0" borderId="87" xfId="2" applyFont="1" applyFill="1" applyBorder="1" applyAlignment="1" applyProtection="1">
      <alignment vertical="center" wrapText="1"/>
    </xf>
    <xf numFmtId="0" fontId="15" fillId="0" borderId="87" xfId="2" applyFont="1" applyFill="1" applyBorder="1" applyAlignment="1" applyProtection="1">
      <alignment vertical="center" wrapText="1"/>
    </xf>
    <xf numFmtId="0" fontId="18" fillId="5" borderId="85" xfId="2" applyFont="1" applyFill="1" applyBorder="1" applyAlignment="1" applyProtection="1">
      <alignment vertical="center" wrapText="1"/>
    </xf>
    <xf numFmtId="0" fontId="32" fillId="0" borderId="0" xfId="2" applyFont="1" applyAlignment="1" applyProtection="1">
      <alignment horizontal="left" vertical="center" wrapText="1"/>
    </xf>
    <xf numFmtId="0" fontId="32" fillId="0" borderId="0" xfId="2" applyFont="1" applyAlignment="1" applyProtection="1">
      <alignment vertical="center" wrapText="1"/>
    </xf>
    <xf numFmtId="0" fontId="20" fillId="6" borderId="17" xfId="2" applyFont="1" applyFill="1" applyBorder="1" applyAlignment="1" applyProtection="1">
      <alignment vertical="center"/>
    </xf>
    <xf numFmtId="0" fontId="12" fillId="0" borderId="84" xfId="2" applyFont="1" applyBorder="1" applyAlignment="1" applyProtection="1">
      <alignment vertical="center" wrapText="1"/>
    </xf>
    <xf numFmtId="0" fontId="51" fillId="5" borderId="86" xfId="2" applyFont="1" applyFill="1" applyBorder="1" applyAlignment="1" applyProtection="1">
      <alignment horizontal="left" vertical="center" wrapText="1"/>
    </xf>
    <xf numFmtId="0" fontId="34" fillId="5" borderId="86" xfId="2" applyFont="1" applyFill="1" applyBorder="1" applyAlignment="1" applyProtection="1">
      <alignment vertical="center" wrapText="1"/>
    </xf>
    <xf numFmtId="0" fontId="38" fillId="0" borderId="84" xfId="2" applyFont="1" applyBorder="1" applyAlignment="1" applyProtection="1">
      <alignment vertical="center" wrapText="1"/>
    </xf>
    <xf numFmtId="180" fontId="51" fillId="5" borderId="84" xfId="2" applyNumberFormat="1" applyFont="1" applyFill="1" applyBorder="1" applyAlignment="1" applyProtection="1">
      <alignment horizontal="left" vertical="center" wrapText="1"/>
    </xf>
    <xf numFmtId="0" fontId="43" fillId="0" borderId="0" xfId="2" applyFont="1" applyAlignment="1" applyProtection="1">
      <alignment vertical="center"/>
    </xf>
    <xf numFmtId="0" fontId="43" fillId="0" borderId="0" xfId="2" applyFont="1" applyAlignment="1" applyProtection="1">
      <alignment vertical="center" wrapText="1"/>
    </xf>
    <xf numFmtId="0" fontId="38" fillId="0" borderId="85" xfId="2" applyFont="1" applyBorder="1" applyAlignment="1" applyProtection="1">
      <alignment vertical="center" wrapText="1"/>
    </xf>
    <xf numFmtId="0" fontId="51" fillId="5" borderId="12" xfId="2" applyFont="1" applyFill="1" applyBorder="1" applyAlignment="1" applyProtection="1">
      <alignment horizontal="left" vertical="center" wrapText="1"/>
    </xf>
    <xf numFmtId="0" fontId="34" fillId="5" borderId="12" xfId="2" applyFont="1" applyFill="1" applyBorder="1" applyAlignment="1" applyProtection="1">
      <alignment vertical="center" wrapText="1"/>
    </xf>
    <xf numFmtId="0" fontId="52" fillId="13" borderId="6" xfId="2" applyFont="1" applyFill="1" applyBorder="1" applyAlignment="1" applyProtection="1">
      <alignment horizontal="left" vertical="center" wrapText="1"/>
    </xf>
    <xf numFmtId="0" fontId="52" fillId="13" borderId="6" xfId="2" applyFont="1" applyFill="1" applyBorder="1" applyAlignment="1" applyProtection="1">
      <alignment vertical="center" wrapText="1"/>
    </xf>
    <xf numFmtId="0" fontId="35" fillId="0" borderId="83" xfId="2" applyFont="1" applyBorder="1" applyAlignment="1" applyProtection="1">
      <alignment vertical="center" wrapText="1"/>
    </xf>
    <xf numFmtId="0" fontId="18" fillId="0" borderId="86" xfId="2" applyFont="1" applyBorder="1" applyAlignment="1" applyProtection="1">
      <alignment vertical="top" wrapText="1"/>
    </xf>
    <xf numFmtId="0" fontId="34" fillId="0" borderId="86" xfId="2" applyFont="1" applyBorder="1" applyAlignment="1" applyProtection="1">
      <alignment vertical="center" wrapText="1"/>
    </xf>
    <xf numFmtId="0" fontId="35" fillId="0" borderId="86" xfId="2" applyFont="1" applyBorder="1" applyAlignment="1" applyProtection="1">
      <alignment vertical="center" wrapText="1"/>
    </xf>
    <xf numFmtId="49" fontId="51" fillId="5" borderId="84" xfId="2" applyNumberFormat="1" applyFont="1" applyFill="1" applyBorder="1" applyAlignment="1" applyProtection="1">
      <alignment horizontal="left" vertical="center" wrapText="1"/>
    </xf>
    <xf numFmtId="0" fontId="18" fillId="0" borderId="93" xfId="2" applyFont="1" applyBorder="1" applyAlignment="1" applyProtection="1">
      <alignment vertical="top" wrapText="1"/>
    </xf>
    <xf numFmtId="0" fontId="34" fillId="0" borderId="93" xfId="2" applyFont="1" applyBorder="1" applyAlignment="1" applyProtection="1">
      <alignment vertical="center" wrapText="1"/>
    </xf>
    <xf numFmtId="0" fontId="35" fillId="0" borderId="93" xfId="2" applyFont="1" applyBorder="1" applyAlignment="1" applyProtection="1">
      <alignment vertical="center" wrapText="1"/>
    </xf>
    <xf numFmtId="0" fontId="35" fillId="0" borderId="84" xfId="2" applyFont="1" applyBorder="1" applyAlignment="1" applyProtection="1">
      <alignment vertical="center" wrapText="1"/>
    </xf>
    <xf numFmtId="0" fontId="35" fillId="0" borderId="94" xfId="2" applyFont="1" applyBorder="1" applyAlignment="1" applyProtection="1">
      <alignment vertical="center" wrapText="1"/>
    </xf>
    <xf numFmtId="0" fontId="34" fillId="0" borderId="87" xfId="2" applyFont="1" applyBorder="1" applyAlignment="1" applyProtection="1">
      <alignment vertical="center" wrapText="1"/>
    </xf>
    <xf numFmtId="0" fontId="35" fillId="0" borderId="87" xfId="2" applyFont="1" applyBorder="1" applyAlignment="1" applyProtection="1">
      <alignment vertical="center" wrapText="1"/>
    </xf>
    <xf numFmtId="0" fontId="18" fillId="0" borderId="95" xfId="2" applyFont="1" applyBorder="1" applyAlignment="1" applyProtection="1">
      <alignment vertical="top" wrapText="1"/>
    </xf>
    <xf numFmtId="0" fontId="34" fillId="0" borderId="95" xfId="2" applyFont="1" applyBorder="1" applyAlignment="1" applyProtection="1">
      <alignment vertical="center" wrapText="1"/>
    </xf>
    <xf numFmtId="0" fontId="35" fillId="0" borderId="95" xfId="2" applyFont="1" applyBorder="1" applyAlignment="1" applyProtection="1">
      <alignment vertical="center" wrapText="1"/>
    </xf>
    <xf numFmtId="0" fontId="18" fillId="0" borderId="17" xfId="2" applyFont="1" applyFill="1" applyBorder="1" applyAlignment="1" applyProtection="1">
      <alignment vertical="top" wrapText="1"/>
    </xf>
    <xf numFmtId="0" fontId="18" fillId="0" borderId="17" xfId="2" applyFont="1" applyFill="1" applyBorder="1" applyAlignment="1" applyProtection="1">
      <alignment vertical="center" wrapText="1"/>
    </xf>
    <xf numFmtId="0" fontId="15" fillId="0" borderId="17" xfId="2" applyFont="1" applyFill="1" applyBorder="1" applyAlignment="1" applyProtection="1">
      <alignment vertical="center" wrapText="1"/>
    </xf>
    <xf numFmtId="0" fontId="51" fillId="5" borderId="17" xfId="2" applyFont="1" applyFill="1" applyBorder="1" applyAlignment="1" applyProtection="1">
      <alignment horizontal="left" vertical="center" wrapText="1"/>
    </xf>
    <xf numFmtId="0" fontId="18" fillId="5" borderId="17" xfId="2" applyFont="1" applyFill="1" applyBorder="1" applyAlignment="1" applyProtection="1">
      <alignment vertical="center" wrapText="1"/>
    </xf>
    <xf numFmtId="0" fontId="15" fillId="0" borderId="0" xfId="2" applyFont="1" applyFill="1" applyBorder="1" applyAlignment="1" applyProtection="1">
      <alignment vertical="center"/>
    </xf>
    <xf numFmtId="0" fontId="18" fillId="0" borderId="0" xfId="2" applyFont="1" applyFill="1" applyBorder="1" applyAlignment="1" applyProtection="1">
      <alignment vertical="center" wrapText="1"/>
    </xf>
    <xf numFmtId="0" fontId="15" fillId="0" borderId="0" xfId="2" applyFont="1" applyFill="1" applyAlignment="1" applyProtection="1">
      <alignment vertical="center"/>
    </xf>
    <xf numFmtId="0" fontId="24" fillId="0" borderId="0" xfId="2" applyFont="1" applyFill="1" applyAlignment="1" applyProtection="1">
      <alignment vertical="center" wrapText="1"/>
    </xf>
    <xf numFmtId="0" fontId="18" fillId="0" borderId="0" xfId="2" applyFont="1" applyFill="1" applyBorder="1" applyAlignment="1" applyProtection="1">
      <alignment vertical="top" wrapText="1"/>
    </xf>
    <xf numFmtId="0" fontId="15" fillId="0" borderId="0" xfId="2" applyFont="1" applyFill="1" applyBorder="1" applyAlignment="1" applyProtection="1">
      <alignment vertical="center" wrapText="1"/>
    </xf>
    <xf numFmtId="0" fontId="36" fillId="0" borderId="0" xfId="2" applyFont="1" applyFill="1" applyBorder="1" applyAlignment="1" applyProtection="1">
      <alignment vertical="center" wrapText="1"/>
    </xf>
    <xf numFmtId="0" fontId="18" fillId="0" borderId="0" xfId="2" applyFont="1" applyFill="1" applyBorder="1" applyAlignment="1" applyProtection="1">
      <alignment horizontal="left" vertical="center" wrapText="1"/>
    </xf>
    <xf numFmtId="0" fontId="18" fillId="0" borderId="83" xfId="2" applyFont="1" applyFill="1" applyBorder="1" applyAlignment="1" applyProtection="1">
      <alignment vertical="top" wrapText="1"/>
    </xf>
    <xf numFmtId="0" fontId="18" fillId="0" borderId="84" xfId="2" applyFont="1" applyFill="1" applyBorder="1" applyAlignment="1" applyProtection="1">
      <alignment vertical="top" wrapText="1"/>
    </xf>
    <xf numFmtId="0" fontId="18" fillId="0" borderId="85" xfId="2" applyFont="1" applyFill="1" applyBorder="1" applyAlignment="1" applyProtection="1">
      <alignment vertical="top" wrapText="1"/>
    </xf>
    <xf numFmtId="0" fontId="18" fillId="0" borderId="85" xfId="2" applyFont="1" applyFill="1" applyBorder="1" applyAlignment="1" applyProtection="1">
      <alignment vertical="center" wrapText="1"/>
    </xf>
    <xf numFmtId="0" fontId="18" fillId="5" borderId="86" xfId="2" applyFont="1" applyFill="1" applyBorder="1" applyAlignment="1" applyProtection="1">
      <alignment vertical="center" wrapText="1"/>
    </xf>
    <xf numFmtId="0" fontId="46" fillId="5" borderId="83" xfId="2" applyFont="1" applyFill="1" applyBorder="1" applyAlignment="1" applyProtection="1">
      <alignment horizontal="left" vertical="center" wrapText="1"/>
    </xf>
    <xf numFmtId="0" fontId="46" fillId="5" borderId="83" xfId="2" applyFont="1" applyFill="1" applyBorder="1" applyAlignment="1" applyProtection="1">
      <alignment vertical="center" wrapText="1"/>
    </xf>
    <xf numFmtId="0" fontId="46" fillId="5" borderId="84" xfId="2" applyFont="1" applyFill="1" applyBorder="1" applyAlignment="1" applyProtection="1">
      <alignment horizontal="left" vertical="center" wrapText="1"/>
    </xf>
    <xf numFmtId="0" fontId="15" fillId="0" borderId="93" xfId="2" applyFont="1" applyBorder="1" applyAlignment="1" applyProtection="1">
      <alignment vertical="center" wrapText="1"/>
    </xf>
    <xf numFmtId="0" fontId="34" fillId="0" borderId="93" xfId="2" applyFont="1" applyBorder="1" applyAlignment="1" applyProtection="1">
      <alignment vertical="top" wrapText="1"/>
    </xf>
    <xf numFmtId="0" fontId="34" fillId="0" borderId="93" xfId="0" applyFont="1" applyFill="1" applyBorder="1" applyAlignment="1" applyProtection="1">
      <alignment vertical="top" wrapText="1"/>
    </xf>
    <xf numFmtId="0" fontId="34" fillId="0" borderId="94" xfId="2" applyFont="1" applyBorder="1" applyAlignment="1" applyProtection="1">
      <alignment vertical="top" wrapText="1"/>
    </xf>
    <xf numFmtId="0" fontId="34" fillId="0" borderId="94" xfId="0" applyFont="1" applyFill="1" applyBorder="1" applyAlignment="1" applyProtection="1">
      <alignment vertical="top" wrapText="1"/>
    </xf>
    <xf numFmtId="0" fontId="34" fillId="0" borderId="87" xfId="2" applyFont="1" applyBorder="1" applyAlignment="1" applyProtection="1">
      <alignment vertical="top" wrapText="1"/>
    </xf>
    <xf numFmtId="0" fontId="34" fillId="0" borderId="87" xfId="0" applyFont="1" applyFill="1" applyBorder="1" applyAlignment="1" applyProtection="1">
      <alignment vertical="top" wrapText="1"/>
    </xf>
    <xf numFmtId="0" fontId="15" fillId="0" borderId="87" xfId="2" applyFont="1" applyBorder="1" applyAlignment="1" applyProtection="1">
      <alignment vertical="center" wrapText="1"/>
    </xf>
    <xf numFmtId="0" fontId="34" fillId="0" borderId="85" xfId="0" applyFont="1" applyFill="1" applyBorder="1" applyAlignment="1" applyProtection="1">
      <alignment vertical="top" wrapText="1"/>
    </xf>
    <xf numFmtId="0" fontId="46" fillId="5" borderId="85" xfId="2" applyFont="1" applyFill="1" applyBorder="1" applyAlignment="1" applyProtection="1">
      <alignment horizontal="left" vertical="center" wrapText="1"/>
    </xf>
    <xf numFmtId="0" fontId="46" fillId="5" borderId="85" xfId="2" applyFont="1" applyFill="1" applyBorder="1" applyAlignment="1" applyProtection="1">
      <alignment vertical="center" wrapText="1"/>
    </xf>
    <xf numFmtId="49" fontId="36" fillId="0" borderId="0" xfId="2" applyNumberFormat="1" applyFont="1" applyFill="1" applyAlignment="1" applyProtection="1">
      <alignment horizontal="left" vertical="center" wrapText="1"/>
    </xf>
    <xf numFmtId="0" fontId="15" fillId="7" borderId="84" xfId="2" applyFont="1" applyFill="1" applyBorder="1" applyAlignment="1" applyProtection="1">
      <alignment vertical="center"/>
    </xf>
    <xf numFmtId="0" fontId="46" fillId="0" borderId="84" xfId="2" applyFont="1" applyBorder="1" applyAlignment="1" applyProtection="1">
      <alignment vertical="center" wrapText="1"/>
    </xf>
    <xf numFmtId="0" fontId="15" fillId="12" borderId="0" xfId="2" applyFont="1" applyFill="1" applyAlignment="1" applyProtection="1">
      <alignment horizontal="left" vertical="center"/>
    </xf>
    <xf numFmtId="0" fontId="15" fillId="3" borderId="0" xfId="2" applyFont="1" applyFill="1" applyAlignment="1" applyProtection="1">
      <alignment horizontal="left" vertical="center"/>
    </xf>
    <xf numFmtId="0" fontId="43" fillId="0" borderId="0" xfId="2" applyFont="1" applyFill="1" applyAlignment="1" applyProtection="1">
      <alignment vertical="center" wrapText="1"/>
    </xf>
    <xf numFmtId="0" fontId="36" fillId="12" borderId="0" xfId="2" applyNumberFormat="1" applyFont="1" applyFill="1" applyAlignment="1" applyProtection="1">
      <alignment horizontal="left" vertical="center"/>
    </xf>
    <xf numFmtId="0" fontId="36" fillId="3" borderId="0" xfId="2" applyNumberFormat="1" applyFont="1" applyFill="1" applyAlignment="1" applyProtection="1">
      <alignment horizontal="left" vertical="center"/>
    </xf>
    <xf numFmtId="49" fontId="46" fillId="5" borderId="84" xfId="2" applyNumberFormat="1" applyFont="1" applyFill="1" applyBorder="1" applyAlignment="1" applyProtection="1">
      <alignment horizontal="left" vertical="center" wrapText="1"/>
    </xf>
    <xf numFmtId="178" fontId="40" fillId="7" borderId="84" xfId="2" applyNumberFormat="1" applyFont="1" applyFill="1" applyBorder="1" applyAlignment="1" applyProtection="1">
      <alignment horizontal="left" vertical="center" wrapText="1"/>
    </xf>
    <xf numFmtId="178" fontId="36" fillId="12" borderId="0" xfId="2" applyNumberFormat="1" applyFont="1" applyFill="1" applyAlignment="1" applyProtection="1">
      <alignment horizontal="left" vertical="center"/>
    </xf>
    <xf numFmtId="178" fontId="36" fillId="3" borderId="0" xfId="2" applyNumberFormat="1" applyFont="1" applyFill="1" applyAlignment="1" applyProtection="1">
      <alignment horizontal="left" vertical="center"/>
    </xf>
    <xf numFmtId="49" fontId="36" fillId="12" borderId="0" xfId="2" applyNumberFormat="1" applyFont="1" applyFill="1" applyAlignment="1" applyProtection="1">
      <alignment horizontal="left" vertical="center"/>
    </xf>
    <xf numFmtId="49" fontId="36" fillId="3" borderId="0" xfId="2" applyNumberFormat="1" applyFont="1" applyFill="1" applyAlignment="1" applyProtection="1">
      <alignment horizontal="left" vertical="center"/>
    </xf>
    <xf numFmtId="0" fontId="46" fillId="0" borderId="85" xfId="2" applyFont="1" applyBorder="1" applyAlignment="1" applyProtection="1">
      <alignment vertical="center" wrapText="1"/>
    </xf>
    <xf numFmtId="0" fontId="15" fillId="0" borderId="85" xfId="2" applyNumberFormat="1" applyFont="1" applyBorder="1" applyAlignment="1" applyProtection="1">
      <alignment vertical="center" wrapText="1"/>
    </xf>
    <xf numFmtId="0" fontId="40" fillId="7" borderId="85" xfId="2" applyNumberFormat="1" applyFont="1" applyFill="1" applyBorder="1" applyAlignment="1" applyProtection="1">
      <alignment horizontal="left" vertical="center" wrapText="1"/>
    </xf>
    <xf numFmtId="178" fontId="15" fillId="0" borderId="0" xfId="2" applyNumberFormat="1" applyFont="1" applyAlignment="1" applyProtection="1">
      <alignment horizontal="left" vertical="center"/>
    </xf>
    <xf numFmtId="178" fontId="15" fillId="3" borderId="0" xfId="2" applyNumberFormat="1" applyFont="1" applyFill="1" applyAlignment="1" applyProtection="1">
      <alignment horizontal="left" vertical="center"/>
    </xf>
    <xf numFmtId="0" fontId="45" fillId="0" borderId="0" xfId="2" applyFont="1" applyAlignment="1" applyProtection="1">
      <alignment vertical="center"/>
    </xf>
    <xf numFmtId="0" fontId="48" fillId="0" borderId="0" xfId="2" applyFont="1" applyAlignment="1" applyProtection="1">
      <alignment vertical="center" wrapText="1"/>
    </xf>
    <xf numFmtId="0" fontId="48" fillId="0" borderId="0" xfId="2" applyFont="1" applyAlignment="1" applyProtection="1">
      <alignment vertical="center"/>
    </xf>
    <xf numFmtId="0" fontId="15" fillId="3" borderId="0" xfId="2" applyFont="1" applyFill="1" applyAlignment="1" applyProtection="1">
      <alignment vertical="center" wrapText="1"/>
    </xf>
    <xf numFmtId="0" fontId="34" fillId="5" borderId="83" xfId="2" applyFont="1" applyFill="1" applyBorder="1" applyAlignment="1" applyProtection="1">
      <alignment horizontal="left" vertical="center" wrapText="1"/>
    </xf>
    <xf numFmtId="0" fontId="34" fillId="5" borderId="84" xfId="2" applyFont="1" applyFill="1" applyBorder="1" applyAlignment="1" applyProtection="1">
      <alignment horizontal="left" vertical="center" wrapText="1"/>
    </xf>
    <xf numFmtId="0" fontId="34" fillId="5" borderId="85" xfId="2" applyFont="1" applyFill="1" applyBorder="1" applyAlignment="1" applyProtection="1">
      <alignment horizontal="left" vertical="center" wrapText="1"/>
    </xf>
    <xf numFmtId="0" fontId="46" fillId="0" borderId="83" xfId="2" applyFont="1" applyBorder="1" applyAlignment="1" applyProtection="1">
      <alignment vertical="center" wrapText="1"/>
    </xf>
    <xf numFmtId="0" fontId="46" fillId="0" borderId="85" xfId="0" applyFont="1" applyFill="1" applyBorder="1" applyAlignment="1" applyProtection="1">
      <alignment vertical="top" wrapText="1"/>
    </xf>
    <xf numFmtId="49" fontId="46" fillId="5" borderId="85" xfId="2" applyNumberFormat="1" applyFont="1" applyFill="1" applyBorder="1" applyAlignment="1" applyProtection="1">
      <alignment horizontal="left" vertical="center" wrapText="1"/>
    </xf>
    <xf numFmtId="0" fontId="46" fillId="5" borderId="85" xfId="0" applyFont="1" applyFill="1" applyBorder="1" applyAlignment="1" applyProtection="1">
      <alignment vertical="center" wrapText="1"/>
    </xf>
    <xf numFmtId="0" fontId="18" fillId="0" borderId="17" xfId="0" applyFont="1" applyBorder="1" applyAlignment="1">
      <alignment vertical="top" wrapText="1"/>
    </xf>
    <xf numFmtId="14" fontId="18" fillId="0" borderId="17" xfId="0" applyNumberFormat="1" applyFont="1" applyBorder="1" applyAlignment="1">
      <alignment vertical="top" wrapText="1"/>
    </xf>
    <xf numFmtId="0" fontId="51" fillId="7" borderId="84" xfId="2" applyFont="1" applyFill="1" applyBorder="1" applyAlignment="1" applyProtection="1">
      <alignment horizontal="left" vertical="center" wrapText="1"/>
    </xf>
    <xf numFmtId="0" fontId="0" fillId="0" borderId="17" xfId="0" applyBorder="1" applyAlignment="1">
      <alignment wrapText="1"/>
    </xf>
    <xf numFmtId="0" fontId="0" fillId="0" borderId="0" xfId="0" applyAlignment="1">
      <alignment wrapText="1"/>
    </xf>
    <xf numFmtId="49" fontId="51" fillId="5" borderId="85" xfId="2" applyNumberFormat="1" applyFont="1" applyFill="1" applyBorder="1" applyAlignment="1" applyProtection="1">
      <alignment horizontal="left" vertical="center" wrapText="1"/>
    </xf>
    <xf numFmtId="0" fontId="36" fillId="0" borderId="83" xfId="2" applyFont="1" applyFill="1" applyBorder="1" applyAlignment="1" applyProtection="1">
      <alignment vertical="center" shrinkToFit="1"/>
    </xf>
    <xf numFmtId="0" fontId="36" fillId="0" borderId="84" xfId="2" applyFont="1" applyFill="1" applyBorder="1" applyAlignment="1" applyProtection="1">
      <alignment vertical="center" shrinkToFit="1"/>
    </xf>
    <xf numFmtId="0" fontId="36" fillId="0" borderId="85" xfId="2" applyFont="1" applyFill="1" applyBorder="1" applyAlignment="1" applyProtection="1">
      <alignment vertical="center" shrinkToFit="1"/>
    </xf>
    <xf numFmtId="0" fontId="36" fillId="0" borderId="83" xfId="2" applyFont="1" applyBorder="1" applyAlignment="1" applyProtection="1">
      <alignment vertical="center" shrinkToFit="1"/>
    </xf>
    <xf numFmtId="0" fontId="36" fillId="0" borderId="84" xfId="2" applyFont="1" applyBorder="1" applyAlignment="1" applyProtection="1">
      <alignment vertical="center" shrinkToFit="1"/>
    </xf>
    <xf numFmtId="0" fontId="36" fillId="0" borderId="85" xfId="2" applyFont="1" applyBorder="1" applyAlignment="1" applyProtection="1">
      <alignment vertical="center" shrinkToFit="1"/>
    </xf>
    <xf numFmtId="0" fontId="36" fillId="0" borderId="94" xfId="2" applyFont="1" applyBorder="1" applyAlignment="1" applyProtection="1">
      <alignment vertical="center" shrinkToFit="1"/>
    </xf>
    <xf numFmtId="0" fontId="36" fillId="0" borderId="87" xfId="2" applyFont="1" applyBorder="1" applyAlignment="1" applyProtection="1">
      <alignment vertical="center" shrinkToFit="1"/>
    </xf>
    <xf numFmtId="0" fontId="36" fillId="0" borderId="86" xfId="2" applyFont="1" applyBorder="1" applyAlignment="1" applyProtection="1">
      <alignment vertical="center" shrinkToFit="1"/>
    </xf>
    <xf numFmtId="0" fontId="36" fillId="0" borderId="93" xfId="2" applyFont="1" applyBorder="1" applyAlignment="1" applyProtection="1">
      <alignment vertical="center" shrinkToFit="1"/>
    </xf>
    <xf numFmtId="0" fontId="36" fillId="0" borderId="95" xfId="2" applyFont="1" applyBorder="1" applyAlignment="1" applyProtection="1">
      <alignment vertical="center" shrinkToFit="1"/>
    </xf>
    <xf numFmtId="0" fontId="36" fillId="0" borderId="17" xfId="2" applyFont="1" applyFill="1" applyBorder="1" applyAlignment="1" applyProtection="1">
      <alignment vertical="center" shrinkToFit="1"/>
    </xf>
    <xf numFmtId="0" fontId="55" fillId="0" borderId="83" xfId="2" applyFont="1" applyBorder="1" applyAlignment="1" applyProtection="1">
      <alignment vertical="center" shrinkToFit="1"/>
    </xf>
    <xf numFmtId="0" fontId="55" fillId="0" borderId="85" xfId="2" applyFont="1" applyBorder="1" applyAlignment="1" applyProtection="1">
      <alignment vertical="center" shrinkToFit="1"/>
    </xf>
    <xf numFmtId="0" fontId="8" fillId="0" borderId="31" xfId="1" applyNumberFormat="1" applyFont="1" applyFill="1" applyBorder="1" applyAlignment="1">
      <alignment vertical="center" wrapText="1"/>
    </xf>
    <xf numFmtId="0" fontId="8" fillId="0" borderId="32" xfId="1" applyNumberFormat="1" applyFont="1" applyFill="1" applyBorder="1" applyAlignment="1">
      <alignment vertical="center" wrapText="1"/>
    </xf>
    <xf numFmtId="0" fontId="8" fillId="0" borderId="34" xfId="1" applyNumberFormat="1" applyFont="1" applyFill="1" applyBorder="1" applyAlignment="1">
      <alignment vertical="center" wrapText="1"/>
    </xf>
    <xf numFmtId="0" fontId="8" fillId="0" borderId="36" xfId="1" applyNumberFormat="1" applyFont="1" applyFill="1" applyBorder="1" applyAlignment="1">
      <alignment vertical="center" wrapText="1"/>
    </xf>
    <xf numFmtId="0" fontId="8" fillId="0" borderId="10" xfId="1" applyNumberFormat="1" applyFont="1" applyFill="1" applyBorder="1" applyAlignment="1">
      <alignment vertical="center" wrapText="1"/>
    </xf>
    <xf numFmtId="0" fontId="8" fillId="0" borderId="11" xfId="1" applyNumberFormat="1" applyFont="1" applyFill="1" applyBorder="1" applyAlignment="1">
      <alignment vertical="center" wrapText="1"/>
    </xf>
    <xf numFmtId="0" fontId="8" fillId="2" borderId="3" xfId="1" applyNumberFormat="1" applyFont="1" applyFill="1" applyBorder="1" applyAlignment="1">
      <alignment horizontal="center" vertical="center"/>
    </xf>
    <xf numFmtId="0" fontId="8" fillId="2" borderId="4" xfId="1" applyNumberFormat="1" applyFont="1" applyFill="1" applyBorder="1" applyAlignment="1">
      <alignment horizontal="center" vertical="center"/>
    </xf>
    <xf numFmtId="0" fontId="8" fillId="2" borderId="22" xfId="1" applyNumberFormat="1" applyFont="1" applyFill="1" applyBorder="1" applyAlignment="1">
      <alignment horizontal="center" vertical="center"/>
    </xf>
    <xf numFmtId="0" fontId="8" fillId="2" borderId="29" xfId="1" applyNumberFormat="1" applyFont="1" applyFill="1" applyBorder="1" applyAlignment="1">
      <alignment horizontal="center" vertical="center"/>
    </xf>
    <xf numFmtId="0" fontId="8" fillId="2" borderId="0" xfId="1" applyNumberFormat="1" applyFont="1" applyFill="1" applyBorder="1" applyAlignment="1">
      <alignment horizontal="center" vertical="center"/>
    </xf>
    <xf numFmtId="0" fontId="8" fillId="2" borderId="30" xfId="1" applyNumberFormat="1" applyFont="1" applyFill="1" applyBorder="1" applyAlignment="1">
      <alignment horizontal="center" vertical="center"/>
    </xf>
    <xf numFmtId="0" fontId="8" fillId="2" borderId="9" xfId="1" applyNumberFormat="1" applyFont="1" applyFill="1" applyBorder="1" applyAlignment="1">
      <alignment horizontal="center" vertical="center"/>
    </xf>
    <xf numFmtId="0" fontId="8" fillId="2" borderId="10" xfId="1" applyNumberFormat="1" applyFont="1" applyFill="1" applyBorder="1" applyAlignment="1">
      <alignment horizontal="center" vertical="center"/>
    </xf>
    <xf numFmtId="0" fontId="8" fillId="2" borderId="35" xfId="1" applyNumberFormat="1" applyFont="1" applyFill="1" applyBorder="1" applyAlignment="1">
      <alignment horizontal="center" vertical="center"/>
    </xf>
    <xf numFmtId="0" fontId="8" fillId="0" borderId="31" xfId="1" applyNumberFormat="1" applyFont="1" applyFill="1" applyBorder="1" applyAlignment="1">
      <alignment horizontal="left" vertical="center" wrapText="1"/>
    </xf>
    <xf numFmtId="0" fontId="8" fillId="0" borderId="32" xfId="1" applyNumberFormat="1" applyFont="1" applyFill="1" applyBorder="1" applyAlignment="1">
      <alignment horizontal="left" vertical="center" wrapText="1"/>
    </xf>
    <xf numFmtId="0" fontId="8" fillId="0" borderId="33" xfId="1" applyNumberFormat="1" applyFont="1" applyFill="1" applyBorder="1" applyAlignment="1">
      <alignment horizontal="left" vertical="center" wrapText="1"/>
    </xf>
    <xf numFmtId="0" fontId="8" fillId="0" borderId="27" xfId="1" applyNumberFormat="1" applyFont="1" applyFill="1" applyBorder="1" applyAlignment="1">
      <alignment horizontal="left" vertical="center" wrapText="1"/>
    </xf>
    <xf numFmtId="0" fontId="8" fillId="0" borderId="25" xfId="1" applyNumberFormat="1" applyFont="1" applyFill="1" applyBorder="1" applyAlignment="1">
      <alignment horizontal="left" vertical="center" wrapText="1"/>
    </xf>
    <xf numFmtId="0" fontId="8" fillId="0" borderId="26" xfId="1" applyNumberFormat="1" applyFont="1" applyFill="1" applyBorder="1" applyAlignment="1">
      <alignment horizontal="left" vertical="center" wrapText="1"/>
    </xf>
    <xf numFmtId="0" fontId="8" fillId="0" borderId="17" xfId="1" applyNumberFormat="1" applyFont="1" applyFill="1" applyBorder="1" applyAlignment="1">
      <alignment vertical="center" wrapText="1"/>
    </xf>
    <xf numFmtId="0" fontId="8" fillId="0" borderId="18" xfId="1" applyNumberFormat="1" applyFont="1" applyFill="1" applyBorder="1" applyAlignment="1">
      <alignment vertical="center" wrapText="1"/>
    </xf>
    <xf numFmtId="0" fontId="50" fillId="2" borderId="50" xfId="1" applyNumberFormat="1" applyFont="1" applyFill="1" applyBorder="1" applyAlignment="1">
      <alignment horizontal="center" vertical="center" wrapText="1"/>
    </xf>
    <xf numFmtId="0" fontId="50" fillId="2" borderId="32" xfId="1" applyNumberFormat="1" applyFont="1" applyFill="1" applyBorder="1" applyAlignment="1">
      <alignment horizontal="center" vertical="center" wrapText="1"/>
    </xf>
    <xf numFmtId="0" fontId="50" fillId="2" borderId="9" xfId="1" applyNumberFormat="1" applyFont="1" applyFill="1" applyBorder="1" applyAlignment="1">
      <alignment horizontal="center" vertical="center" wrapText="1"/>
    </xf>
    <xf numFmtId="0" fontId="50" fillId="2" borderId="10" xfId="1" applyNumberFormat="1" applyFont="1" applyFill="1" applyBorder="1" applyAlignment="1">
      <alignment horizontal="center" vertical="center" wrapText="1"/>
    </xf>
    <xf numFmtId="0" fontId="50" fillId="0" borderId="17" xfId="1" applyNumberFormat="1" applyFont="1" applyFill="1" applyBorder="1" applyAlignment="1">
      <alignment horizontal="left" vertical="center" wrapText="1"/>
    </xf>
    <xf numFmtId="0" fontId="50" fillId="0" borderId="18" xfId="1" applyNumberFormat="1" applyFont="1" applyFill="1" applyBorder="1" applyAlignment="1">
      <alignment horizontal="left" vertical="center" wrapText="1"/>
    </xf>
    <xf numFmtId="0" fontId="50" fillId="0" borderId="20" xfId="1" applyNumberFormat="1" applyFont="1" applyFill="1" applyBorder="1" applyAlignment="1">
      <alignment horizontal="left" vertical="center" wrapText="1"/>
    </xf>
    <xf numFmtId="0" fontId="50" fillId="0" borderId="21" xfId="1" applyNumberFormat="1" applyFont="1" applyFill="1" applyBorder="1" applyAlignment="1">
      <alignment horizontal="left" vertical="center" wrapText="1"/>
    </xf>
    <xf numFmtId="0" fontId="50" fillId="0" borderId="23" xfId="1" applyNumberFormat="1" applyFont="1" applyFill="1" applyBorder="1" applyAlignment="1">
      <alignment horizontal="left" vertical="center"/>
    </xf>
    <xf numFmtId="0" fontId="50" fillId="0" borderId="4" xfId="1" applyNumberFormat="1" applyFont="1" applyFill="1" applyBorder="1" applyAlignment="1">
      <alignment horizontal="left" vertical="center"/>
    </xf>
    <xf numFmtId="0" fontId="50" fillId="0" borderId="27" xfId="1" applyNumberFormat="1" applyFont="1" applyFill="1" applyBorder="1" applyAlignment="1">
      <alignment horizontal="left" vertical="center"/>
    </xf>
    <xf numFmtId="0" fontId="50" fillId="0" borderId="25" xfId="1" applyNumberFormat="1" applyFont="1" applyFill="1" applyBorder="1" applyAlignment="1">
      <alignment horizontal="left" vertical="center"/>
    </xf>
    <xf numFmtId="0" fontId="50" fillId="0" borderId="5" xfId="1" applyNumberFormat="1" applyFont="1" applyFill="1" applyBorder="1" applyAlignment="1">
      <alignment horizontal="left" vertical="center"/>
    </xf>
    <xf numFmtId="0" fontId="50" fillId="0" borderId="28" xfId="1" applyNumberFormat="1" applyFont="1" applyFill="1" applyBorder="1" applyAlignment="1">
      <alignment horizontal="left" vertical="center"/>
    </xf>
    <xf numFmtId="0" fontId="8" fillId="0" borderId="42" xfId="1" applyNumberFormat="1" applyFont="1" applyFill="1" applyBorder="1" applyAlignment="1">
      <alignment vertical="center" wrapText="1"/>
    </xf>
    <xf numFmtId="0" fontId="8" fillId="0" borderId="43" xfId="1" applyNumberFormat="1" applyFont="1" applyFill="1" applyBorder="1" applyAlignment="1">
      <alignment vertical="center" wrapText="1"/>
    </xf>
    <xf numFmtId="0" fontId="8" fillId="0" borderId="47" xfId="1" applyNumberFormat="1" applyFont="1" applyFill="1" applyBorder="1" applyAlignment="1">
      <alignment vertical="center" wrapText="1"/>
    </xf>
    <xf numFmtId="0" fontId="8" fillId="0" borderId="48" xfId="1" applyNumberFormat="1" applyFont="1" applyFill="1" applyBorder="1" applyAlignment="1">
      <alignment vertical="center" wrapText="1"/>
    </xf>
    <xf numFmtId="178" fontId="8" fillId="0" borderId="45" xfId="1" applyNumberFormat="1" applyFont="1" applyFill="1" applyBorder="1" applyAlignment="1">
      <alignment horizontal="center" vertical="center" wrapText="1"/>
    </xf>
    <xf numFmtId="178" fontId="8" fillId="0" borderId="43" xfId="1" applyNumberFormat="1" applyFont="1" applyFill="1" applyBorder="1" applyAlignment="1">
      <alignment horizontal="center" vertical="center" wrapText="1"/>
    </xf>
    <xf numFmtId="178" fontId="8" fillId="0" borderId="44" xfId="1" applyNumberFormat="1" applyFont="1" applyFill="1" applyBorder="1" applyAlignment="1">
      <alignment horizontal="center" vertical="center" wrapText="1"/>
    </xf>
    <xf numFmtId="178" fontId="8" fillId="0" borderId="89" xfId="1" applyNumberFormat="1" applyFont="1" applyFill="1" applyBorder="1" applyAlignment="1">
      <alignment horizontal="center" vertical="center" wrapText="1"/>
    </xf>
    <xf numFmtId="178" fontId="8" fillId="0" borderId="48" xfId="1" applyNumberFormat="1" applyFont="1" applyFill="1" applyBorder="1" applyAlignment="1">
      <alignment horizontal="center" vertical="center" wrapText="1"/>
    </xf>
    <xf numFmtId="178" fontId="8" fillId="0" borderId="49" xfId="1" applyNumberFormat="1" applyFont="1" applyFill="1" applyBorder="1" applyAlignment="1">
      <alignment horizontal="center" vertical="center" wrapText="1"/>
    </xf>
    <xf numFmtId="0" fontId="8" fillId="2" borderId="17" xfId="1" applyNumberFormat="1" applyFont="1" applyFill="1" applyBorder="1" applyAlignment="1">
      <alignment horizontal="center" vertical="center"/>
    </xf>
    <xf numFmtId="0" fontId="8" fillId="2" borderId="20" xfId="1" applyNumberFormat="1" applyFont="1" applyFill="1" applyBorder="1" applyAlignment="1">
      <alignment horizontal="center" vertical="center"/>
    </xf>
    <xf numFmtId="178" fontId="8" fillId="0" borderId="46" xfId="1" applyNumberFormat="1" applyFont="1" applyFill="1" applyBorder="1" applyAlignment="1">
      <alignment horizontal="center" vertical="center" wrapText="1"/>
    </xf>
    <xf numFmtId="178" fontId="8" fillId="0" borderId="90" xfId="1" applyNumberFormat="1" applyFont="1" applyFill="1" applyBorder="1" applyAlignment="1">
      <alignment horizontal="center" vertical="center" wrapText="1"/>
    </xf>
    <xf numFmtId="178" fontId="8" fillId="0" borderId="23" xfId="1" applyNumberFormat="1" applyFont="1" applyFill="1" applyBorder="1" applyAlignment="1">
      <alignment horizontal="center" vertical="center"/>
    </xf>
    <xf numFmtId="178" fontId="8" fillId="0" borderId="4" xfId="1" applyNumberFormat="1" applyFont="1" applyFill="1" applyBorder="1" applyAlignment="1">
      <alignment horizontal="center" vertical="center"/>
    </xf>
    <xf numFmtId="178" fontId="8" fillId="0" borderId="5" xfId="1" applyNumberFormat="1" applyFont="1" applyFill="1" applyBorder="1" applyAlignment="1">
      <alignment horizontal="center" vertical="center"/>
    </xf>
    <xf numFmtId="178" fontId="8" fillId="0" borderId="36" xfId="1" applyNumberFormat="1" applyFont="1" applyFill="1" applyBorder="1" applyAlignment="1">
      <alignment horizontal="center" vertical="center"/>
    </xf>
    <xf numFmtId="178" fontId="8" fillId="0" borderId="10" xfId="1" applyNumberFormat="1" applyFont="1" applyFill="1" applyBorder="1" applyAlignment="1">
      <alignment horizontal="center" vertical="center"/>
    </xf>
    <xf numFmtId="178" fontId="8" fillId="0" borderId="11" xfId="1" applyNumberFormat="1" applyFont="1" applyFill="1" applyBorder="1" applyAlignment="1">
      <alignment horizontal="center" vertical="center"/>
    </xf>
    <xf numFmtId="0" fontId="8" fillId="2" borderId="24" xfId="1" applyNumberFormat="1" applyFont="1" applyFill="1" applyBorder="1" applyAlignment="1">
      <alignment horizontal="center" vertical="center"/>
    </xf>
    <xf numFmtId="0" fontId="8" fillId="2" borderId="25" xfId="1" applyNumberFormat="1" applyFont="1" applyFill="1" applyBorder="1" applyAlignment="1">
      <alignment horizontal="center" vertical="center"/>
    </xf>
    <xf numFmtId="0" fontId="8" fillId="2" borderId="6" xfId="1" applyNumberFormat="1" applyFont="1" applyFill="1" applyBorder="1" applyAlignment="1">
      <alignment horizontal="center" vertical="center"/>
    </xf>
    <xf numFmtId="0" fontId="8" fillId="2" borderId="12" xfId="1" applyNumberFormat="1" applyFont="1" applyFill="1" applyBorder="1" applyAlignment="1">
      <alignment horizontal="center" vertical="center"/>
    </xf>
    <xf numFmtId="0" fontId="8" fillId="2" borderId="31" xfId="1" applyNumberFormat="1" applyFont="1" applyFill="1" applyBorder="1" applyAlignment="1">
      <alignment vertical="center"/>
    </xf>
    <xf numFmtId="0" fontId="8" fillId="2" borderId="32" xfId="1" applyNumberFormat="1" applyFont="1" applyFill="1" applyBorder="1" applyAlignment="1">
      <alignment vertical="center"/>
    </xf>
    <xf numFmtId="0" fontId="8" fillId="2" borderId="33" xfId="1" applyNumberFormat="1" applyFont="1" applyFill="1" applyBorder="1" applyAlignment="1">
      <alignment vertical="center"/>
    </xf>
    <xf numFmtId="0" fontId="8" fillId="2" borderId="36" xfId="1" applyNumberFormat="1" applyFont="1" applyFill="1" applyBorder="1" applyAlignment="1">
      <alignment vertical="center"/>
    </xf>
    <xf numFmtId="0" fontId="8" fillId="2" borderId="10" xfId="1" applyNumberFormat="1" applyFont="1" applyFill="1" applyBorder="1" applyAlignment="1">
      <alignment vertical="center"/>
    </xf>
    <xf numFmtId="0" fontId="8" fillId="2" borderId="35" xfId="1" applyNumberFormat="1" applyFont="1" applyFill="1" applyBorder="1" applyAlignment="1">
      <alignment vertical="center"/>
    </xf>
    <xf numFmtId="0" fontId="8" fillId="0" borderId="31" xfId="1" applyNumberFormat="1" applyFont="1" applyFill="1" applyBorder="1" applyAlignment="1">
      <alignment horizontal="center" vertical="center" wrapText="1"/>
    </xf>
    <xf numFmtId="0" fontId="8" fillId="0" borderId="33" xfId="1" applyNumberFormat="1" applyFont="1" applyFill="1" applyBorder="1" applyAlignment="1">
      <alignment horizontal="center" vertical="center" wrapText="1"/>
    </xf>
    <xf numFmtId="0" fontId="8" fillId="0" borderId="36" xfId="1" applyNumberFormat="1" applyFont="1" applyFill="1" applyBorder="1" applyAlignment="1">
      <alignment horizontal="center" vertical="center" wrapText="1"/>
    </xf>
    <xf numFmtId="0" fontId="8" fillId="0" borderId="35" xfId="1" applyNumberFormat="1" applyFont="1" applyFill="1" applyBorder="1" applyAlignment="1">
      <alignment horizontal="center" vertical="center" wrapText="1"/>
    </xf>
    <xf numFmtId="0" fontId="8" fillId="2" borderId="16" xfId="1" applyNumberFormat="1" applyFont="1" applyFill="1" applyBorder="1" applyAlignment="1">
      <alignment horizontal="center" vertical="center"/>
    </xf>
    <xf numFmtId="0" fontId="8" fillId="2" borderId="19" xfId="1" applyNumberFormat="1" applyFont="1" applyFill="1" applyBorder="1" applyAlignment="1">
      <alignment horizontal="center" vertical="center"/>
    </xf>
    <xf numFmtId="0" fontId="8" fillId="0" borderId="36" xfId="1" applyNumberFormat="1" applyFont="1" applyFill="1" applyBorder="1" applyAlignment="1">
      <alignment horizontal="left" vertical="center" wrapText="1"/>
    </xf>
    <xf numFmtId="0" fontId="8" fillId="0" borderId="10" xfId="1" applyNumberFormat="1" applyFont="1" applyFill="1" applyBorder="1" applyAlignment="1">
      <alignment horizontal="left" vertical="center" wrapText="1"/>
    </xf>
    <xf numFmtId="0" fontId="8" fillId="0" borderId="35" xfId="1" applyNumberFormat="1" applyFont="1" applyFill="1" applyBorder="1" applyAlignment="1">
      <alignment horizontal="left" vertical="center" wrapText="1"/>
    </xf>
    <xf numFmtId="0" fontId="8" fillId="0" borderId="20" xfId="1" applyNumberFormat="1" applyFont="1" applyFill="1" applyBorder="1" applyAlignment="1">
      <alignment vertical="center" wrapText="1"/>
    </xf>
    <xf numFmtId="0" fontId="8" fillId="0" borderId="21" xfId="1" applyNumberFormat="1" applyFont="1" applyFill="1" applyBorder="1" applyAlignment="1">
      <alignment vertical="center" wrapText="1"/>
    </xf>
    <xf numFmtId="0" fontId="50" fillId="2" borderId="88" xfId="1" applyNumberFormat="1" applyFont="1" applyFill="1" applyBorder="1" applyAlignment="1">
      <alignment vertical="center" wrapText="1"/>
    </xf>
    <xf numFmtId="0" fontId="50" fillId="2" borderId="83" xfId="1" applyNumberFormat="1" applyFont="1" applyFill="1" applyBorder="1" applyAlignment="1">
      <alignment vertical="center"/>
    </xf>
    <xf numFmtId="0" fontId="50" fillId="2" borderId="96" xfId="1" applyNumberFormat="1" applyFont="1" applyFill="1" applyBorder="1" applyAlignment="1">
      <alignment vertical="center"/>
    </xf>
    <xf numFmtId="0" fontId="50" fillId="2" borderId="84" xfId="1" applyNumberFormat="1" applyFont="1" applyFill="1" applyBorder="1" applyAlignment="1">
      <alignment vertical="center"/>
    </xf>
    <xf numFmtId="0" fontId="50" fillId="2" borderId="62" xfId="1" applyNumberFormat="1" applyFont="1" applyFill="1" applyBorder="1" applyAlignment="1">
      <alignment vertical="center"/>
    </xf>
    <xf numFmtId="0" fontId="50" fillId="2" borderId="63" xfId="1" applyNumberFormat="1" applyFont="1" applyFill="1" applyBorder="1" applyAlignment="1">
      <alignment vertical="center"/>
    </xf>
    <xf numFmtId="0" fontId="50" fillId="2" borderId="64" xfId="1" applyNumberFormat="1" applyFont="1" applyFill="1" applyBorder="1" applyAlignment="1">
      <alignment vertical="center"/>
    </xf>
    <xf numFmtId="0" fontId="50" fillId="2" borderId="67" xfId="1" applyNumberFormat="1" applyFont="1" applyFill="1" applyBorder="1" applyAlignment="1">
      <alignment vertical="center"/>
    </xf>
    <xf numFmtId="0" fontId="50" fillId="2" borderId="68" xfId="1" applyNumberFormat="1" applyFont="1" applyFill="1" applyBorder="1" applyAlignment="1">
      <alignment vertical="center"/>
    </xf>
    <xf numFmtId="0" fontId="50" fillId="2" borderId="69" xfId="1" applyNumberFormat="1" applyFont="1" applyFill="1" applyBorder="1" applyAlignment="1">
      <alignment vertical="center"/>
    </xf>
    <xf numFmtId="0" fontId="8" fillId="0" borderId="65" xfId="1" applyNumberFormat="1" applyFont="1" applyFill="1" applyBorder="1" applyAlignment="1">
      <alignment horizontal="left" vertical="center" wrapText="1"/>
    </xf>
    <xf numFmtId="0" fontId="8" fillId="0" borderId="63" xfId="1" applyNumberFormat="1" applyFont="1" applyFill="1" applyBorder="1" applyAlignment="1">
      <alignment horizontal="left" vertical="center" wrapText="1"/>
    </xf>
    <xf numFmtId="0" fontId="8" fillId="0" borderId="66" xfId="1" applyNumberFormat="1" applyFont="1" applyFill="1" applyBorder="1" applyAlignment="1">
      <alignment horizontal="left" vertical="center" wrapText="1"/>
    </xf>
    <xf numFmtId="0" fontId="8" fillId="0" borderId="70" xfId="1" applyNumberFormat="1" applyFont="1" applyFill="1" applyBorder="1" applyAlignment="1">
      <alignment horizontal="left" vertical="center" wrapText="1"/>
    </xf>
    <xf numFmtId="0" fontId="8" fillId="0" borderId="68" xfId="1" applyNumberFormat="1" applyFont="1" applyFill="1" applyBorder="1" applyAlignment="1">
      <alignment horizontal="left" vertical="center" wrapText="1"/>
    </xf>
    <xf numFmtId="0" fontId="8" fillId="0" borderId="76" xfId="1" applyNumberFormat="1" applyFont="1" applyFill="1" applyBorder="1" applyAlignment="1">
      <alignment horizontal="left" vertical="center" wrapText="1"/>
    </xf>
    <xf numFmtId="0" fontId="8" fillId="2" borderId="3" xfId="1" applyNumberFormat="1" applyFont="1" applyFill="1" applyBorder="1" applyAlignment="1">
      <alignment vertical="center"/>
    </xf>
    <xf numFmtId="0" fontId="8" fillId="2" borderId="4" xfId="1" applyNumberFormat="1" applyFont="1" applyFill="1" applyBorder="1" applyAlignment="1">
      <alignment vertical="center"/>
    </xf>
    <xf numFmtId="0" fontId="8" fillId="2" borderId="5" xfId="1" applyNumberFormat="1" applyFont="1" applyFill="1" applyBorder="1" applyAlignment="1">
      <alignment vertical="center"/>
    </xf>
    <xf numFmtId="0" fontId="8" fillId="2" borderId="9" xfId="1" applyNumberFormat="1" applyFont="1" applyFill="1" applyBorder="1" applyAlignment="1">
      <alignment vertical="center"/>
    </xf>
    <xf numFmtId="0" fontId="8" fillId="2" borderId="11" xfId="1" applyNumberFormat="1" applyFont="1" applyFill="1" applyBorder="1" applyAlignment="1">
      <alignment vertical="center"/>
    </xf>
    <xf numFmtId="0" fontId="50" fillId="2" borderId="57" xfId="1" applyNumberFormat="1" applyFont="1" applyFill="1" applyBorder="1" applyAlignment="1">
      <alignment vertical="center"/>
    </xf>
    <xf numFmtId="0" fontId="50" fillId="2" borderId="58" xfId="1" applyNumberFormat="1" applyFont="1" applyFill="1" applyBorder="1" applyAlignment="1">
      <alignment vertical="center"/>
    </xf>
    <xf numFmtId="0" fontId="50" fillId="2" borderId="59" xfId="1" applyNumberFormat="1" applyFont="1" applyFill="1" applyBorder="1" applyAlignment="1">
      <alignment vertical="center"/>
    </xf>
    <xf numFmtId="0" fontId="8" fillId="0" borderId="60" xfId="1" applyNumberFormat="1" applyFont="1" applyFill="1" applyBorder="1" applyAlignment="1">
      <alignment horizontal="left" vertical="center" wrapText="1"/>
    </xf>
    <xf numFmtId="0" fontId="8" fillId="0" borderId="58" xfId="1" applyNumberFormat="1" applyFont="1" applyFill="1" applyBorder="1" applyAlignment="1">
      <alignment horizontal="left" vertical="center" wrapText="1"/>
    </xf>
    <xf numFmtId="0" fontId="8" fillId="0" borderId="61" xfId="1" applyNumberFormat="1" applyFont="1" applyFill="1" applyBorder="1" applyAlignment="1">
      <alignment horizontal="left" vertical="center" wrapText="1"/>
    </xf>
    <xf numFmtId="0" fontId="8" fillId="0" borderId="23" xfId="1" applyNumberFormat="1" applyFont="1" applyFill="1" applyBorder="1" applyAlignment="1">
      <alignment vertical="center" wrapText="1"/>
    </xf>
    <xf numFmtId="0" fontId="8" fillId="0" borderId="4" xfId="1" applyNumberFormat="1" applyFont="1" applyFill="1" applyBorder="1" applyAlignment="1">
      <alignment vertical="center" wrapText="1"/>
    </xf>
    <xf numFmtId="0" fontId="8" fillId="0" borderId="5" xfId="1" applyNumberFormat="1" applyFont="1" applyFill="1" applyBorder="1" applyAlignment="1">
      <alignment vertical="center" wrapText="1"/>
    </xf>
    <xf numFmtId="0" fontId="8" fillId="0" borderId="27" xfId="1" applyNumberFormat="1" applyFont="1" applyFill="1" applyBorder="1" applyAlignment="1">
      <alignment vertical="center" wrapText="1"/>
    </xf>
    <xf numFmtId="0" fontId="8" fillId="0" borderId="25" xfId="1" applyNumberFormat="1" applyFont="1" applyFill="1" applyBorder="1" applyAlignment="1">
      <alignment vertical="center" wrapText="1"/>
    </xf>
    <xf numFmtId="0" fontId="8" fillId="0" borderId="28" xfId="1" applyNumberFormat="1" applyFont="1" applyFill="1" applyBorder="1" applyAlignment="1">
      <alignment vertical="center" wrapText="1"/>
    </xf>
    <xf numFmtId="0" fontId="8" fillId="0" borderId="33" xfId="1" applyNumberFormat="1" applyFont="1" applyFill="1" applyBorder="1" applyAlignment="1">
      <alignment vertical="center" wrapText="1"/>
    </xf>
    <xf numFmtId="0" fontId="8" fillId="0" borderId="26" xfId="1" applyNumberFormat="1" applyFont="1" applyFill="1" applyBorder="1" applyAlignment="1">
      <alignment vertical="center" wrapText="1"/>
    </xf>
    <xf numFmtId="0" fontId="8" fillId="2" borderId="27" xfId="1" applyNumberFormat="1" applyFont="1" applyFill="1" applyBorder="1" applyAlignment="1">
      <alignment vertical="center"/>
    </xf>
    <xf numFmtId="0" fontId="8" fillId="2" borderId="25" xfId="1" applyNumberFormat="1" applyFont="1" applyFill="1" applyBorder="1" applyAlignment="1">
      <alignment vertical="center"/>
    </xf>
    <xf numFmtId="0" fontId="8" fillId="2" borderId="26" xfId="1" applyNumberFormat="1" applyFont="1" applyFill="1" applyBorder="1" applyAlignment="1">
      <alignment vertical="center"/>
    </xf>
    <xf numFmtId="178" fontId="8" fillId="0" borderId="31" xfId="1" applyNumberFormat="1" applyFont="1" applyFill="1" applyBorder="1" applyAlignment="1">
      <alignment horizontal="center" vertical="center"/>
    </xf>
    <xf numFmtId="178" fontId="23" fillId="0" borderId="32" xfId="0" applyNumberFormat="1" applyFont="1" applyBorder="1" applyAlignment="1">
      <alignment horizontal="center" vertical="center"/>
    </xf>
    <xf numFmtId="178" fontId="23" fillId="0" borderId="33" xfId="0" applyNumberFormat="1" applyFont="1" applyBorder="1" applyAlignment="1">
      <alignment horizontal="center" vertical="center"/>
    </xf>
    <xf numFmtId="178" fontId="23" fillId="0" borderId="27" xfId="0" applyNumberFormat="1" applyFont="1" applyBorder="1" applyAlignment="1">
      <alignment horizontal="center" vertical="center"/>
    </xf>
    <xf numFmtId="178" fontId="23" fillId="0" borderId="25" xfId="0" applyNumberFormat="1" applyFont="1" applyBorder="1" applyAlignment="1">
      <alignment horizontal="center" vertical="center"/>
    </xf>
    <xf numFmtId="178" fontId="23" fillId="0" borderId="26" xfId="0" applyNumberFormat="1" applyFont="1" applyBorder="1" applyAlignment="1">
      <alignment horizontal="center" vertical="center"/>
    </xf>
    <xf numFmtId="178" fontId="23" fillId="0" borderId="34" xfId="0" applyNumberFormat="1" applyFont="1" applyBorder="1" applyAlignment="1">
      <alignment horizontal="center" vertical="center"/>
    </xf>
    <xf numFmtId="178" fontId="23" fillId="0" borderId="28" xfId="0" applyNumberFormat="1" applyFont="1" applyBorder="1" applyAlignment="1">
      <alignment horizontal="center" vertical="center"/>
    </xf>
    <xf numFmtId="0" fontId="8" fillId="0" borderId="22" xfId="1" applyNumberFormat="1" applyFont="1" applyFill="1" applyBorder="1" applyAlignment="1">
      <alignment vertical="center" wrapText="1"/>
    </xf>
    <xf numFmtId="0" fontId="54" fillId="2" borderId="3" xfId="1" applyNumberFormat="1" applyFont="1" applyFill="1" applyBorder="1" applyAlignment="1">
      <alignment horizontal="left" vertical="center"/>
    </xf>
    <xf numFmtId="0" fontId="54" fillId="2" borderId="4" xfId="1" applyNumberFormat="1" applyFont="1" applyFill="1" applyBorder="1" applyAlignment="1">
      <alignment horizontal="left" vertical="center"/>
    </xf>
    <xf numFmtId="0" fontId="54" fillId="2" borderId="9" xfId="1" applyNumberFormat="1" applyFont="1" applyFill="1" applyBorder="1" applyAlignment="1">
      <alignment horizontal="left" vertical="center"/>
    </xf>
    <xf numFmtId="0" fontId="54" fillId="2" borderId="10" xfId="1" applyNumberFormat="1" applyFont="1" applyFill="1" applyBorder="1" applyAlignment="1">
      <alignment horizontal="left" vertical="center"/>
    </xf>
    <xf numFmtId="0" fontId="50" fillId="0" borderId="2" xfId="1" applyNumberFormat="1" applyFont="1" applyFill="1" applyBorder="1" applyAlignment="1">
      <alignment horizontal="center" vertical="center"/>
    </xf>
    <xf numFmtId="0" fontId="50" fillId="0" borderId="8" xfId="1" applyNumberFormat="1" applyFont="1" applyFill="1" applyBorder="1" applyAlignment="1">
      <alignment horizontal="center" vertical="center"/>
    </xf>
    <xf numFmtId="0" fontId="11" fillId="2" borderId="1" xfId="1" applyNumberFormat="1" applyFont="1" applyFill="1" applyBorder="1" applyAlignment="1">
      <alignment horizontal="center" vertical="center" shrinkToFit="1"/>
    </xf>
    <xf numFmtId="0" fontId="11" fillId="2" borderId="2" xfId="1" applyNumberFormat="1" applyFont="1" applyFill="1" applyBorder="1" applyAlignment="1">
      <alignment horizontal="center" vertical="center" shrinkToFit="1"/>
    </xf>
    <xf numFmtId="0" fontId="11" fillId="2" borderId="7" xfId="1" applyNumberFormat="1" applyFont="1" applyFill="1" applyBorder="1" applyAlignment="1">
      <alignment horizontal="center" vertical="center" shrinkToFit="1"/>
    </xf>
    <xf numFmtId="0" fontId="11" fillId="2" borderId="8" xfId="1" applyNumberFormat="1" applyFont="1" applyFill="1" applyBorder="1" applyAlignment="1">
      <alignment horizontal="center" vertical="center" shrinkToFit="1"/>
    </xf>
    <xf numFmtId="0" fontId="29" fillId="3" borderId="3" xfId="1" applyNumberFormat="1" applyFont="1" applyFill="1" applyBorder="1" applyAlignment="1">
      <alignment horizontal="center" vertical="center" shrinkToFit="1"/>
    </xf>
    <xf numFmtId="0" fontId="29" fillId="3" borderId="4" xfId="1" applyNumberFormat="1" applyFont="1" applyFill="1" applyBorder="1" applyAlignment="1">
      <alignment horizontal="center" vertical="center" shrinkToFit="1"/>
    </xf>
    <xf numFmtId="0" fontId="29" fillId="3" borderId="5" xfId="1" applyNumberFormat="1" applyFont="1" applyFill="1" applyBorder="1" applyAlignment="1">
      <alignment horizontal="center" vertical="center" shrinkToFit="1"/>
    </xf>
    <xf numFmtId="0" fontId="29" fillId="3" borderId="9" xfId="1" applyNumberFormat="1" applyFont="1" applyFill="1" applyBorder="1" applyAlignment="1">
      <alignment horizontal="center" vertical="center" shrinkToFit="1"/>
    </xf>
    <xf numFmtId="0" fontId="29" fillId="3" borderId="10" xfId="1" applyNumberFormat="1" applyFont="1" applyFill="1" applyBorder="1" applyAlignment="1">
      <alignment horizontal="center" vertical="center" shrinkToFit="1"/>
    </xf>
    <xf numFmtId="0" fontId="29" fillId="3" borderId="11" xfId="1" applyNumberFormat="1" applyFont="1" applyFill="1" applyBorder="1" applyAlignment="1">
      <alignment horizontal="center" vertical="center" shrinkToFit="1"/>
    </xf>
    <xf numFmtId="0" fontId="11" fillId="2" borderId="6" xfId="1" applyNumberFormat="1" applyFont="1" applyFill="1" applyBorder="1" applyAlignment="1">
      <alignment horizontal="center" vertical="center" shrinkToFit="1"/>
    </xf>
    <xf numFmtId="0" fontId="11" fillId="2" borderId="12" xfId="1" applyNumberFormat="1" applyFont="1" applyFill="1" applyBorder="1" applyAlignment="1">
      <alignment horizontal="center" vertical="center" shrinkToFit="1"/>
    </xf>
    <xf numFmtId="0" fontId="11" fillId="3" borderId="6" xfId="1" applyNumberFormat="1" applyFont="1" applyFill="1" applyBorder="1" applyAlignment="1">
      <alignment horizontal="center" vertical="center" shrinkToFit="1"/>
    </xf>
    <xf numFmtId="0" fontId="11" fillId="3" borderId="12" xfId="1" applyNumberFormat="1" applyFont="1" applyFill="1" applyBorder="1" applyAlignment="1">
      <alignment horizontal="center" vertical="center" shrinkToFit="1"/>
    </xf>
    <xf numFmtId="0" fontId="10" fillId="2" borderId="6" xfId="1" applyNumberFormat="1" applyFont="1" applyFill="1" applyBorder="1" applyAlignment="1">
      <alignment horizontal="center" vertical="center"/>
    </xf>
    <xf numFmtId="0" fontId="10" fillId="2" borderId="12" xfId="1" applyNumberFormat="1" applyFont="1" applyFill="1" applyBorder="1" applyAlignment="1">
      <alignment horizontal="center" vertical="center"/>
    </xf>
    <xf numFmtId="0" fontId="10" fillId="2" borderId="31" xfId="1" applyNumberFormat="1" applyFont="1" applyFill="1" applyBorder="1" applyAlignment="1">
      <alignment vertical="center"/>
    </xf>
    <xf numFmtId="0" fontId="10" fillId="2" borderId="32" xfId="1" applyNumberFormat="1" applyFont="1" applyFill="1" applyBorder="1" applyAlignment="1">
      <alignment vertical="center"/>
    </xf>
    <xf numFmtId="0" fontId="10" fillId="2" borderId="33" xfId="1" applyNumberFormat="1" applyFont="1" applyFill="1" applyBorder="1" applyAlignment="1">
      <alignment vertical="center"/>
    </xf>
    <xf numFmtId="0" fontId="10" fillId="2" borderId="27" xfId="1" applyNumberFormat="1" applyFont="1" applyFill="1" applyBorder="1" applyAlignment="1">
      <alignment vertical="center"/>
    </xf>
    <xf numFmtId="0" fontId="10" fillId="2" borderId="25" xfId="1" applyNumberFormat="1" applyFont="1" applyFill="1" applyBorder="1" applyAlignment="1">
      <alignment vertical="center"/>
    </xf>
    <xf numFmtId="0" fontId="10" fillId="2" borderId="26" xfId="1" applyNumberFormat="1" applyFont="1" applyFill="1" applyBorder="1" applyAlignment="1">
      <alignment vertical="center"/>
    </xf>
    <xf numFmtId="0" fontId="50" fillId="2" borderId="50" xfId="1" applyNumberFormat="1" applyFont="1" applyFill="1" applyBorder="1" applyAlignment="1">
      <alignment horizontal="left" vertical="center" wrapText="1"/>
    </xf>
    <xf numFmtId="0" fontId="50" fillId="2" borderId="32" xfId="1" applyNumberFormat="1" applyFont="1" applyFill="1" applyBorder="1" applyAlignment="1">
      <alignment horizontal="left" vertical="center" wrapText="1"/>
    </xf>
    <xf numFmtId="0" fontId="50" fillId="2" borderId="33" xfId="1" applyNumberFormat="1" applyFont="1" applyFill="1" applyBorder="1" applyAlignment="1">
      <alignment horizontal="left" vertical="center" wrapText="1"/>
    </xf>
    <xf numFmtId="0" fontId="50" fillId="2" borderId="9" xfId="1" applyNumberFormat="1" applyFont="1" applyFill="1" applyBorder="1" applyAlignment="1">
      <alignment horizontal="left" vertical="center" wrapText="1"/>
    </xf>
    <xf numFmtId="0" fontId="50" fillId="2" borderId="10" xfId="1" applyNumberFormat="1" applyFont="1" applyFill="1" applyBorder="1" applyAlignment="1">
      <alignment horizontal="left" vertical="center" wrapText="1"/>
    </xf>
    <xf numFmtId="0" fontId="50" fillId="2" borderId="35" xfId="1" applyNumberFormat="1" applyFont="1" applyFill="1" applyBorder="1" applyAlignment="1">
      <alignment horizontal="left" vertical="center" wrapText="1"/>
    </xf>
    <xf numFmtId="0" fontId="8" fillId="0" borderId="79" xfId="1" applyNumberFormat="1" applyFont="1" applyFill="1" applyBorder="1" applyAlignment="1">
      <alignment horizontal="left" vertical="center" wrapText="1"/>
    </xf>
    <xf numFmtId="0" fontId="8" fillId="0" borderId="80" xfId="1" applyNumberFormat="1" applyFont="1" applyFill="1" applyBorder="1" applyAlignment="1">
      <alignment horizontal="left" vertical="center" wrapText="1"/>
    </xf>
    <xf numFmtId="0" fontId="8" fillId="0" borderId="81" xfId="1" applyNumberFormat="1" applyFont="1" applyFill="1" applyBorder="1" applyAlignment="1">
      <alignment horizontal="left" vertical="center" wrapText="1"/>
    </xf>
    <xf numFmtId="0" fontId="8" fillId="0" borderId="82" xfId="1" applyNumberFormat="1" applyFont="1" applyFill="1" applyBorder="1" applyAlignment="1">
      <alignment horizontal="left" vertical="center" wrapText="1"/>
    </xf>
    <xf numFmtId="0" fontId="8" fillId="0" borderId="97" xfId="1" applyNumberFormat="1" applyFont="1" applyFill="1" applyBorder="1" applyAlignment="1">
      <alignment horizontal="left" vertical="center" wrapText="1"/>
    </xf>
    <xf numFmtId="0" fontId="8" fillId="0" borderId="98" xfId="1" applyNumberFormat="1" applyFont="1" applyFill="1" applyBorder="1" applyAlignment="1">
      <alignment horizontal="left" vertical="center" wrapText="1"/>
    </xf>
    <xf numFmtId="178" fontId="10" fillId="0" borderId="31" xfId="1" applyNumberFormat="1" applyFont="1" applyFill="1" applyBorder="1" applyAlignment="1">
      <alignment horizontal="center" vertical="center"/>
    </xf>
    <xf numFmtId="0" fontId="8" fillId="2" borderId="42" xfId="1" applyNumberFormat="1" applyFont="1" applyFill="1" applyBorder="1" applyAlignment="1">
      <alignment horizontal="center" vertical="center"/>
    </xf>
    <xf numFmtId="0" fontId="8" fillId="2" borderId="43" xfId="1" applyNumberFormat="1" applyFont="1" applyFill="1" applyBorder="1" applyAlignment="1">
      <alignment horizontal="center" vertical="center"/>
    </xf>
    <xf numFmtId="0" fontId="8" fillId="2" borderId="44" xfId="1" applyNumberFormat="1" applyFont="1" applyFill="1" applyBorder="1" applyAlignment="1">
      <alignment horizontal="center" vertical="center"/>
    </xf>
    <xf numFmtId="0" fontId="8" fillId="0" borderId="45" xfId="1" applyNumberFormat="1" applyFont="1" applyFill="1" applyBorder="1" applyAlignment="1">
      <alignment vertical="center" wrapText="1"/>
    </xf>
    <xf numFmtId="0" fontId="8" fillId="0" borderId="46" xfId="1" applyNumberFormat="1" applyFont="1" applyFill="1" applyBorder="1" applyAlignment="1">
      <alignment vertical="center" wrapText="1"/>
    </xf>
    <xf numFmtId="0" fontId="8" fillId="2" borderId="37" xfId="1" applyNumberFormat="1" applyFont="1" applyFill="1" applyBorder="1" applyAlignment="1">
      <alignment horizontal="center" vertical="center"/>
    </xf>
    <xf numFmtId="0" fontId="8" fillId="2" borderId="38" xfId="1" applyNumberFormat="1" applyFont="1" applyFill="1" applyBorder="1" applyAlignment="1">
      <alignment horizontal="center" vertical="center"/>
    </xf>
    <xf numFmtId="0" fontId="8" fillId="2" borderId="39" xfId="1" applyNumberFormat="1" applyFont="1" applyFill="1" applyBorder="1" applyAlignment="1">
      <alignment horizontal="center" vertical="center"/>
    </xf>
    <xf numFmtId="0" fontId="8" fillId="2" borderId="54" xfId="1" applyNumberFormat="1" applyFont="1" applyFill="1" applyBorder="1" applyAlignment="1">
      <alignment horizontal="center" vertical="center" wrapText="1"/>
    </xf>
    <xf numFmtId="0" fontId="8" fillId="2" borderId="6" xfId="1" applyNumberFormat="1" applyFont="1" applyFill="1" applyBorder="1" applyAlignment="1">
      <alignment horizontal="center" vertical="center" wrapText="1"/>
    </xf>
    <xf numFmtId="0" fontId="8" fillId="2" borderId="56" xfId="1" applyNumberFormat="1" applyFont="1" applyFill="1" applyBorder="1" applyAlignment="1">
      <alignment horizontal="center" vertical="center" wrapText="1"/>
    </xf>
    <xf numFmtId="0" fontId="8" fillId="2" borderId="53" xfId="1" applyNumberFormat="1" applyFont="1" applyFill="1" applyBorder="1" applyAlignment="1">
      <alignment horizontal="center" vertical="center" wrapText="1"/>
    </xf>
    <xf numFmtId="0" fontId="8" fillId="2" borderId="7" xfId="1" applyNumberFormat="1" applyFont="1" applyFill="1" applyBorder="1" applyAlignment="1">
      <alignment horizontal="center" vertical="center" wrapText="1"/>
    </xf>
    <xf numFmtId="0" fontId="8" fillId="2" borderId="8" xfId="1" applyNumberFormat="1" applyFont="1" applyFill="1" applyBorder="1" applyAlignment="1">
      <alignment horizontal="center" vertical="center" wrapText="1"/>
    </xf>
    <xf numFmtId="0" fontId="50" fillId="2" borderId="17" xfId="1" applyNumberFormat="1" applyFont="1" applyFill="1" applyBorder="1" applyAlignment="1">
      <alignment horizontal="center" vertical="center" wrapText="1"/>
    </xf>
    <xf numFmtId="0" fontId="50" fillId="2" borderId="20" xfId="1" applyNumberFormat="1" applyFont="1" applyFill="1" applyBorder="1" applyAlignment="1">
      <alignment horizontal="center" vertical="center" wrapText="1"/>
    </xf>
    <xf numFmtId="0" fontId="10" fillId="0" borderId="6" xfId="1" applyNumberFormat="1" applyFont="1" applyFill="1" applyBorder="1" applyAlignment="1">
      <alignment horizontal="center" vertical="center" wrapText="1"/>
    </xf>
    <xf numFmtId="0" fontId="10" fillId="0" borderId="55" xfId="1" applyNumberFormat="1" applyFont="1" applyFill="1" applyBorder="1" applyAlignment="1">
      <alignment horizontal="center" vertical="center" wrapText="1"/>
    </xf>
    <xf numFmtId="0" fontId="10" fillId="0" borderId="53" xfId="1" applyNumberFormat="1" applyFont="1" applyFill="1" applyBorder="1" applyAlignment="1">
      <alignment horizontal="center" vertical="center" wrapText="1"/>
    </xf>
    <xf numFmtId="0" fontId="10" fillId="0" borderId="91" xfId="1" applyNumberFormat="1" applyFont="1" applyFill="1" applyBorder="1" applyAlignment="1">
      <alignment horizontal="center" vertical="center" wrapText="1"/>
    </xf>
    <xf numFmtId="0" fontId="10" fillId="0" borderId="8" xfId="1" applyNumberFormat="1" applyFont="1" applyFill="1" applyBorder="1" applyAlignment="1">
      <alignment horizontal="center" vertical="center" wrapText="1"/>
    </xf>
    <xf numFmtId="0" fontId="10" fillId="0" borderId="92" xfId="1" applyNumberFormat="1" applyFont="1" applyFill="1" applyBorder="1" applyAlignment="1">
      <alignment horizontal="center" vertical="center" wrapText="1"/>
    </xf>
    <xf numFmtId="0" fontId="10" fillId="0" borderId="23" xfId="1" applyNumberFormat="1" applyFont="1" applyFill="1" applyBorder="1" applyAlignment="1">
      <alignment horizontal="left" vertical="center" wrapText="1"/>
    </xf>
    <xf numFmtId="0" fontId="10" fillId="0" borderId="4" xfId="1" applyNumberFormat="1" applyFont="1" applyFill="1" applyBorder="1" applyAlignment="1">
      <alignment horizontal="left" vertical="center" wrapText="1"/>
    </xf>
    <xf numFmtId="0" fontId="10" fillId="0" borderId="27" xfId="1" applyNumberFormat="1" applyFont="1" applyFill="1" applyBorder="1" applyAlignment="1">
      <alignment horizontal="left" vertical="center" wrapText="1"/>
    </xf>
    <xf numFmtId="0" fontId="10" fillId="0" borderId="25" xfId="1" applyNumberFormat="1" applyFont="1" applyFill="1" applyBorder="1" applyAlignment="1">
      <alignment horizontal="left" vertical="center" wrapText="1"/>
    </xf>
    <xf numFmtId="0" fontId="8" fillId="0" borderId="32" xfId="1" applyNumberFormat="1" applyFont="1" applyFill="1" applyBorder="1" applyAlignment="1">
      <alignment horizontal="center" vertical="center" wrapText="1"/>
    </xf>
    <xf numFmtId="0" fontId="8" fillId="0" borderId="10" xfId="1" applyNumberFormat="1" applyFont="1" applyFill="1" applyBorder="1" applyAlignment="1">
      <alignment horizontal="center" vertical="center" wrapText="1"/>
    </xf>
    <xf numFmtId="0" fontId="8" fillId="2" borderId="31" xfId="1" applyNumberFormat="1" applyFont="1" applyFill="1" applyBorder="1" applyAlignment="1">
      <alignment horizontal="center" vertical="center"/>
    </xf>
    <xf numFmtId="0" fontId="8" fillId="2" borderId="33" xfId="1" applyNumberFormat="1" applyFont="1" applyFill="1" applyBorder="1" applyAlignment="1">
      <alignment horizontal="center" vertical="center"/>
    </xf>
    <xf numFmtId="0" fontId="8" fillId="2" borderId="36" xfId="1" applyNumberFormat="1" applyFont="1" applyFill="1" applyBorder="1" applyAlignment="1">
      <alignment horizontal="center" vertical="center"/>
    </xf>
    <xf numFmtId="0" fontId="8" fillId="2" borderId="26" xfId="1" applyNumberFormat="1" applyFont="1" applyFill="1" applyBorder="1" applyAlignment="1">
      <alignment horizontal="center" vertical="center"/>
    </xf>
    <xf numFmtId="0" fontId="8" fillId="0" borderId="40" xfId="1" applyNumberFormat="1" applyFont="1" applyFill="1" applyBorder="1" applyAlignment="1">
      <alignment vertical="center" wrapText="1"/>
    </xf>
    <xf numFmtId="0" fontId="8" fillId="0" borderId="38" xfId="1" applyNumberFormat="1" applyFont="1" applyFill="1" applyBorder="1" applyAlignment="1">
      <alignment vertical="center" wrapText="1"/>
    </xf>
    <xf numFmtId="0" fontId="8" fillId="0" borderId="41" xfId="1" applyNumberFormat="1" applyFont="1" applyFill="1" applyBorder="1" applyAlignment="1">
      <alignment vertical="center" wrapText="1"/>
    </xf>
    <xf numFmtId="0" fontId="50" fillId="2" borderId="16" xfId="1" applyNumberFormat="1" applyFont="1" applyFill="1" applyBorder="1" applyAlignment="1">
      <alignment horizontal="center" vertical="center" wrapText="1"/>
    </xf>
    <xf numFmtId="0" fontId="50" fillId="2" borderId="17" xfId="1" applyNumberFormat="1" applyFont="1" applyFill="1" applyBorder="1" applyAlignment="1">
      <alignment horizontal="center" vertical="center"/>
    </xf>
    <xf numFmtId="0" fontId="50" fillId="2" borderId="19" xfId="1" applyNumberFormat="1" applyFont="1" applyFill="1" applyBorder="1" applyAlignment="1">
      <alignment horizontal="center" vertical="center"/>
    </xf>
    <xf numFmtId="0" fontId="50" fillId="2" borderId="20" xfId="1" applyNumberFormat="1" applyFont="1" applyFill="1" applyBorder="1" applyAlignment="1">
      <alignment horizontal="center" vertical="center"/>
    </xf>
    <xf numFmtId="0" fontId="8" fillId="0" borderId="17" xfId="1" applyNumberFormat="1" applyFont="1" applyFill="1" applyBorder="1" applyAlignment="1">
      <alignment horizontal="center" vertical="center" wrapText="1"/>
    </xf>
    <xf numFmtId="0" fontId="8" fillId="0" borderId="18" xfId="1" applyNumberFormat="1" applyFont="1" applyFill="1" applyBorder="1" applyAlignment="1">
      <alignment horizontal="center" vertical="center" wrapText="1"/>
    </xf>
    <xf numFmtId="0" fontId="8" fillId="0" borderId="20" xfId="1" applyNumberFormat="1" applyFont="1" applyFill="1" applyBorder="1" applyAlignment="1">
      <alignment horizontal="center" vertical="center" wrapText="1"/>
    </xf>
    <xf numFmtId="0" fontId="8" fillId="0" borderId="21" xfId="1" applyNumberFormat="1" applyFont="1" applyFill="1" applyBorder="1" applyAlignment="1">
      <alignment horizontal="center" vertical="center" wrapText="1"/>
    </xf>
    <xf numFmtId="0" fontId="8" fillId="0" borderId="23" xfId="1" applyNumberFormat="1" applyFont="1" applyFill="1" applyBorder="1" applyAlignment="1">
      <alignment horizontal="center" vertical="center" wrapText="1"/>
    </xf>
    <xf numFmtId="0" fontId="8" fillId="0" borderId="4" xfId="1" applyNumberFormat="1" applyFont="1" applyFill="1" applyBorder="1" applyAlignment="1">
      <alignment horizontal="center" vertical="center" wrapText="1"/>
    </xf>
    <xf numFmtId="0" fontId="8" fillId="0" borderId="22" xfId="1" applyNumberFormat="1" applyFont="1" applyFill="1" applyBorder="1" applyAlignment="1">
      <alignment horizontal="center" vertical="center" wrapText="1"/>
    </xf>
    <xf numFmtId="0" fontId="8" fillId="0" borderId="27" xfId="1" applyNumberFormat="1" applyFont="1" applyFill="1" applyBorder="1" applyAlignment="1">
      <alignment horizontal="center" vertical="center" wrapText="1"/>
    </xf>
    <xf numFmtId="0" fontId="8" fillId="0" borderId="25" xfId="1" applyNumberFormat="1" applyFont="1" applyFill="1" applyBorder="1" applyAlignment="1">
      <alignment horizontal="center" vertical="center" wrapText="1"/>
    </xf>
    <xf numFmtId="0" fontId="8" fillId="0" borderId="26" xfId="1" applyNumberFormat="1" applyFont="1" applyFill="1" applyBorder="1" applyAlignment="1">
      <alignment horizontal="center" vertical="center" wrapText="1"/>
    </xf>
    <xf numFmtId="0" fontId="53" fillId="2" borderId="23" xfId="1" applyNumberFormat="1" applyFont="1" applyFill="1" applyBorder="1" applyAlignment="1">
      <alignment horizontal="center" vertical="center" wrapText="1"/>
    </xf>
    <xf numFmtId="0" fontId="53" fillId="2" borderId="22" xfId="1" applyNumberFormat="1" applyFont="1" applyFill="1" applyBorder="1" applyAlignment="1">
      <alignment horizontal="center" vertical="center"/>
    </xf>
    <xf numFmtId="0" fontId="53" fillId="2" borderId="27" xfId="1" applyNumberFormat="1" applyFont="1" applyFill="1" applyBorder="1" applyAlignment="1">
      <alignment horizontal="center" vertical="center"/>
    </xf>
    <xf numFmtId="0" fontId="53" fillId="2" borderId="26" xfId="1" applyNumberFormat="1" applyFont="1" applyFill="1" applyBorder="1" applyAlignment="1">
      <alignment horizontal="center" vertical="center"/>
    </xf>
    <xf numFmtId="0" fontId="8" fillId="0" borderId="23" xfId="1" applyNumberFormat="1" applyFont="1" applyFill="1" applyBorder="1" applyAlignment="1">
      <alignment horizontal="center" vertical="center"/>
    </xf>
    <xf numFmtId="0" fontId="8" fillId="0" borderId="22" xfId="1" applyNumberFormat="1" applyFont="1" applyFill="1" applyBorder="1" applyAlignment="1">
      <alignment horizontal="center" vertical="center"/>
    </xf>
    <xf numFmtId="0" fontId="8" fillId="0" borderId="27" xfId="1" applyNumberFormat="1" applyFont="1" applyFill="1" applyBorder="1" applyAlignment="1">
      <alignment horizontal="center" vertical="center"/>
    </xf>
    <xf numFmtId="0" fontId="8" fillId="0" borderId="26" xfId="1" applyNumberFormat="1" applyFont="1" applyFill="1" applyBorder="1" applyAlignment="1">
      <alignment horizontal="center" vertical="center"/>
    </xf>
    <xf numFmtId="0" fontId="0" fillId="0" borderId="32" xfId="0" applyBorder="1" applyAlignment="1">
      <alignment horizontal="center" vertical="center" wrapText="1"/>
    </xf>
    <xf numFmtId="0" fontId="0" fillId="0" borderId="33" xfId="0" applyBorder="1" applyAlignment="1">
      <alignment horizontal="center" vertical="center" wrapText="1"/>
    </xf>
    <xf numFmtId="0" fontId="0" fillId="0" borderId="10" xfId="0" applyBorder="1" applyAlignment="1">
      <alignment horizontal="center" vertical="center" wrapText="1"/>
    </xf>
    <xf numFmtId="0" fontId="0" fillId="0" borderId="35" xfId="0" applyBorder="1" applyAlignment="1">
      <alignment horizontal="center" vertical="center" wrapText="1"/>
    </xf>
    <xf numFmtId="0" fontId="8" fillId="0" borderId="31" xfId="1" applyNumberFormat="1" applyFont="1" applyFill="1" applyBorder="1" applyAlignment="1">
      <alignment horizontal="center" vertical="center"/>
    </xf>
    <xf numFmtId="0" fontId="8" fillId="0" borderId="32" xfId="1" applyNumberFormat="1" applyFont="1" applyFill="1" applyBorder="1" applyAlignment="1">
      <alignment horizontal="center" vertical="center"/>
    </xf>
    <xf numFmtId="0" fontId="8" fillId="0" borderId="33" xfId="1" applyNumberFormat="1" applyFont="1" applyFill="1" applyBorder="1" applyAlignment="1">
      <alignment horizontal="center" vertical="center"/>
    </xf>
    <xf numFmtId="0" fontId="8" fillId="0" borderId="25" xfId="1" applyNumberFormat="1" applyFont="1" applyFill="1" applyBorder="1" applyAlignment="1">
      <alignment horizontal="center" vertical="center"/>
    </xf>
    <xf numFmtId="177" fontId="8" fillId="0" borderId="17" xfId="1" applyNumberFormat="1" applyFont="1" applyFill="1" applyBorder="1" applyAlignment="1">
      <alignment horizontal="left" vertical="center" wrapText="1"/>
    </xf>
    <xf numFmtId="0" fontId="8" fillId="0" borderId="17" xfId="1" applyNumberFormat="1" applyFont="1" applyFill="1" applyBorder="1" applyAlignment="1">
      <alignment horizontal="center" vertical="center"/>
    </xf>
    <xf numFmtId="0" fontId="8" fillId="2" borderId="18" xfId="1" applyNumberFormat="1" applyFont="1" applyFill="1" applyBorder="1" applyAlignment="1">
      <alignment horizontal="center" vertical="center"/>
    </xf>
    <xf numFmtId="0" fontId="8" fillId="0" borderId="17" xfId="1" applyNumberFormat="1" applyFont="1" applyFill="1" applyBorder="1" applyAlignment="1">
      <alignment vertical="center"/>
    </xf>
    <xf numFmtId="0" fontId="8" fillId="0" borderId="18" xfId="1" applyNumberFormat="1" applyFont="1" applyFill="1" applyBorder="1" applyAlignment="1">
      <alignment vertical="center"/>
    </xf>
    <xf numFmtId="0" fontId="8" fillId="3" borderId="17" xfId="1" applyNumberFormat="1" applyFont="1" applyFill="1" applyBorder="1" applyAlignment="1">
      <alignment horizontal="center" vertical="center" wrapText="1"/>
    </xf>
    <xf numFmtId="0" fontId="8" fillId="3" borderId="18" xfId="1" applyNumberFormat="1" applyFont="1" applyFill="1" applyBorder="1" applyAlignment="1">
      <alignment horizontal="center" vertical="center" wrapText="1"/>
    </xf>
    <xf numFmtId="0" fontId="8" fillId="3" borderId="20" xfId="1" applyNumberFormat="1" applyFont="1" applyFill="1" applyBorder="1" applyAlignment="1">
      <alignment horizontal="center" vertical="center" wrapText="1"/>
    </xf>
    <xf numFmtId="0" fontId="8" fillId="3" borderId="21" xfId="1" applyNumberFormat="1" applyFont="1" applyFill="1" applyBorder="1" applyAlignment="1">
      <alignment horizontal="center" vertical="center" wrapText="1"/>
    </xf>
    <xf numFmtId="0" fontId="8" fillId="2" borderId="13" xfId="1" applyNumberFormat="1" applyFont="1" applyFill="1" applyBorder="1" applyAlignment="1">
      <alignment horizontal="center" vertical="center"/>
    </xf>
    <xf numFmtId="0" fontId="8" fillId="2" borderId="14" xfId="1" applyNumberFormat="1" applyFont="1" applyFill="1" applyBorder="1" applyAlignment="1">
      <alignment horizontal="center" vertical="center"/>
    </xf>
    <xf numFmtId="0" fontId="8" fillId="0" borderId="14" xfId="1" applyNumberFormat="1" applyFont="1" applyFill="1" applyBorder="1" applyAlignment="1">
      <alignment vertical="center" wrapText="1"/>
    </xf>
    <xf numFmtId="0" fontId="8" fillId="3" borderId="14" xfId="1" applyNumberFormat="1" applyFont="1" applyFill="1" applyBorder="1" applyAlignment="1">
      <alignment vertical="center" wrapText="1"/>
    </xf>
    <xf numFmtId="0" fontId="8" fillId="3" borderId="15" xfId="1" applyNumberFormat="1" applyFont="1" applyFill="1" applyBorder="1" applyAlignment="1">
      <alignment vertical="center" wrapText="1"/>
    </xf>
    <xf numFmtId="0" fontId="8" fillId="3" borderId="17" xfId="1" applyNumberFormat="1" applyFont="1" applyFill="1" applyBorder="1" applyAlignment="1">
      <alignment vertical="center" wrapText="1"/>
    </xf>
    <xf numFmtId="0" fontId="8" fillId="3" borderId="18" xfId="1" applyNumberFormat="1" applyFont="1" applyFill="1" applyBorder="1" applyAlignment="1">
      <alignment vertical="center" wrapText="1"/>
    </xf>
    <xf numFmtId="0" fontId="49" fillId="3" borderId="0" xfId="1" applyNumberFormat="1" applyFont="1" applyFill="1" applyBorder="1" applyAlignment="1">
      <alignment horizontal="left" vertical="center"/>
    </xf>
    <xf numFmtId="0" fontId="8" fillId="2" borderId="13" xfId="1" applyNumberFormat="1" applyFont="1" applyFill="1" applyBorder="1" applyAlignment="1">
      <alignment horizontal="center" vertical="top"/>
    </xf>
    <xf numFmtId="0" fontId="8" fillId="2" borderId="14" xfId="1" applyNumberFormat="1" applyFont="1" applyFill="1" applyBorder="1" applyAlignment="1">
      <alignment horizontal="center" vertical="top"/>
    </xf>
    <xf numFmtId="0" fontId="8" fillId="0" borderId="14" xfId="1" applyNumberFormat="1" applyFont="1" applyFill="1" applyBorder="1" applyAlignment="1">
      <alignment horizontal="center" vertical="center"/>
    </xf>
    <xf numFmtId="0" fontId="8" fillId="3" borderId="14" xfId="1" applyNumberFormat="1" applyFont="1" applyFill="1" applyBorder="1" applyAlignment="1">
      <alignment horizontal="center" vertical="center"/>
    </xf>
    <xf numFmtId="0" fontId="8" fillId="3" borderId="15" xfId="1" applyNumberFormat="1" applyFont="1" applyFill="1" applyBorder="1" applyAlignment="1">
      <alignment horizontal="center" vertical="center"/>
    </xf>
    <xf numFmtId="0" fontId="50" fillId="2" borderId="3" xfId="1" applyNumberFormat="1" applyFont="1" applyFill="1" applyBorder="1" applyAlignment="1">
      <alignment horizontal="center" vertical="center" wrapText="1"/>
    </xf>
    <xf numFmtId="0" fontId="50" fillId="2" borderId="4" xfId="1" applyNumberFormat="1" applyFont="1" applyFill="1" applyBorder="1" applyAlignment="1">
      <alignment horizontal="center" vertical="center" wrapText="1"/>
    </xf>
    <xf numFmtId="0" fontId="50" fillId="2" borderId="22" xfId="1" applyNumberFormat="1" applyFont="1" applyFill="1" applyBorder="1" applyAlignment="1">
      <alignment horizontal="center" vertical="center" wrapText="1"/>
    </xf>
    <xf numFmtId="0" fontId="50" fillId="2" borderId="24" xfId="1" applyNumberFormat="1" applyFont="1" applyFill="1" applyBorder="1" applyAlignment="1">
      <alignment horizontal="center" vertical="center" wrapText="1"/>
    </xf>
    <xf numFmtId="0" fontId="50" fillId="2" borderId="25" xfId="1" applyNumberFormat="1" applyFont="1" applyFill="1" applyBorder="1" applyAlignment="1">
      <alignment horizontal="center" vertical="center" wrapText="1"/>
    </xf>
    <xf numFmtId="0" fontId="50" fillId="2" borderId="26" xfId="1" applyNumberFormat="1" applyFont="1" applyFill="1" applyBorder="1" applyAlignment="1">
      <alignment horizontal="center" vertical="center" wrapText="1"/>
    </xf>
    <xf numFmtId="0" fontId="50" fillId="2" borderId="6" xfId="1" applyNumberFormat="1" applyFont="1" applyFill="1" applyBorder="1" applyAlignment="1">
      <alignment horizontal="center" vertical="center" wrapText="1" shrinkToFit="1"/>
    </xf>
    <xf numFmtId="0" fontId="50" fillId="2" borderId="12" xfId="1" applyNumberFormat="1" applyFont="1" applyFill="1" applyBorder="1" applyAlignment="1">
      <alignment horizontal="center" vertical="center" wrapText="1" shrinkToFit="1"/>
    </xf>
    <xf numFmtId="0" fontId="50" fillId="0" borderId="31" xfId="1" applyNumberFormat="1" applyFont="1" applyFill="1" applyBorder="1" applyAlignment="1">
      <alignment vertical="center"/>
    </xf>
    <xf numFmtId="0" fontId="50" fillId="0" borderId="32" xfId="1" applyNumberFormat="1" applyFont="1" applyFill="1" applyBorder="1" applyAlignment="1">
      <alignment vertical="center"/>
    </xf>
    <xf numFmtId="0" fontId="50" fillId="0" borderId="34" xfId="1" applyNumberFormat="1" applyFont="1" applyFill="1" applyBorder="1" applyAlignment="1">
      <alignment vertical="center"/>
    </xf>
    <xf numFmtId="0" fontId="50" fillId="0" borderId="27" xfId="1" applyNumberFormat="1" applyFont="1" applyFill="1" applyBorder="1" applyAlignment="1">
      <alignment vertical="center"/>
    </xf>
    <xf numFmtId="0" fontId="50" fillId="0" borderId="25" xfId="1" applyNumberFormat="1" applyFont="1" applyFill="1" applyBorder="1" applyAlignment="1">
      <alignment vertical="center"/>
    </xf>
    <xf numFmtId="0" fontId="50" fillId="0" borderId="28" xfId="1" applyNumberFormat="1" applyFont="1" applyFill="1" applyBorder="1" applyAlignment="1">
      <alignment vertical="center"/>
    </xf>
    <xf numFmtId="0" fontId="8" fillId="0" borderId="3" xfId="1" applyNumberFormat="1" applyFont="1" applyFill="1" applyBorder="1" applyAlignment="1">
      <alignment horizontal="left" vertical="top" wrapText="1"/>
    </xf>
    <xf numFmtId="0" fontId="8" fillId="0" borderId="4" xfId="1" applyNumberFormat="1" applyFont="1" applyFill="1" applyBorder="1" applyAlignment="1">
      <alignment horizontal="left" vertical="top" wrapText="1"/>
    </xf>
    <xf numFmtId="0" fontId="8" fillId="0" borderId="5" xfId="1" applyNumberFormat="1" applyFont="1" applyFill="1" applyBorder="1" applyAlignment="1">
      <alignment horizontal="left" vertical="top" wrapText="1"/>
    </xf>
    <xf numFmtId="0" fontId="8" fillId="0" borderId="29" xfId="1" applyNumberFormat="1" applyFont="1" applyFill="1" applyBorder="1" applyAlignment="1">
      <alignment horizontal="left" vertical="top" wrapText="1"/>
    </xf>
    <xf numFmtId="0" fontId="8" fillId="0" borderId="0" xfId="1" applyNumberFormat="1" applyFont="1" applyFill="1" applyBorder="1" applyAlignment="1">
      <alignment horizontal="left" vertical="top" wrapText="1"/>
    </xf>
    <xf numFmtId="0" fontId="8" fillId="0" borderId="51" xfId="1" applyNumberFormat="1" applyFont="1" applyFill="1" applyBorder="1" applyAlignment="1">
      <alignment horizontal="left" vertical="top" wrapText="1"/>
    </xf>
    <xf numFmtId="0" fontId="8" fillId="0" borderId="9" xfId="1" applyNumberFormat="1" applyFont="1" applyFill="1" applyBorder="1" applyAlignment="1">
      <alignment horizontal="left" vertical="top" wrapText="1"/>
    </xf>
    <xf numFmtId="0" fontId="8" fillId="0" borderId="10" xfId="1" applyNumberFormat="1" applyFont="1" applyFill="1" applyBorder="1" applyAlignment="1">
      <alignment horizontal="left" vertical="top" wrapText="1"/>
    </xf>
    <xf numFmtId="0" fontId="8" fillId="0" borderId="11" xfId="1" applyNumberFormat="1" applyFont="1" applyFill="1" applyBorder="1" applyAlignment="1">
      <alignment horizontal="left" vertical="top" wrapText="1"/>
    </xf>
    <xf numFmtId="0" fontId="50" fillId="2" borderId="3" xfId="1" applyNumberFormat="1" applyFont="1" applyFill="1" applyBorder="1" applyAlignment="1">
      <alignment horizontal="left" vertical="center"/>
    </xf>
    <xf numFmtId="0" fontId="50" fillId="2" borderId="4" xfId="1" applyNumberFormat="1" applyFont="1" applyFill="1" applyBorder="1" applyAlignment="1">
      <alignment horizontal="left" vertical="center"/>
    </xf>
    <xf numFmtId="0" fontId="50" fillId="2" borderId="5" xfId="1" applyNumberFormat="1" applyFont="1" applyFill="1" applyBorder="1" applyAlignment="1">
      <alignment horizontal="left" vertical="center"/>
    </xf>
    <xf numFmtId="0" fontId="50" fillId="2" borderId="9" xfId="1" applyNumberFormat="1" applyFont="1" applyFill="1" applyBorder="1" applyAlignment="1">
      <alignment horizontal="left" vertical="center"/>
    </xf>
    <xf numFmtId="0" fontId="50" fillId="2" borderId="10" xfId="1" applyNumberFormat="1" applyFont="1" applyFill="1" applyBorder="1" applyAlignment="1">
      <alignment horizontal="left" vertical="center"/>
    </xf>
    <xf numFmtId="0" fontId="50" fillId="2" borderId="11" xfId="1" applyNumberFormat="1" applyFont="1" applyFill="1" applyBorder="1" applyAlignment="1">
      <alignment horizontal="left" vertical="center"/>
    </xf>
    <xf numFmtId="0" fontId="10" fillId="0" borderId="14" xfId="1" applyNumberFormat="1" applyFont="1" applyFill="1" applyBorder="1" applyAlignment="1">
      <alignment horizontal="left" vertical="center" wrapText="1"/>
    </xf>
    <xf numFmtId="0" fontId="10" fillId="0" borderId="15" xfId="1" applyNumberFormat="1" applyFont="1" applyFill="1" applyBorder="1" applyAlignment="1">
      <alignment horizontal="left" vertical="center" wrapText="1"/>
    </xf>
    <xf numFmtId="0" fontId="10" fillId="0" borderId="17" xfId="1" applyNumberFormat="1" applyFont="1" applyFill="1" applyBorder="1" applyAlignment="1">
      <alignment horizontal="left" vertical="center" wrapText="1"/>
    </xf>
    <xf numFmtId="0" fontId="10" fillId="0" borderId="18" xfId="1" applyNumberFormat="1" applyFont="1" applyFill="1" applyBorder="1" applyAlignment="1">
      <alignment horizontal="left" vertical="center" wrapText="1"/>
    </xf>
    <xf numFmtId="0" fontId="10" fillId="0" borderId="31" xfId="1" applyNumberFormat="1" applyFont="1" applyFill="1" applyBorder="1" applyAlignment="1">
      <alignment horizontal="left" vertical="center" wrapText="1"/>
    </xf>
    <xf numFmtId="0" fontId="10" fillId="0" borderId="32" xfId="1" applyNumberFormat="1" applyFont="1" applyFill="1" applyBorder="1" applyAlignment="1">
      <alignment horizontal="left" vertical="center" wrapText="1"/>
    </xf>
    <xf numFmtId="0" fontId="10" fillId="0" borderId="36" xfId="1" applyNumberFormat="1" applyFont="1" applyFill="1" applyBorder="1" applyAlignment="1">
      <alignment horizontal="left" vertical="center" wrapText="1"/>
    </xf>
    <xf numFmtId="0" fontId="10" fillId="0" borderId="10" xfId="1" applyNumberFormat="1" applyFont="1" applyFill="1" applyBorder="1" applyAlignment="1">
      <alignment horizontal="left" vertical="center" wrapText="1"/>
    </xf>
    <xf numFmtId="0" fontId="10" fillId="0" borderId="20" xfId="1" applyNumberFormat="1" applyFont="1" applyFill="1" applyBorder="1" applyAlignment="1">
      <alignment horizontal="left" vertical="center" wrapText="1"/>
    </xf>
    <xf numFmtId="0" fontId="10" fillId="0" borderId="21" xfId="1" applyNumberFormat="1" applyFont="1" applyFill="1" applyBorder="1" applyAlignment="1">
      <alignment horizontal="left" vertical="center" wrapText="1"/>
    </xf>
    <xf numFmtId="0" fontId="8" fillId="2" borderId="47" xfId="1" applyNumberFormat="1" applyFont="1" applyFill="1" applyBorder="1" applyAlignment="1">
      <alignment horizontal="center" vertical="center"/>
    </xf>
    <xf numFmtId="0" fontId="8" fillId="2" borderId="48" xfId="1" applyNumberFormat="1" applyFont="1" applyFill="1" applyBorder="1" applyAlignment="1">
      <alignment horizontal="center" vertical="center"/>
    </xf>
    <xf numFmtId="0" fontId="8" fillId="2" borderId="49" xfId="1" applyNumberFormat="1" applyFont="1" applyFill="1" applyBorder="1" applyAlignment="1">
      <alignment horizontal="center" vertical="center"/>
    </xf>
    <xf numFmtId="0" fontId="8" fillId="2" borderId="3" xfId="1" applyNumberFormat="1" applyFont="1" applyFill="1" applyBorder="1" applyAlignment="1">
      <alignment horizontal="center" vertical="center" wrapText="1"/>
    </xf>
    <xf numFmtId="0" fontId="8" fillId="2" borderId="4" xfId="1" applyNumberFormat="1" applyFont="1" applyFill="1" applyBorder="1" applyAlignment="1">
      <alignment horizontal="center" vertical="center" wrapText="1"/>
    </xf>
    <xf numFmtId="0" fontId="8" fillId="2" borderId="22" xfId="1" applyNumberFormat="1" applyFont="1" applyFill="1" applyBorder="1" applyAlignment="1">
      <alignment horizontal="center" vertical="center" wrapText="1"/>
    </xf>
    <xf numFmtId="0" fontId="8" fillId="2" borderId="24" xfId="1" applyNumberFormat="1" applyFont="1" applyFill="1" applyBorder="1" applyAlignment="1">
      <alignment horizontal="center" vertical="center" wrapText="1"/>
    </xf>
    <xf numFmtId="0" fontId="8" fillId="2" borderId="25" xfId="1" applyNumberFormat="1" applyFont="1" applyFill="1" applyBorder="1" applyAlignment="1">
      <alignment horizontal="center" vertical="center" wrapText="1"/>
    </xf>
    <xf numFmtId="0" fontId="8" fillId="2" borderId="26" xfId="1" applyNumberFormat="1" applyFont="1" applyFill="1" applyBorder="1" applyAlignment="1">
      <alignment horizontal="center" vertical="center" wrapText="1"/>
    </xf>
    <xf numFmtId="0" fontId="8" fillId="2" borderId="23" xfId="1" applyNumberFormat="1" applyFont="1" applyFill="1" applyBorder="1" applyAlignment="1">
      <alignment horizontal="center" vertical="center"/>
    </xf>
    <xf numFmtId="0" fontId="8" fillId="2" borderId="27" xfId="1" applyNumberFormat="1" applyFont="1" applyFill="1" applyBorder="1" applyAlignment="1">
      <alignment horizontal="center" vertical="center"/>
    </xf>
    <xf numFmtId="0" fontId="8" fillId="2" borderId="23" xfId="1" applyNumberFormat="1" applyFont="1" applyFill="1" applyBorder="1" applyAlignment="1">
      <alignment horizontal="center" vertical="center" wrapText="1"/>
    </xf>
    <xf numFmtId="0" fontId="8" fillId="2" borderId="5" xfId="1" applyNumberFormat="1" applyFont="1" applyFill="1" applyBorder="1" applyAlignment="1">
      <alignment horizontal="center" vertical="center" wrapText="1"/>
    </xf>
    <xf numFmtId="0" fontId="8" fillId="2" borderId="27" xfId="1" applyNumberFormat="1" applyFont="1" applyFill="1" applyBorder="1" applyAlignment="1">
      <alignment horizontal="center" vertical="center" wrapText="1"/>
    </xf>
    <xf numFmtId="0" fontId="8" fillId="2" borderId="28" xfId="1" applyNumberFormat="1" applyFont="1" applyFill="1" applyBorder="1" applyAlignment="1">
      <alignment horizontal="center" vertical="center" wrapText="1"/>
    </xf>
    <xf numFmtId="0" fontId="8" fillId="2" borderId="29" xfId="1" applyNumberFormat="1" applyFont="1" applyFill="1" applyBorder="1" applyAlignment="1">
      <alignment horizontal="center" vertical="center" wrapText="1"/>
    </xf>
    <xf numFmtId="0" fontId="8" fillId="2" borderId="0" xfId="1" applyNumberFormat="1" applyFont="1" applyFill="1" applyBorder="1" applyAlignment="1">
      <alignment horizontal="center" vertical="center" wrapText="1"/>
    </xf>
    <xf numFmtId="0" fontId="8" fillId="2" borderId="30" xfId="1" applyNumberFormat="1" applyFont="1" applyFill="1" applyBorder="1" applyAlignment="1">
      <alignment horizontal="center" vertical="center" wrapText="1"/>
    </xf>
    <xf numFmtId="0" fontId="8" fillId="0" borderId="34" xfId="1" applyNumberFormat="1" applyFont="1" applyFill="1" applyBorder="1" applyAlignment="1">
      <alignment horizontal="center" vertical="center" wrapText="1"/>
    </xf>
    <xf numFmtId="0" fontId="8" fillId="0" borderId="28" xfId="1" applyNumberFormat="1" applyFont="1" applyFill="1" applyBorder="1" applyAlignment="1">
      <alignment horizontal="center" vertical="center" wrapText="1"/>
    </xf>
    <xf numFmtId="0" fontId="50" fillId="2" borderId="71" xfId="1" applyNumberFormat="1" applyFont="1" applyFill="1" applyBorder="1" applyAlignment="1">
      <alignment vertical="center" wrapText="1"/>
    </xf>
    <xf numFmtId="0" fontId="50" fillId="2" borderId="72" xfId="1" applyNumberFormat="1" applyFont="1" applyFill="1" applyBorder="1" applyAlignment="1">
      <alignment vertical="center"/>
    </xf>
    <xf numFmtId="0" fontId="50" fillId="2" borderId="73" xfId="1" applyNumberFormat="1" applyFont="1" applyFill="1" applyBorder="1" applyAlignment="1">
      <alignment vertical="center"/>
    </xf>
    <xf numFmtId="0" fontId="8" fillId="0" borderId="74" xfId="1" applyNumberFormat="1" applyFont="1" applyFill="1" applyBorder="1" applyAlignment="1">
      <alignment horizontal="left" vertical="center" wrapText="1"/>
    </xf>
    <xf numFmtId="0" fontId="8" fillId="0" borderId="72" xfId="1" applyNumberFormat="1" applyFont="1" applyFill="1" applyBorder="1" applyAlignment="1">
      <alignment horizontal="left" vertical="center" wrapText="1"/>
    </xf>
    <xf numFmtId="0" fontId="8" fillId="0" borderId="75" xfId="1" applyNumberFormat="1" applyFont="1" applyFill="1" applyBorder="1" applyAlignment="1">
      <alignment horizontal="left" vertical="center" wrapText="1"/>
    </xf>
    <xf numFmtId="0" fontId="8" fillId="2" borderId="52" xfId="1" applyNumberFormat="1" applyFont="1" applyFill="1" applyBorder="1" applyAlignment="1">
      <alignment horizontal="center" vertical="center"/>
    </xf>
    <xf numFmtId="0" fontId="8" fillId="2" borderId="51" xfId="1" applyNumberFormat="1" applyFont="1" applyFill="1" applyBorder="1" applyAlignment="1">
      <alignment horizontal="center" vertical="center"/>
    </xf>
    <xf numFmtId="0" fontId="8" fillId="2" borderId="28" xfId="1" applyNumberFormat="1" applyFont="1" applyFill="1" applyBorder="1" applyAlignment="1">
      <alignment horizontal="center" vertical="center"/>
    </xf>
    <xf numFmtId="0" fontId="8" fillId="2" borderId="50" xfId="1" applyNumberFormat="1" applyFont="1" applyFill="1" applyBorder="1" applyAlignment="1">
      <alignment horizontal="center" vertical="center"/>
    </xf>
    <xf numFmtId="0" fontId="8" fillId="2" borderId="32" xfId="1" applyNumberFormat="1" applyFont="1" applyFill="1" applyBorder="1" applyAlignment="1">
      <alignment horizontal="center" vertical="center"/>
    </xf>
    <xf numFmtId="0" fontId="8" fillId="0" borderId="35" xfId="1" applyNumberFormat="1" applyFont="1" applyFill="1" applyBorder="1" applyAlignment="1">
      <alignment vertical="center" wrapText="1"/>
    </xf>
    <xf numFmtId="0" fontId="8" fillId="2" borderId="36" xfId="1" applyNumberFormat="1" applyFont="1" applyFill="1" applyBorder="1" applyAlignment="1">
      <alignment horizontal="center" vertical="center" wrapText="1"/>
    </xf>
    <xf numFmtId="0" fontId="8" fillId="2" borderId="10" xfId="1" applyNumberFormat="1" applyFont="1" applyFill="1" applyBorder="1" applyAlignment="1">
      <alignment horizontal="center" vertical="center" wrapText="1"/>
    </xf>
    <xf numFmtId="0" fontId="8" fillId="2" borderId="35" xfId="1" applyNumberFormat="1" applyFont="1" applyFill="1" applyBorder="1" applyAlignment="1">
      <alignment horizontal="center" vertical="center" wrapText="1"/>
    </xf>
    <xf numFmtId="0" fontId="50" fillId="2" borderId="50" xfId="1" applyNumberFormat="1" applyFont="1" applyFill="1" applyBorder="1" applyAlignment="1">
      <alignment horizontal="center" vertical="center"/>
    </xf>
    <xf numFmtId="0" fontId="50" fillId="2" borderId="32" xfId="1" applyNumberFormat="1" applyFont="1" applyFill="1" applyBorder="1" applyAlignment="1">
      <alignment horizontal="center" vertical="center"/>
    </xf>
    <xf numFmtId="0" fontId="50" fillId="2" borderId="33" xfId="1" applyNumberFormat="1" applyFont="1" applyFill="1" applyBorder="1" applyAlignment="1">
      <alignment horizontal="center" vertical="center"/>
    </xf>
    <xf numFmtId="0" fontId="50" fillId="2" borderId="24" xfId="1" applyNumberFormat="1" applyFont="1" applyFill="1" applyBorder="1" applyAlignment="1">
      <alignment horizontal="center" vertical="center"/>
    </xf>
    <xf numFmtId="0" fontId="50" fillId="2" borderId="25" xfId="1" applyNumberFormat="1" applyFont="1" applyFill="1" applyBorder="1" applyAlignment="1">
      <alignment horizontal="center" vertical="center"/>
    </xf>
    <xf numFmtId="0" fontId="50" fillId="2" borderId="26" xfId="1" applyNumberFormat="1" applyFont="1" applyFill="1" applyBorder="1" applyAlignment="1">
      <alignment horizontal="center" vertical="center"/>
    </xf>
    <xf numFmtId="180" fontId="50" fillId="0" borderId="6" xfId="1" applyNumberFormat="1" applyFont="1" applyFill="1" applyBorder="1" applyAlignment="1">
      <alignment horizontal="center" vertical="center"/>
    </xf>
    <xf numFmtId="180" fontId="50" fillId="0" borderId="12" xfId="1" applyNumberFormat="1" applyFont="1" applyFill="1" applyBorder="1" applyAlignment="1">
      <alignment horizontal="center" vertical="center"/>
    </xf>
    <xf numFmtId="0" fontId="8" fillId="0" borderId="52" xfId="1" applyNumberFormat="1" applyFont="1" applyFill="1" applyBorder="1" applyAlignment="1">
      <alignment vertical="center" wrapText="1"/>
    </xf>
    <xf numFmtId="0" fontId="8" fillId="0" borderId="0" xfId="1" applyNumberFormat="1" applyFont="1" applyFill="1" applyBorder="1" applyAlignment="1">
      <alignment vertical="center" wrapText="1"/>
    </xf>
    <xf numFmtId="0" fontId="8" fillId="0" borderId="30" xfId="1" applyNumberFormat="1" applyFont="1" applyFill="1" applyBorder="1" applyAlignment="1">
      <alignment vertical="center" wrapText="1"/>
    </xf>
    <xf numFmtId="0" fontId="8" fillId="0" borderId="51" xfId="1" applyNumberFormat="1" applyFont="1" applyFill="1" applyBorder="1" applyAlignment="1">
      <alignment vertical="center" wrapText="1"/>
    </xf>
    <xf numFmtId="0" fontId="50" fillId="2" borderId="3" xfId="1" applyNumberFormat="1" applyFont="1" applyFill="1" applyBorder="1" applyAlignment="1">
      <alignment horizontal="center" vertical="center"/>
    </xf>
    <xf numFmtId="0" fontId="50" fillId="2" borderId="4" xfId="1" applyNumberFormat="1" applyFont="1" applyFill="1" applyBorder="1" applyAlignment="1">
      <alignment horizontal="center" vertical="center"/>
    </xf>
    <xf numFmtId="0" fontId="50" fillId="2" borderId="22" xfId="1" applyNumberFormat="1" applyFont="1" applyFill="1" applyBorder="1" applyAlignment="1">
      <alignment horizontal="center" vertical="center"/>
    </xf>
    <xf numFmtId="0" fontId="8" fillId="0" borderId="23" xfId="1" applyNumberFormat="1" applyFont="1" applyFill="1" applyBorder="1" applyAlignment="1">
      <alignment horizontal="left" vertical="center"/>
    </xf>
    <xf numFmtId="0" fontId="8" fillId="0" borderId="4" xfId="1" applyNumberFormat="1" applyFont="1" applyFill="1" applyBorder="1" applyAlignment="1">
      <alignment horizontal="left" vertical="center"/>
    </xf>
    <xf numFmtId="0" fontId="8" fillId="0" borderId="5" xfId="1" applyNumberFormat="1" applyFont="1" applyFill="1" applyBorder="1" applyAlignment="1">
      <alignment horizontal="left" vertical="center"/>
    </xf>
    <xf numFmtId="0" fontId="8" fillId="0" borderId="27" xfId="1" applyNumberFormat="1" applyFont="1" applyFill="1" applyBorder="1" applyAlignment="1">
      <alignment horizontal="left" vertical="center"/>
    </xf>
    <xf numFmtId="0" fontId="8" fillId="0" borderId="25" xfId="1" applyNumberFormat="1" applyFont="1" applyFill="1" applyBorder="1" applyAlignment="1">
      <alignment horizontal="left" vertical="center"/>
    </xf>
    <xf numFmtId="0" fontId="8" fillId="0" borderId="28" xfId="1" applyNumberFormat="1" applyFont="1" applyFill="1" applyBorder="1" applyAlignment="1">
      <alignment horizontal="left" vertical="center"/>
    </xf>
    <xf numFmtId="0" fontId="8" fillId="2" borderId="16" xfId="1" applyFont="1" applyFill="1" applyBorder="1" applyAlignment="1">
      <alignment horizontal="center" vertical="center"/>
    </xf>
    <xf numFmtId="0" fontId="8" fillId="2" borderId="17" xfId="1" applyFont="1" applyFill="1" applyBorder="1" applyAlignment="1">
      <alignment horizontal="center" vertical="center"/>
    </xf>
    <xf numFmtId="0" fontId="8" fillId="2" borderId="19" xfId="1" applyFont="1" applyFill="1" applyBorder="1" applyAlignment="1">
      <alignment horizontal="center" vertical="center"/>
    </xf>
    <xf numFmtId="0" fontId="8" fillId="2" borderId="20" xfId="1" applyFont="1" applyFill="1" applyBorder="1" applyAlignment="1">
      <alignment horizontal="center" vertical="center"/>
    </xf>
    <xf numFmtId="0" fontId="8" fillId="0" borderId="17" xfId="1" applyFont="1" applyFill="1" applyBorder="1" applyAlignment="1">
      <alignment vertical="center" wrapText="1"/>
    </xf>
    <xf numFmtId="0" fontId="8" fillId="0" borderId="18" xfId="1" applyFont="1" applyFill="1" applyBorder="1" applyAlignment="1">
      <alignment vertical="center" wrapText="1"/>
    </xf>
    <xf numFmtId="0" fontId="8" fillId="0" borderId="20" xfId="1" applyFont="1" applyFill="1" applyBorder="1" applyAlignment="1">
      <alignment vertical="center" wrapText="1"/>
    </xf>
    <xf numFmtId="0" fontId="8" fillId="0" borderId="21" xfId="1" applyFont="1" applyFill="1" applyBorder="1" applyAlignment="1">
      <alignment vertical="center" wrapText="1"/>
    </xf>
    <xf numFmtId="0" fontId="50" fillId="2" borderId="16" xfId="1" applyFont="1" applyFill="1" applyBorder="1" applyAlignment="1">
      <alignment horizontal="left" vertical="center" wrapText="1"/>
    </xf>
    <xf numFmtId="0" fontId="50" fillId="2" borderId="17" xfId="1" applyFont="1" applyFill="1" applyBorder="1" applyAlignment="1">
      <alignment horizontal="left" vertical="center" wrapText="1"/>
    </xf>
    <xf numFmtId="0" fontId="50" fillId="0" borderId="31" xfId="1" applyFont="1" applyFill="1" applyBorder="1" applyAlignment="1">
      <alignment horizontal="left" vertical="center" wrapText="1"/>
    </xf>
    <xf numFmtId="0" fontId="50" fillId="0" borderId="32" xfId="1" applyFont="1" applyFill="1" applyBorder="1" applyAlignment="1">
      <alignment horizontal="left" vertical="center" wrapText="1"/>
    </xf>
    <xf numFmtId="0" fontId="50" fillId="0" borderId="34" xfId="1" applyFont="1" applyFill="1" applyBorder="1" applyAlignment="1">
      <alignment horizontal="left" vertical="center" wrapText="1"/>
    </xf>
    <xf numFmtId="0" fontId="50" fillId="0" borderId="52" xfId="1" applyFont="1" applyFill="1" applyBorder="1" applyAlignment="1">
      <alignment horizontal="left" vertical="center" wrapText="1"/>
    </xf>
    <xf numFmtId="0" fontId="50" fillId="0" borderId="0" xfId="1" applyFont="1" applyFill="1" applyBorder="1" applyAlignment="1">
      <alignment horizontal="left" vertical="center" wrapText="1"/>
    </xf>
    <xf numFmtId="0" fontId="50" fillId="0" borderId="51" xfId="1" applyFont="1" applyFill="1" applyBorder="1" applyAlignment="1">
      <alignment horizontal="left" vertical="center" wrapText="1"/>
    </xf>
    <xf numFmtId="0" fontId="50" fillId="2" borderId="19" xfId="1" applyFont="1" applyFill="1" applyBorder="1" applyAlignment="1">
      <alignment horizontal="left" vertical="center" wrapText="1"/>
    </xf>
    <xf numFmtId="0" fontId="50" fillId="2" borderId="20" xfId="1" applyFont="1" applyFill="1" applyBorder="1" applyAlignment="1">
      <alignment horizontal="left" vertical="center" wrapText="1"/>
    </xf>
    <xf numFmtId="0" fontId="50" fillId="0" borderId="36" xfId="1" applyFont="1" applyFill="1" applyBorder="1" applyAlignment="1">
      <alignment horizontal="left" vertical="center" wrapText="1"/>
    </xf>
    <xf numFmtId="0" fontId="50" fillId="0" borderId="10" xfId="1" applyFont="1" applyFill="1" applyBorder="1" applyAlignment="1">
      <alignment horizontal="left" vertical="center" wrapText="1"/>
    </xf>
    <xf numFmtId="0" fontId="50" fillId="0" borderId="11" xfId="1" applyFont="1" applyFill="1" applyBorder="1" applyAlignment="1">
      <alignment horizontal="left" vertical="center" wrapText="1"/>
    </xf>
    <xf numFmtId="0" fontId="50" fillId="2" borderId="3" xfId="1" applyFont="1" applyFill="1" applyBorder="1" applyAlignment="1">
      <alignment horizontal="center" vertical="center"/>
    </xf>
    <xf numFmtId="0" fontId="50" fillId="2" borderId="4" xfId="1" applyFont="1" applyFill="1" applyBorder="1" applyAlignment="1">
      <alignment horizontal="center" vertical="center"/>
    </xf>
    <xf numFmtId="0" fontId="50" fillId="2" borderId="5" xfId="1" applyFont="1" applyFill="1" applyBorder="1" applyAlignment="1">
      <alignment horizontal="center" vertical="center"/>
    </xf>
    <xf numFmtId="0" fontId="50" fillId="2" borderId="24" xfId="1" applyFont="1" applyFill="1" applyBorder="1" applyAlignment="1">
      <alignment horizontal="center" vertical="center"/>
    </xf>
    <xf numFmtId="0" fontId="50" fillId="2" borderId="25" xfId="1" applyFont="1" applyFill="1" applyBorder="1" applyAlignment="1">
      <alignment horizontal="center" vertical="center"/>
    </xf>
    <xf numFmtId="0" fontId="50" fillId="2" borderId="28" xfId="1" applyFont="1" applyFill="1" applyBorder="1" applyAlignment="1">
      <alignment horizontal="center" vertical="center"/>
    </xf>
    <xf numFmtId="0" fontId="8" fillId="0" borderId="16" xfId="1" applyFont="1" applyFill="1" applyBorder="1" applyAlignment="1">
      <alignment vertical="top" wrapText="1"/>
    </xf>
    <xf numFmtId="0" fontId="8" fillId="0" borderId="17" xfId="1" applyFont="1" applyFill="1" applyBorder="1" applyAlignment="1">
      <alignment vertical="top" wrapText="1"/>
    </xf>
    <xf numFmtId="0" fontId="8" fillId="0" borderId="18" xfId="1" applyFont="1" applyFill="1" applyBorder="1" applyAlignment="1">
      <alignment vertical="top" wrapText="1"/>
    </xf>
    <xf numFmtId="0" fontId="8" fillId="0" borderId="54" xfId="1" applyFont="1" applyFill="1" applyBorder="1" applyAlignment="1">
      <alignment vertical="top" wrapText="1"/>
    </xf>
    <xf numFmtId="0" fontId="8" fillId="0" borderId="6" xfId="1" applyFont="1" applyFill="1" applyBorder="1" applyAlignment="1">
      <alignment vertical="top" wrapText="1"/>
    </xf>
    <xf numFmtId="0" fontId="8" fillId="0" borderId="55" xfId="1" applyFont="1" applyFill="1" applyBorder="1" applyAlignment="1">
      <alignment vertical="top" wrapText="1"/>
    </xf>
    <xf numFmtId="176" fontId="50" fillId="0" borderId="31" xfId="1" applyNumberFormat="1" applyFont="1" applyFill="1" applyBorder="1" applyAlignment="1">
      <alignment horizontal="center" vertical="center" wrapText="1"/>
    </xf>
    <xf numFmtId="176" fontId="50" fillId="0" borderId="32" xfId="1" applyNumberFormat="1" applyFont="1" applyFill="1" applyBorder="1" applyAlignment="1">
      <alignment horizontal="center" vertical="center" wrapText="1"/>
    </xf>
    <xf numFmtId="176" fontId="50" fillId="0" borderId="34" xfId="1" applyNumberFormat="1" applyFont="1" applyFill="1" applyBorder="1" applyAlignment="1">
      <alignment horizontal="center" vertical="center" wrapText="1"/>
    </xf>
    <xf numFmtId="176" fontId="50" fillId="0" borderId="52" xfId="1" applyNumberFormat="1" applyFont="1" applyFill="1" applyBorder="1" applyAlignment="1">
      <alignment horizontal="center" vertical="center" wrapText="1"/>
    </xf>
    <xf numFmtId="176" fontId="50" fillId="0" borderId="0" xfId="1" applyNumberFormat="1" applyFont="1" applyFill="1" applyBorder="1" applyAlignment="1">
      <alignment horizontal="center" vertical="center" wrapText="1"/>
    </xf>
    <xf numFmtId="176" fontId="50" fillId="0" borderId="51" xfId="1" applyNumberFormat="1" applyFont="1" applyFill="1" applyBorder="1" applyAlignment="1">
      <alignment horizontal="center" vertical="center" wrapText="1"/>
    </xf>
    <xf numFmtId="176" fontId="50" fillId="0" borderId="27" xfId="1" applyNumberFormat="1" applyFont="1" applyFill="1" applyBorder="1" applyAlignment="1">
      <alignment horizontal="center" vertical="center" wrapText="1"/>
    </xf>
    <xf numFmtId="176" fontId="50" fillId="0" borderId="25" xfId="1" applyNumberFormat="1" applyFont="1" applyFill="1" applyBorder="1" applyAlignment="1">
      <alignment horizontal="center" vertical="center" wrapText="1"/>
    </xf>
    <xf numFmtId="176" fontId="50" fillId="0" borderId="28" xfId="1" applyNumberFormat="1" applyFont="1" applyFill="1" applyBorder="1" applyAlignment="1">
      <alignment horizontal="center" vertical="center" wrapText="1"/>
    </xf>
    <xf numFmtId="0" fontId="8" fillId="2" borderId="50" xfId="1" applyFont="1" applyFill="1" applyBorder="1" applyAlignment="1">
      <alignment horizontal="center" vertical="center"/>
    </xf>
    <xf numFmtId="0" fontId="8" fillId="2" borderId="32" xfId="1" applyFont="1" applyFill="1" applyBorder="1" applyAlignment="1">
      <alignment horizontal="center" vertical="center"/>
    </xf>
    <xf numFmtId="0" fontId="8" fillId="2" borderId="33" xfId="1" applyFont="1" applyFill="1" applyBorder="1" applyAlignment="1">
      <alignment horizontal="center" vertical="center"/>
    </xf>
    <xf numFmtId="0" fontId="8" fillId="2" borderId="29" xfId="1" applyFont="1" applyFill="1" applyBorder="1" applyAlignment="1">
      <alignment horizontal="center" vertical="center"/>
    </xf>
    <xf numFmtId="0" fontId="8" fillId="2" borderId="0" xfId="1" applyFont="1" applyFill="1" applyBorder="1" applyAlignment="1">
      <alignment horizontal="center" vertical="center"/>
    </xf>
    <xf numFmtId="0" fontId="8" fillId="2" borderId="30" xfId="1" applyFont="1" applyFill="1" applyBorder="1" applyAlignment="1">
      <alignment horizontal="center" vertical="center"/>
    </xf>
    <xf numFmtId="0" fontId="8" fillId="2" borderId="24" xfId="1" applyFont="1" applyFill="1" applyBorder="1" applyAlignment="1">
      <alignment horizontal="center" vertical="center"/>
    </xf>
    <xf numFmtId="0" fontId="8" fillId="2" borderId="25" xfId="1" applyFont="1" applyFill="1" applyBorder="1" applyAlignment="1">
      <alignment horizontal="center" vertical="center"/>
    </xf>
    <xf numFmtId="0" fontId="8" fillId="2" borderId="26" xfId="1" applyFont="1" applyFill="1" applyBorder="1" applyAlignment="1">
      <alignment horizontal="center" vertical="center"/>
    </xf>
    <xf numFmtId="176" fontId="8" fillId="0" borderId="31" xfId="1" applyNumberFormat="1" applyFont="1" applyFill="1" applyBorder="1" applyAlignment="1">
      <alignment horizontal="center" vertical="center"/>
    </xf>
    <xf numFmtId="176" fontId="8" fillId="0" borderId="32" xfId="1" applyNumberFormat="1" applyFont="1" applyFill="1" applyBorder="1" applyAlignment="1">
      <alignment horizontal="center" vertical="center"/>
    </xf>
    <xf numFmtId="176" fontId="8" fillId="0" borderId="52" xfId="1" applyNumberFormat="1" applyFont="1" applyFill="1" applyBorder="1" applyAlignment="1">
      <alignment horizontal="center" vertical="center"/>
    </xf>
    <xf numFmtId="176" fontId="8" fillId="0" borderId="0" xfId="1" applyNumberFormat="1" applyFont="1" applyFill="1" applyBorder="1" applyAlignment="1">
      <alignment horizontal="center" vertical="center"/>
    </xf>
    <xf numFmtId="176" fontId="8" fillId="0" borderId="27" xfId="1" applyNumberFormat="1" applyFont="1" applyFill="1" applyBorder="1" applyAlignment="1">
      <alignment horizontal="center" vertical="center"/>
    </xf>
    <xf numFmtId="176" fontId="8" fillId="0" borderId="25" xfId="1" applyNumberFormat="1" applyFont="1" applyFill="1" applyBorder="1" applyAlignment="1">
      <alignment horizontal="center" vertical="center"/>
    </xf>
    <xf numFmtId="176" fontId="8" fillId="0" borderId="31" xfId="1" applyNumberFormat="1" applyFont="1" applyFill="1" applyBorder="1" applyAlignment="1">
      <alignment horizontal="center" vertical="center" wrapText="1"/>
    </xf>
    <xf numFmtId="176" fontId="8" fillId="0" borderId="32" xfId="1" applyNumberFormat="1" applyFont="1" applyFill="1" applyBorder="1" applyAlignment="1">
      <alignment horizontal="center" vertical="center" wrapText="1"/>
    </xf>
    <xf numFmtId="176" fontId="8" fillId="0" borderId="33" xfId="1" applyNumberFormat="1" applyFont="1" applyFill="1" applyBorder="1" applyAlignment="1">
      <alignment horizontal="center" vertical="center" wrapText="1"/>
    </xf>
    <xf numFmtId="176" fontId="8" fillId="0" borderId="52" xfId="1" applyNumberFormat="1" applyFont="1" applyFill="1" applyBorder="1" applyAlignment="1">
      <alignment horizontal="center" vertical="center" wrapText="1"/>
    </xf>
    <xf numFmtId="176" fontId="8" fillId="0" borderId="0" xfId="1" applyNumberFormat="1" applyFont="1" applyFill="1" applyBorder="1" applyAlignment="1">
      <alignment horizontal="center" vertical="center" wrapText="1"/>
    </xf>
    <xf numFmtId="176" fontId="8" fillId="0" borderId="30" xfId="1" applyNumberFormat="1" applyFont="1" applyFill="1" applyBorder="1" applyAlignment="1">
      <alignment horizontal="center" vertical="center" wrapText="1"/>
    </xf>
    <xf numFmtId="176" fontId="8" fillId="0" borderId="27" xfId="1" applyNumberFormat="1" applyFont="1" applyFill="1" applyBorder="1" applyAlignment="1">
      <alignment horizontal="center" vertical="center" wrapText="1"/>
    </xf>
    <xf numFmtId="176" fontId="8" fillId="0" borderId="25" xfId="1" applyNumberFormat="1" applyFont="1" applyFill="1" applyBorder="1" applyAlignment="1">
      <alignment horizontal="center" vertical="center" wrapText="1"/>
    </xf>
    <xf numFmtId="176" fontId="8" fillId="0" borderId="26" xfId="1" applyNumberFormat="1" applyFont="1" applyFill="1" applyBorder="1" applyAlignment="1">
      <alignment horizontal="center" vertical="center" wrapText="1"/>
    </xf>
    <xf numFmtId="176" fontId="8" fillId="0" borderId="34" xfId="1" applyNumberFormat="1" applyFont="1" applyFill="1" applyBorder="1" applyAlignment="1">
      <alignment horizontal="center" vertical="center"/>
    </xf>
    <xf numFmtId="176" fontId="8" fillId="0" borderId="51" xfId="1" applyNumberFormat="1" applyFont="1" applyFill="1" applyBorder="1" applyAlignment="1">
      <alignment horizontal="center" vertical="center"/>
    </xf>
    <xf numFmtId="176" fontId="8" fillId="0" borderId="28" xfId="1" applyNumberFormat="1" applyFont="1" applyFill="1" applyBorder="1" applyAlignment="1">
      <alignment horizontal="center" vertical="center"/>
    </xf>
    <xf numFmtId="0" fontId="50" fillId="2" borderId="50" xfId="1" applyFont="1" applyFill="1" applyBorder="1" applyAlignment="1">
      <alignment horizontal="center" vertical="center" wrapText="1"/>
    </xf>
    <xf numFmtId="0" fontId="50" fillId="2" borderId="32" xfId="1" applyFont="1" applyFill="1" applyBorder="1" applyAlignment="1">
      <alignment horizontal="center" vertical="center" wrapText="1"/>
    </xf>
    <xf numFmtId="0" fontId="50" fillId="2" borderId="33" xfId="1" applyFont="1" applyFill="1" applyBorder="1" applyAlignment="1">
      <alignment horizontal="center" vertical="center" wrapText="1"/>
    </xf>
    <xf numFmtId="0" fontId="50" fillId="2" borderId="29" xfId="1" applyFont="1" applyFill="1" applyBorder="1" applyAlignment="1">
      <alignment horizontal="center" vertical="center" wrapText="1"/>
    </xf>
    <xf numFmtId="0" fontId="50" fillId="2" borderId="0" xfId="1" applyFont="1" applyFill="1" applyBorder="1" applyAlignment="1">
      <alignment horizontal="center" vertical="center" wrapText="1"/>
    </xf>
    <xf numFmtId="0" fontId="50" fillId="2" borderId="30" xfId="1" applyFont="1" applyFill="1" applyBorder="1" applyAlignment="1">
      <alignment horizontal="center" vertical="center" wrapText="1"/>
    </xf>
    <xf numFmtId="176" fontId="54" fillId="0" borderId="31" xfId="1" applyNumberFormat="1" applyFont="1" applyFill="1" applyBorder="1" applyAlignment="1">
      <alignment horizontal="center" vertical="center" wrapText="1"/>
    </xf>
    <xf numFmtId="176" fontId="54" fillId="0" borderId="32" xfId="1" applyNumberFormat="1" applyFont="1" applyFill="1" applyBorder="1" applyAlignment="1">
      <alignment horizontal="center" vertical="center" wrapText="1"/>
    </xf>
    <xf numFmtId="176" fontId="54" fillId="0" borderId="52" xfId="1" applyNumberFormat="1" applyFont="1" applyFill="1" applyBorder="1" applyAlignment="1">
      <alignment horizontal="center" vertical="center" wrapText="1"/>
    </xf>
    <xf numFmtId="176" fontId="54" fillId="0" borderId="0" xfId="1" applyNumberFormat="1" applyFont="1" applyFill="1" applyBorder="1" applyAlignment="1">
      <alignment horizontal="center" vertical="center" wrapText="1"/>
    </xf>
    <xf numFmtId="176" fontId="54" fillId="0" borderId="27" xfId="1" applyNumberFormat="1" applyFont="1" applyFill="1" applyBorder="1" applyAlignment="1">
      <alignment horizontal="center" vertical="center" wrapText="1"/>
    </xf>
    <xf numFmtId="176" fontId="54" fillId="0" borderId="25" xfId="1" applyNumberFormat="1" applyFont="1" applyFill="1" applyBorder="1" applyAlignment="1">
      <alignment horizontal="center" vertical="center" wrapText="1"/>
    </xf>
    <xf numFmtId="176" fontId="50" fillId="0" borderId="33" xfId="1" applyNumberFormat="1" applyFont="1" applyFill="1" applyBorder="1" applyAlignment="1">
      <alignment horizontal="center" vertical="center" wrapText="1"/>
    </xf>
    <xf numFmtId="176" fontId="50" fillId="0" borderId="30" xfId="1" applyNumberFormat="1" applyFont="1" applyFill="1" applyBorder="1" applyAlignment="1">
      <alignment horizontal="center" vertical="center" wrapText="1"/>
    </xf>
    <xf numFmtId="176" fontId="50" fillId="0" borderId="26" xfId="1" applyNumberFormat="1" applyFont="1" applyFill="1" applyBorder="1" applyAlignment="1">
      <alignment horizontal="center" vertical="center" wrapText="1"/>
    </xf>
    <xf numFmtId="0" fontId="50" fillId="2" borderId="31" xfId="1" applyFont="1" applyFill="1" applyBorder="1" applyAlignment="1">
      <alignment horizontal="center" vertical="center"/>
    </xf>
    <xf numFmtId="0" fontId="50" fillId="2" borderId="32" xfId="1" applyFont="1" applyFill="1" applyBorder="1" applyAlignment="1">
      <alignment horizontal="center" vertical="center"/>
    </xf>
    <xf numFmtId="0" fontId="50" fillId="2" borderId="34" xfId="1" applyFont="1" applyFill="1" applyBorder="1" applyAlignment="1">
      <alignment horizontal="center" vertical="center"/>
    </xf>
    <xf numFmtId="0" fontId="50" fillId="2" borderId="27" xfId="1" applyFont="1" applyFill="1" applyBorder="1" applyAlignment="1">
      <alignment horizontal="center" vertical="center"/>
    </xf>
    <xf numFmtId="0" fontId="10" fillId="2" borderId="3" xfId="1" applyFont="1" applyFill="1" applyBorder="1" applyAlignment="1">
      <alignment vertical="center"/>
    </xf>
    <xf numFmtId="0" fontId="10" fillId="2" borderId="4" xfId="1" applyFont="1" applyFill="1" applyBorder="1" applyAlignment="1">
      <alignment vertical="center"/>
    </xf>
    <xf numFmtId="0" fontId="10" fillId="2" borderId="22" xfId="1" applyFont="1" applyFill="1" applyBorder="1" applyAlignment="1">
      <alignment vertical="center"/>
    </xf>
    <xf numFmtId="0" fontId="10" fillId="2" borderId="24" xfId="1" applyFont="1" applyFill="1" applyBorder="1" applyAlignment="1">
      <alignment vertical="center"/>
    </xf>
    <xf numFmtId="0" fontId="10" fillId="2" borderId="25" xfId="1" applyFont="1" applyFill="1" applyBorder="1" applyAlignment="1">
      <alignment vertical="center"/>
    </xf>
    <xf numFmtId="0" fontId="10" fillId="2" borderId="26" xfId="1" applyFont="1" applyFill="1" applyBorder="1" applyAlignment="1">
      <alignment vertical="center"/>
    </xf>
    <xf numFmtId="0" fontId="8" fillId="0" borderId="23" xfId="1" applyFont="1" applyFill="1" applyBorder="1" applyAlignment="1">
      <alignment horizontal="center" vertical="center" wrapText="1"/>
    </xf>
    <xf numFmtId="0" fontId="8" fillId="0" borderId="4" xfId="1" applyFont="1" applyFill="1" applyBorder="1" applyAlignment="1">
      <alignment horizontal="center" vertical="center" wrapText="1"/>
    </xf>
    <xf numFmtId="0" fontId="8" fillId="0" borderId="22" xfId="1" applyFont="1" applyFill="1" applyBorder="1" applyAlignment="1">
      <alignment horizontal="center" vertical="center" wrapText="1"/>
    </xf>
    <xf numFmtId="0" fontId="8" fillId="0" borderId="27" xfId="1" applyFont="1" applyFill="1" applyBorder="1" applyAlignment="1">
      <alignment horizontal="center" vertical="center" wrapText="1"/>
    </xf>
    <xf numFmtId="0" fontId="8" fillId="0" borderId="25" xfId="1" applyFont="1" applyFill="1" applyBorder="1" applyAlignment="1">
      <alignment horizontal="center" vertical="center" wrapText="1"/>
    </xf>
    <xf numFmtId="0" fontId="8" fillId="0" borderId="26" xfId="1" applyFont="1" applyFill="1" applyBorder="1" applyAlignment="1">
      <alignment horizontal="center" vertical="center" wrapText="1"/>
    </xf>
    <xf numFmtId="0" fontId="8" fillId="0" borderId="5" xfId="1" applyFont="1" applyFill="1" applyBorder="1" applyAlignment="1">
      <alignment horizontal="center" vertical="center" wrapText="1"/>
    </xf>
    <xf numFmtId="0" fontId="8" fillId="0" borderId="28" xfId="1" applyFont="1" applyFill="1" applyBorder="1" applyAlignment="1">
      <alignment horizontal="center" vertical="center" wrapText="1"/>
    </xf>
    <xf numFmtId="0" fontId="10" fillId="2" borderId="50" xfId="1" applyFont="1" applyFill="1" applyBorder="1" applyAlignment="1">
      <alignment horizontal="left" vertical="center"/>
    </xf>
    <xf numFmtId="0" fontId="10" fillId="2" borderId="32" xfId="1" applyFont="1" applyFill="1" applyBorder="1" applyAlignment="1">
      <alignment horizontal="left" vertical="center"/>
    </xf>
    <xf numFmtId="0" fontId="10" fillId="2" borderId="24" xfId="1" applyFont="1" applyFill="1" applyBorder="1" applyAlignment="1">
      <alignment horizontal="left" vertical="center"/>
    </xf>
    <xf numFmtId="0" fontId="10" fillId="2" borderId="25" xfId="1" applyFont="1" applyFill="1" applyBorder="1" applyAlignment="1">
      <alignment horizontal="left" vertical="center"/>
    </xf>
    <xf numFmtId="0" fontId="8" fillId="0" borderId="17" xfId="1" applyFont="1" applyFill="1" applyBorder="1" applyAlignment="1">
      <alignment horizontal="left" vertical="center" wrapText="1"/>
    </xf>
    <xf numFmtId="0" fontId="8" fillId="0" borderId="18" xfId="1" applyFont="1" applyFill="1" applyBorder="1" applyAlignment="1">
      <alignment horizontal="left" vertical="center" wrapText="1"/>
    </xf>
    <xf numFmtId="0" fontId="10" fillId="2" borderId="50" xfId="1" applyFont="1" applyFill="1" applyBorder="1" applyAlignment="1">
      <alignment vertical="center" wrapText="1"/>
    </xf>
    <xf numFmtId="0" fontId="10" fillId="2" borderId="32" xfId="1" applyFont="1" applyFill="1" applyBorder="1" applyAlignment="1">
      <alignment vertical="center" wrapText="1"/>
    </xf>
    <xf numFmtId="0" fontId="10" fillId="2" borderId="33" xfId="1" applyFont="1" applyFill="1" applyBorder="1" applyAlignment="1">
      <alignment vertical="center" wrapText="1"/>
    </xf>
    <xf numFmtId="0" fontId="10" fillId="2" borderId="24" xfId="1" applyFont="1" applyFill="1" applyBorder="1" applyAlignment="1">
      <alignment vertical="center" wrapText="1"/>
    </xf>
    <xf numFmtId="0" fontId="10" fillId="2" borderId="25" xfId="1" applyFont="1" applyFill="1" applyBorder="1" applyAlignment="1">
      <alignment vertical="center" wrapText="1"/>
    </xf>
    <xf numFmtId="0" fontId="10" fillId="2" borderId="26" xfId="1" applyFont="1" applyFill="1" applyBorder="1" applyAlignment="1">
      <alignment vertical="center" wrapText="1"/>
    </xf>
    <xf numFmtId="0" fontId="8" fillId="0" borderId="17" xfId="1" applyFont="1" applyFill="1" applyBorder="1" applyAlignment="1">
      <alignment horizontal="center" vertical="center" wrapText="1"/>
    </xf>
    <xf numFmtId="0" fontId="8" fillId="0" borderId="6" xfId="1" applyFont="1" applyFill="1" applyBorder="1" applyAlignment="1">
      <alignment horizontal="center" vertical="center" wrapText="1"/>
    </xf>
    <xf numFmtId="0" fontId="8" fillId="0" borderId="18" xfId="1" applyFont="1" applyFill="1" applyBorder="1" applyAlignment="1">
      <alignment horizontal="center" vertical="center" wrapText="1"/>
    </xf>
    <xf numFmtId="0" fontId="8" fillId="0" borderId="55" xfId="1" applyFont="1" applyFill="1" applyBorder="1" applyAlignment="1">
      <alignment horizontal="center" vertical="center" wrapText="1"/>
    </xf>
    <xf numFmtId="0" fontId="8" fillId="2" borderId="31" xfId="1" applyFont="1" applyFill="1" applyBorder="1" applyAlignment="1">
      <alignment horizontal="center" vertical="center" wrapText="1"/>
    </xf>
    <xf numFmtId="0" fontId="8" fillId="2" borderId="32" xfId="1" applyFont="1" applyFill="1" applyBorder="1" applyAlignment="1">
      <alignment horizontal="center" vertical="center" wrapText="1"/>
    </xf>
    <xf numFmtId="0" fontId="8" fillId="2" borderId="27" xfId="1" applyFont="1" applyFill="1" applyBorder="1" applyAlignment="1">
      <alignment horizontal="center" vertical="center" wrapText="1"/>
    </xf>
    <xf numFmtId="0" fontId="8" fillId="2" borderId="25" xfId="1" applyFont="1" applyFill="1" applyBorder="1" applyAlignment="1">
      <alignment horizontal="center" vertical="center" wrapText="1"/>
    </xf>
    <xf numFmtId="0" fontId="50" fillId="2" borderId="31" xfId="1" applyFont="1" applyFill="1" applyBorder="1" applyAlignment="1">
      <alignment horizontal="center" vertical="center" wrapText="1"/>
    </xf>
    <xf numFmtId="0" fontId="50" fillId="2" borderId="27" xfId="1" applyFont="1" applyFill="1" applyBorder="1" applyAlignment="1">
      <alignment horizontal="center" vertical="center" wrapText="1"/>
    </xf>
    <xf numFmtId="0" fontId="50" fillId="2" borderId="25" xfId="1" applyFont="1" applyFill="1" applyBorder="1" applyAlignment="1">
      <alignment horizontal="center" vertical="center" wrapText="1"/>
    </xf>
    <xf numFmtId="0" fontId="50" fillId="2" borderId="26" xfId="1" applyFont="1" applyFill="1" applyBorder="1" applyAlignment="1">
      <alignment horizontal="center" vertical="center" wrapText="1"/>
    </xf>
    <xf numFmtId="0" fontId="50" fillId="2" borderId="50" xfId="1" applyFont="1" applyFill="1" applyBorder="1" applyAlignment="1">
      <alignment horizontal="center" vertical="center"/>
    </xf>
    <xf numFmtId="0" fontId="50" fillId="2" borderId="33" xfId="1" applyFont="1" applyFill="1" applyBorder="1" applyAlignment="1">
      <alignment horizontal="center" vertical="center"/>
    </xf>
    <xf numFmtId="0" fontId="50" fillId="2" borderId="9" xfId="1" applyFont="1" applyFill="1" applyBorder="1" applyAlignment="1">
      <alignment horizontal="center" vertical="center"/>
    </xf>
    <xf numFmtId="0" fontId="50" fillId="2" borderId="10" xfId="1" applyFont="1" applyFill="1" applyBorder="1" applyAlignment="1">
      <alignment horizontal="center" vertical="center"/>
    </xf>
    <xf numFmtId="0" fontId="50" fillId="2" borderId="35" xfId="1" applyFont="1" applyFill="1" applyBorder="1" applyAlignment="1">
      <alignment horizontal="center" vertical="center"/>
    </xf>
    <xf numFmtId="0" fontId="8" fillId="0" borderId="31" xfId="1" applyFont="1" applyFill="1" applyBorder="1" applyAlignment="1">
      <alignment horizontal="center" vertical="center" wrapText="1"/>
    </xf>
    <xf numFmtId="0" fontId="8" fillId="0" borderId="32" xfId="1" applyFont="1" applyFill="1" applyBorder="1" applyAlignment="1">
      <alignment horizontal="center" vertical="center" wrapText="1"/>
    </xf>
    <xf numFmtId="0" fontId="0" fillId="0" borderId="33" xfId="0" applyBorder="1" applyAlignment="1">
      <alignment vertical="center" wrapText="1"/>
    </xf>
    <xf numFmtId="0" fontId="8" fillId="0" borderId="36" xfId="1" applyFont="1" applyFill="1" applyBorder="1" applyAlignment="1">
      <alignment horizontal="center" vertical="center" wrapText="1"/>
    </xf>
    <xf numFmtId="0" fontId="8" fillId="0" borderId="10" xfId="1" applyFont="1" applyFill="1" applyBorder="1" applyAlignment="1">
      <alignment horizontal="center" vertical="center" wrapText="1"/>
    </xf>
    <xf numFmtId="0" fontId="0" fillId="0" borderId="35" xfId="0" applyBorder="1" applyAlignment="1">
      <alignment vertical="center" wrapText="1"/>
    </xf>
    <xf numFmtId="0" fontId="8" fillId="0" borderId="31" xfId="1" applyFont="1" applyFill="1" applyBorder="1" applyAlignment="1">
      <alignment horizontal="center" vertical="center"/>
    </xf>
    <xf numFmtId="0" fontId="0" fillId="0" borderId="32" xfId="0" applyFill="1" applyBorder="1" applyAlignment="1">
      <alignment horizontal="center" vertical="center"/>
    </xf>
    <xf numFmtId="0" fontId="0" fillId="0" borderId="34" xfId="0" applyFill="1" applyBorder="1" applyAlignment="1">
      <alignment horizontal="center" vertical="center"/>
    </xf>
    <xf numFmtId="0" fontId="0" fillId="0" borderId="36" xfId="0" applyFill="1" applyBorder="1" applyAlignment="1">
      <alignment horizontal="center" vertical="center"/>
    </xf>
    <xf numFmtId="0" fontId="0" fillId="0" borderId="10" xfId="0" applyFill="1" applyBorder="1" applyAlignment="1">
      <alignment horizontal="center" vertical="center"/>
    </xf>
    <xf numFmtId="0" fontId="0" fillId="0" borderId="11" xfId="0" applyFill="1" applyBorder="1" applyAlignment="1">
      <alignment horizontal="center" vertical="center"/>
    </xf>
    <xf numFmtId="0" fontId="8" fillId="2" borderId="6" xfId="1" applyFont="1" applyFill="1" applyBorder="1" applyAlignment="1">
      <alignment horizontal="center" vertical="center" wrapText="1"/>
    </xf>
    <xf numFmtId="0" fontId="8" fillId="2" borderId="12" xfId="1" applyFont="1" applyFill="1" applyBorder="1" applyAlignment="1">
      <alignment horizontal="center" vertical="center" wrapText="1"/>
    </xf>
    <xf numFmtId="0" fontId="10" fillId="2" borderId="31" xfId="1" applyFont="1" applyFill="1" applyBorder="1" applyAlignment="1">
      <alignment horizontal="center" vertical="center" wrapText="1"/>
    </xf>
    <xf numFmtId="0" fontId="10" fillId="2" borderId="27" xfId="1" applyFont="1" applyFill="1" applyBorder="1" applyAlignment="1">
      <alignment horizontal="center" vertical="center" wrapText="1"/>
    </xf>
    <xf numFmtId="0" fontId="10" fillId="3" borderId="32" xfId="1" applyFont="1" applyFill="1" applyBorder="1" applyAlignment="1">
      <alignment horizontal="center" vertical="center" wrapText="1"/>
    </xf>
    <xf numFmtId="0" fontId="10" fillId="3" borderId="25" xfId="1" applyFont="1" applyFill="1" applyBorder="1" applyAlignment="1">
      <alignment horizontal="center" vertical="center" wrapText="1"/>
    </xf>
    <xf numFmtId="0" fontId="10" fillId="2" borderId="34" xfId="1" applyFont="1" applyFill="1" applyBorder="1" applyAlignment="1">
      <alignment horizontal="center" vertical="center" wrapText="1"/>
    </xf>
    <xf numFmtId="0" fontId="10" fillId="2" borderId="28" xfId="1" applyFont="1" applyFill="1" applyBorder="1" applyAlignment="1">
      <alignment horizontal="center" vertical="center" wrapText="1"/>
    </xf>
    <xf numFmtId="0" fontId="8" fillId="2" borderId="43" xfId="1" applyFont="1" applyFill="1" applyBorder="1" applyAlignment="1">
      <alignment horizontal="center" vertical="center"/>
    </xf>
    <xf numFmtId="0" fontId="8" fillId="2" borderId="46" xfId="1" applyFont="1" applyFill="1" applyBorder="1" applyAlignment="1">
      <alignment horizontal="center" vertical="center"/>
    </xf>
    <xf numFmtId="0" fontId="8" fillId="0" borderId="31" xfId="1" applyFont="1" applyFill="1" applyBorder="1" applyAlignment="1">
      <alignment vertical="center"/>
    </xf>
    <xf numFmtId="0" fontId="8" fillId="0" borderId="32" xfId="1" applyFont="1" applyFill="1" applyBorder="1" applyAlignment="1">
      <alignment vertical="center"/>
    </xf>
    <xf numFmtId="0" fontId="8" fillId="0" borderId="34" xfId="1" applyFont="1" applyFill="1" applyBorder="1" applyAlignment="1">
      <alignment vertical="center"/>
    </xf>
    <xf numFmtId="0" fontId="8" fillId="0" borderId="52" xfId="1" applyFont="1" applyFill="1" applyBorder="1" applyAlignment="1">
      <alignment vertical="center"/>
    </xf>
    <xf numFmtId="0" fontId="8" fillId="0" borderId="0" xfId="1" applyFont="1" applyFill="1" applyBorder="1" applyAlignment="1">
      <alignment vertical="center"/>
    </xf>
    <xf numFmtId="0" fontId="8" fillId="0" borderId="51" xfId="1" applyFont="1" applyFill="1" applyBorder="1" applyAlignment="1">
      <alignment vertical="center"/>
    </xf>
    <xf numFmtId="0" fontId="8" fillId="0" borderId="27" xfId="1" applyFont="1" applyFill="1" applyBorder="1" applyAlignment="1">
      <alignment vertical="center"/>
    </xf>
    <xf numFmtId="0" fontId="8" fillId="0" borderId="25" xfId="1" applyFont="1" applyFill="1" applyBorder="1" applyAlignment="1">
      <alignment vertical="center"/>
    </xf>
    <xf numFmtId="0" fontId="8" fillId="0" borderId="28" xfId="1" applyFont="1" applyFill="1" applyBorder="1" applyAlignment="1">
      <alignment vertical="center"/>
    </xf>
    <xf numFmtId="0" fontId="10" fillId="0" borderId="31" xfId="1" applyFont="1" applyFill="1" applyBorder="1" applyAlignment="1">
      <alignment horizontal="left" vertical="center" wrapText="1"/>
    </xf>
    <xf numFmtId="0" fontId="10" fillId="0" borderId="32" xfId="1" applyFont="1" applyFill="1" applyBorder="1" applyAlignment="1">
      <alignment horizontal="left" vertical="center" wrapText="1"/>
    </xf>
    <xf numFmtId="0" fontId="10" fillId="0" borderId="34" xfId="1" applyFont="1" applyFill="1" applyBorder="1" applyAlignment="1">
      <alignment horizontal="left" vertical="center" wrapText="1"/>
    </xf>
    <xf numFmtId="0" fontId="10" fillId="0" borderId="27" xfId="1" applyFont="1" applyFill="1" applyBorder="1" applyAlignment="1">
      <alignment horizontal="left" vertical="center" wrapText="1"/>
    </xf>
    <xf numFmtId="0" fontId="10" fillId="0" borderId="25" xfId="1" applyFont="1" applyFill="1" applyBorder="1" applyAlignment="1">
      <alignment horizontal="left" vertical="center" wrapText="1"/>
    </xf>
    <xf numFmtId="0" fontId="10" fillId="0" borderId="28" xfId="1" applyFont="1" applyFill="1" applyBorder="1" applyAlignment="1">
      <alignment horizontal="left" vertical="center" wrapText="1"/>
    </xf>
    <xf numFmtId="181" fontId="8" fillId="0" borderId="31" xfId="1" applyNumberFormat="1" applyFont="1" applyFill="1" applyBorder="1" applyAlignment="1">
      <alignment horizontal="center" vertical="center" wrapText="1"/>
    </xf>
    <xf numFmtId="181" fontId="8" fillId="0" borderId="32" xfId="1" applyNumberFormat="1" applyFont="1" applyFill="1" applyBorder="1" applyAlignment="1">
      <alignment horizontal="center" vertical="center" wrapText="1"/>
    </xf>
    <xf numFmtId="181" fontId="8" fillId="0" borderId="27" xfId="1" applyNumberFormat="1" applyFont="1" applyFill="1" applyBorder="1" applyAlignment="1">
      <alignment horizontal="center" vertical="center" wrapText="1"/>
    </xf>
    <xf numFmtId="181" fontId="8" fillId="0" borderId="25" xfId="1" applyNumberFormat="1" applyFont="1" applyFill="1" applyBorder="1" applyAlignment="1">
      <alignment horizontal="center" vertical="center" wrapText="1"/>
    </xf>
    <xf numFmtId="0" fontId="8" fillId="0" borderId="17" xfId="1" applyFont="1" applyFill="1" applyBorder="1" applyAlignment="1">
      <alignment horizontal="center" vertical="center"/>
    </xf>
    <xf numFmtId="0" fontId="8" fillId="0" borderId="31" xfId="1" applyFont="1" applyFill="1" applyBorder="1" applyAlignment="1">
      <alignment horizontal="left" vertical="center" wrapText="1"/>
    </xf>
    <xf numFmtId="0" fontId="8" fillId="0" borderId="32" xfId="1" applyFont="1" applyFill="1" applyBorder="1" applyAlignment="1">
      <alignment horizontal="left" vertical="center" wrapText="1"/>
    </xf>
    <xf numFmtId="0" fontId="8" fillId="0" borderId="34" xfId="1" applyFont="1" applyFill="1" applyBorder="1" applyAlignment="1">
      <alignment horizontal="left" vertical="center" wrapText="1"/>
    </xf>
    <xf numFmtId="0" fontId="8" fillId="0" borderId="27" xfId="1" applyFont="1" applyFill="1" applyBorder="1" applyAlignment="1">
      <alignment horizontal="left" vertical="center" wrapText="1"/>
    </xf>
    <xf numFmtId="0" fontId="8" fillId="0" borderId="25" xfId="1" applyFont="1" applyFill="1" applyBorder="1" applyAlignment="1">
      <alignment horizontal="left" vertical="center" wrapText="1"/>
    </xf>
    <xf numFmtId="0" fontId="8" fillId="0" borderId="28" xfId="1" applyFont="1" applyFill="1" applyBorder="1" applyAlignment="1">
      <alignment horizontal="left" vertical="center" wrapText="1"/>
    </xf>
    <xf numFmtId="0" fontId="8" fillId="2" borderId="17" xfId="1" applyFont="1" applyFill="1" applyBorder="1" applyAlignment="1">
      <alignment horizontal="center" vertical="center" wrapText="1"/>
    </xf>
    <xf numFmtId="0" fontId="11" fillId="2" borderId="1" xfId="1" applyFont="1" applyFill="1" applyBorder="1" applyAlignment="1">
      <alignment horizontal="center" vertical="center" shrinkToFit="1"/>
    </xf>
    <xf numFmtId="0" fontId="11" fillId="2" borderId="2" xfId="1" applyFont="1" applyFill="1" applyBorder="1" applyAlignment="1">
      <alignment horizontal="center" vertical="center" shrinkToFit="1"/>
    </xf>
    <xf numFmtId="0" fontId="11" fillId="2" borderId="7" xfId="1" applyFont="1" applyFill="1" applyBorder="1" applyAlignment="1">
      <alignment horizontal="center" vertical="center" shrinkToFit="1"/>
    </xf>
    <xf numFmtId="0" fontId="11" fillId="2" borderId="8" xfId="1" applyFont="1" applyFill="1" applyBorder="1" applyAlignment="1">
      <alignment horizontal="center" vertical="center" shrinkToFit="1"/>
    </xf>
    <xf numFmtId="0" fontId="22" fillId="3" borderId="0" xfId="1" applyFont="1" applyFill="1" applyBorder="1" applyAlignment="1">
      <alignment vertical="center"/>
    </xf>
    <xf numFmtId="0" fontId="8" fillId="2" borderId="13" xfId="1" applyFont="1" applyFill="1" applyBorder="1" applyAlignment="1">
      <alignment horizontal="center" vertical="center"/>
    </xf>
    <xf numFmtId="0" fontId="8" fillId="2" borderId="14" xfId="1" applyFont="1" applyFill="1" applyBorder="1" applyAlignment="1">
      <alignment horizontal="center" vertical="center"/>
    </xf>
    <xf numFmtId="0" fontId="8" fillId="0" borderId="14" xfId="1" applyFont="1" applyFill="1" applyBorder="1" applyAlignment="1">
      <alignment vertical="center" wrapText="1"/>
    </xf>
    <xf numFmtId="0" fontId="8" fillId="0" borderId="15" xfId="1" applyFont="1" applyFill="1" applyBorder="1" applyAlignment="1">
      <alignment vertical="center" wrapText="1"/>
    </xf>
    <xf numFmtId="0" fontId="10" fillId="0" borderId="31" xfId="1" applyFont="1" applyFill="1" applyBorder="1" applyAlignment="1">
      <alignment vertical="center" wrapText="1"/>
    </xf>
    <xf numFmtId="0" fontId="10" fillId="0" borderId="32" xfId="1" applyFont="1" applyFill="1" applyBorder="1" applyAlignment="1">
      <alignment vertical="center" wrapText="1"/>
    </xf>
    <xf numFmtId="0" fontId="10" fillId="0" borderId="34" xfId="1" applyFont="1" applyFill="1" applyBorder="1" applyAlignment="1">
      <alignment vertical="center" wrapText="1"/>
    </xf>
    <xf numFmtId="0" fontId="10" fillId="0" borderId="27" xfId="1" applyFont="1" applyFill="1" applyBorder="1" applyAlignment="1">
      <alignment vertical="center" wrapText="1"/>
    </xf>
    <xf numFmtId="0" fontId="10" fillId="0" borderId="25" xfId="1" applyFont="1" applyFill="1" applyBorder="1" applyAlignment="1">
      <alignment vertical="center" wrapText="1"/>
    </xf>
    <xf numFmtId="0" fontId="10" fillId="0" borderId="28" xfId="1" applyFont="1" applyFill="1" applyBorder="1" applyAlignment="1">
      <alignment vertical="center" wrapText="1"/>
    </xf>
    <xf numFmtId="49" fontId="26" fillId="0" borderId="0" xfId="1" applyNumberFormat="1" applyFont="1" applyAlignment="1">
      <alignment horizontal="left" vertical="center" wrapText="1"/>
    </xf>
  </cellXfs>
  <cellStyles count="8">
    <cellStyle name="ハイパーリンク" xfId="7" builtinId="8"/>
    <cellStyle name="標準" xfId="0" builtinId="0"/>
    <cellStyle name="標準 2" xfId="1" xr:uid="{00000000-0005-0000-0000-000003000000}"/>
    <cellStyle name="標準 2 2" xfId="6" xr:uid="{00000000-0005-0000-0000-000004000000}"/>
    <cellStyle name="標準 3" xfId="2" xr:uid="{00000000-0005-0000-0000-000005000000}"/>
    <cellStyle name="標準 3 2" xfId="5" xr:uid="{00000000-0005-0000-0000-000006000000}"/>
    <cellStyle name="標準 4" xfId="3" xr:uid="{00000000-0005-0000-0000-000007000000}"/>
    <cellStyle name="標準 4 2" xfId="4" xr:uid="{00000000-0005-0000-0000-000008000000}"/>
  </cellStyles>
  <dxfs count="112">
    <dxf>
      <font>
        <color rgb="FF9C0006"/>
      </font>
      <fill>
        <patternFill>
          <bgColor rgb="FFFFC7CE"/>
        </patternFill>
      </fill>
    </dxf>
    <dxf>
      <font>
        <color rgb="FF9C0006"/>
      </font>
      <fill>
        <patternFill>
          <bgColor rgb="FFFFC7CE"/>
        </patternFill>
      </fill>
    </dxf>
    <dxf>
      <fill>
        <patternFill>
          <bgColor indexed="41"/>
        </patternFill>
      </fill>
    </dxf>
    <dxf>
      <fill>
        <patternFill>
          <bgColor indexed="47"/>
        </patternFill>
      </fill>
    </dxf>
    <dxf>
      <fill>
        <patternFill>
          <bgColor indexed="42"/>
        </patternFill>
      </fill>
    </dxf>
    <dxf>
      <fill>
        <patternFill>
          <bgColor indexed="41"/>
        </patternFill>
      </fill>
    </dxf>
    <dxf>
      <fill>
        <patternFill>
          <bgColor indexed="47"/>
        </patternFill>
      </fill>
    </dxf>
    <dxf>
      <fill>
        <patternFill>
          <bgColor indexed="42"/>
        </patternFill>
      </fill>
    </dxf>
    <dxf>
      <fill>
        <patternFill>
          <bgColor indexed="41"/>
        </patternFill>
      </fill>
    </dxf>
    <dxf>
      <fill>
        <patternFill>
          <bgColor indexed="47"/>
        </patternFill>
      </fill>
    </dxf>
    <dxf>
      <fill>
        <patternFill>
          <bgColor indexed="42"/>
        </patternFill>
      </fill>
    </dxf>
    <dxf>
      <fill>
        <patternFill>
          <bgColor indexed="41"/>
        </patternFill>
      </fill>
    </dxf>
    <dxf>
      <fill>
        <patternFill>
          <bgColor indexed="47"/>
        </patternFill>
      </fill>
    </dxf>
    <dxf>
      <fill>
        <patternFill>
          <bgColor indexed="42"/>
        </patternFill>
      </fill>
    </dxf>
    <dxf>
      <fill>
        <patternFill>
          <bgColor indexed="41"/>
        </patternFill>
      </fill>
    </dxf>
    <dxf>
      <fill>
        <patternFill>
          <bgColor indexed="47"/>
        </patternFill>
      </fill>
    </dxf>
    <dxf>
      <fill>
        <patternFill>
          <bgColor indexed="42"/>
        </patternFill>
      </fill>
    </dxf>
    <dxf>
      <fill>
        <patternFill>
          <bgColor rgb="FFFFFF00"/>
        </patternFill>
      </fill>
    </dxf>
    <dxf>
      <fill>
        <patternFill>
          <bgColor theme="0" tint="-0.499984740745262"/>
        </patternFill>
      </fill>
    </dxf>
    <dxf>
      <fill>
        <patternFill>
          <bgColor theme="0" tint="-0.499984740745262"/>
        </patternFill>
      </fill>
    </dxf>
    <dxf>
      <fill>
        <patternFill>
          <bgColor rgb="FFFFFF00"/>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ont>
        <color rgb="FF9C0006"/>
      </font>
      <fill>
        <patternFill>
          <bgColor rgb="FFFFC7CE"/>
        </patternFill>
      </fill>
    </dxf>
    <dxf>
      <font>
        <color rgb="FF9C0006"/>
      </font>
      <fill>
        <patternFill>
          <bgColor rgb="FFFFC7CE"/>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ont>
        <color rgb="FF9C0006"/>
      </font>
      <fill>
        <patternFill>
          <bgColor rgb="FFFFC7CE"/>
        </patternFill>
      </fill>
    </dxf>
    <dxf>
      <font>
        <color rgb="FF9C0006"/>
      </font>
      <fill>
        <patternFill>
          <bgColor rgb="FFFFC7CE"/>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rgb="FFFFFF00"/>
        </patternFill>
      </fill>
    </dxf>
    <dxf>
      <fill>
        <patternFill>
          <bgColor theme="9" tint="0.79998168889431442"/>
        </patternFill>
      </fill>
    </dxf>
    <dxf>
      <fill>
        <patternFill>
          <bgColor theme="0"/>
        </patternFill>
      </fill>
    </dxf>
    <dxf>
      <fill>
        <patternFill>
          <bgColor theme="0" tint="-0.499984740745262"/>
        </patternFill>
      </fill>
    </dxf>
    <dxf>
      <fill>
        <patternFill>
          <bgColor theme="9" tint="0.79998168889431442"/>
        </patternFill>
      </fill>
    </dxf>
    <dxf>
      <fill>
        <patternFill>
          <bgColor theme="0"/>
        </patternFill>
      </fill>
    </dxf>
    <dxf>
      <fill>
        <patternFill>
          <bgColor theme="0" tint="-0.499984740745262"/>
        </patternFill>
      </fill>
    </dxf>
    <dxf>
      <fill>
        <patternFill>
          <bgColor theme="9" tint="0.79998168889431442"/>
        </patternFill>
      </fill>
    </dxf>
    <dxf>
      <fill>
        <patternFill>
          <bgColor theme="0"/>
        </patternFill>
      </fill>
    </dxf>
    <dxf>
      <fill>
        <patternFill>
          <bgColor theme="0" tint="-0.499984740745262"/>
        </patternFill>
      </fill>
    </dxf>
    <dxf>
      <fill>
        <patternFill>
          <bgColor theme="9" tint="0.79998168889431442"/>
        </patternFill>
      </fill>
    </dxf>
    <dxf>
      <fill>
        <patternFill>
          <bgColor theme="0"/>
        </patternFill>
      </fill>
    </dxf>
    <dxf>
      <fill>
        <patternFill>
          <bgColor theme="0" tint="-0.499984740745262"/>
        </patternFill>
      </fill>
    </dxf>
    <dxf>
      <fill>
        <patternFill>
          <bgColor theme="9" tint="0.79998168889431442"/>
        </patternFill>
      </fill>
    </dxf>
    <dxf>
      <fill>
        <patternFill>
          <bgColor theme="0"/>
        </patternFill>
      </fill>
    </dxf>
    <dxf>
      <fill>
        <patternFill>
          <bgColor theme="0" tint="-0.499984740745262"/>
        </patternFill>
      </fill>
    </dxf>
    <dxf>
      <fill>
        <patternFill>
          <bgColor theme="9" tint="0.79998168889431442"/>
        </patternFill>
      </fill>
    </dxf>
    <dxf>
      <fill>
        <patternFill>
          <bgColor theme="0" tint="-0.499984740745262"/>
        </patternFill>
      </fill>
    </dxf>
    <dxf>
      <fill>
        <patternFill>
          <bgColor rgb="FFFFFF00"/>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9" tint="0.79998168889431442"/>
        </patternFill>
      </fill>
    </dxf>
    <dxf>
      <fill>
        <patternFill>
          <bgColor rgb="FFFFFF00"/>
        </patternFill>
      </fill>
    </dxf>
    <dxf>
      <fill>
        <patternFill>
          <bgColor rgb="FFFFFF00"/>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84740745262"/>
        </patternFill>
      </fill>
    </dxf>
    <dxf>
      <fill>
        <patternFill>
          <bgColor theme="0" tint="-0.499984740745262"/>
        </patternFill>
      </fill>
    </dxf>
    <dxf>
      <fill>
        <patternFill>
          <bgColor theme="9" tint="0.79998168889431442"/>
        </patternFill>
      </fill>
    </dxf>
    <dxf>
      <fill>
        <patternFill>
          <bgColor theme="0" tint="-0.49998474074526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0" tint="-0.499984740745262"/>
        </patternFill>
      </fill>
    </dxf>
    <dxf>
      <fill>
        <patternFill>
          <bgColor theme="0" tint="-0.499984740745262"/>
        </patternFill>
      </fill>
    </dxf>
    <dxf>
      <fill>
        <patternFill>
          <bgColor rgb="FFFFFF00"/>
        </patternFill>
      </fill>
    </dxf>
    <dxf>
      <fill>
        <patternFill>
          <bgColor theme="0" tint="-0.499984740745262"/>
        </patternFill>
      </fill>
    </dxf>
    <dxf>
      <font>
        <color rgb="FF9C0006"/>
      </font>
      <fill>
        <patternFill>
          <bgColor rgb="FFFFC7CE"/>
        </patternFill>
      </fill>
    </dxf>
    <dxf>
      <fill>
        <patternFill>
          <bgColor theme="0" tint="-0.499984740745262"/>
        </patternFill>
      </fill>
    </dxf>
    <dxf>
      <fill>
        <patternFill>
          <bgColor theme="0" tint="-0.499984740745262"/>
        </patternFill>
      </fill>
    </dxf>
    <dxf>
      <fill>
        <patternFill>
          <bgColor rgb="FFFFFF00"/>
        </patternFill>
      </fill>
    </dxf>
    <dxf>
      <fill>
        <patternFill>
          <bgColor theme="0"/>
        </patternFill>
      </fill>
    </dxf>
    <dxf>
      <fill>
        <patternFill>
          <bgColor theme="0" tint="-0.499984740745262"/>
        </patternFill>
      </fill>
    </dxf>
    <dxf>
      <fill>
        <patternFill>
          <bgColor theme="0" tint="-0.499984740745262"/>
        </patternFill>
      </fill>
    </dxf>
    <dxf>
      <fill>
        <patternFill>
          <bgColor rgb="FFFFFF00"/>
        </patternFill>
      </fill>
    </dxf>
    <dxf>
      <fill>
        <patternFill>
          <bgColor theme="9" tint="0.79998168889431442"/>
        </patternFill>
      </fill>
    </dxf>
    <dxf>
      <fill>
        <patternFill>
          <bgColor rgb="FFFFFF00"/>
        </patternFill>
      </fill>
    </dxf>
    <dxf>
      <fill>
        <patternFill>
          <bgColor theme="9" tint="0.79998168889431442"/>
        </patternFill>
      </fill>
    </dxf>
    <dxf>
      <fill>
        <patternFill>
          <bgColor theme="0" tint="-0.499984740745262"/>
        </patternFill>
      </fill>
    </dxf>
    <dxf>
      <fill>
        <patternFill>
          <bgColor rgb="FFFFFF00"/>
        </patternFill>
      </fill>
    </dxf>
    <dxf>
      <fill>
        <patternFill>
          <bgColor rgb="FFFFFF00"/>
        </patternFill>
      </fill>
    </dxf>
    <dxf>
      <fill>
        <patternFill>
          <bgColor theme="9" tint="0.79998168889431442"/>
        </patternFill>
      </fill>
    </dxf>
    <dxf>
      <fill>
        <patternFill>
          <bgColor theme="0" tint="-0.499984740745262"/>
        </patternFill>
      </fill>
    </dxf>
    <dxf>
      <fill>
        <patternFill>
          <bgColor rgb="FFFFFF00"/>
        </patternFill>
      </fill>
    </dxf>
  </dxfs>
  <tableStyles count="0" defaultTableStyle="TableStyleMedium2" defaultPivotStyle="PivotStyleMedium9"/>
  <colors>
    <mruColors>
      <color rgb="FFFFFFCC"/>
      <color rgb="FFFFCC66"/>
      <color rgb="FF000000"/>
      <color rgb="FFCCFFCC"/>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19</xdr:col>
      <xdr:colOff>92505</xdr:colOff>
      <xdr:row>7</xdr:row>
      <xdr:rowOff>10075</xdr:rowOff>
    </xdr:from>
    <xdr:to>
      <xdr:col>22</xdr:col>
      <xdr:colOff>290331</xdr:colOff>
      <xdr:row>16</xdr:row>
      <xdr:rowOff>149286</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7617255" y="905425"/>
          <a:ext cx="1397976" cy="1720361"/>
        </a:xfrm>
        <a:prstGeom prst="rect">
          <a:avLst/>
        </a:prstGeom>
        <a:noFill/>
        <a:ln w="190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17</xdr:col>
      <xdr:colOff>0</xdr:colOff>
      <xdr:row>4</xdr:row>
      <xdr:rowOff>0</xdr:rowOff>
    </xdr:from>
    <xdr:ext cx="2260023" cy="325730"/>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6724650" y="409575"/>
          <a:ext cx="2260023"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r"/>
          <a:r>
            <a:rPr kumimoji="1" lang="ja-JP" altLang="en-US" sz="1400" b="1"/>
            <a:t>様式１　願書</a:t>
          </a:r>
        </a:p>
      </xdr:txBody>
    </xdr:sp>
    <xdr:clientData/>
  </xdr:oneCellAnchor>
  <xdr:oneCellAnchor>
    <xdr:from>
      <xdr:col>17</xdr:col>
      <xdr:colOff>0</xdr:colOff>
      <xdr:row>74</xdr:row>
      <xdr:rowOff>0</xdr:rowOff>
    </xdr:from>
    <xdr:ext cx="2260023" cy="325730"/>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6724650" y="14478000"/>
          <a:ext cx="2260023"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r"/>
          <a:r>
            <a:rPr kumimoji="1" lang="ja-JP" altLang="en-US" sz="1400" b="1"/>
            <a:t>様式１　願書</a:t>
          </a:r>
        </a:p>
      </xdr:txBody>
    </xdr:sp>
    <xdr:clientData/>
  </xdr:oneCellAnchor>
  <xdr:oneCellAnchor>
    <xdr:from>
      <xdr:col>17</xdr:col>
      <xdr:colOff>0</xdr:colOff>
      <xdr:row>159</xdr:row>
      <xdr:rowOff>0</xdr:rowOff>
    </xdr:from>
    <xdr:ext cx="2260023" cy="325730"/>
    <xdr:sp macro="" textlink="">
      <xdr:nvSpPr>
        <xdr:cNvPr id="13" name="テキスト ボックス 12">
          <a:extLst>
            <a:ext uri="{FF2B5EF4-FFF2-40B4-BE49-F238E27FC236}">
              <a16:creationId xmlns:a16="http://schemas.microsoft.com/office/drawing/2014/main" id="{00000000-0008-0000-0200-00000D000000}"/>
            </a:ext>
          </a:extLst>
        </xdr:cNvPr>
        <xdr:cNvSpPr txBox="1"/>
      </xdr:nvSpPr>
      <xdr:spPr>
        <a:xfrm>
          <a:off x="6109855" y="11159836"/>
          <a:ext cx="2260023"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r"/>
          <a:r>
            <a:rPr kumimoji="1" lang="ja-JP" altLang="en-US" sz="1400" b="1"/>
            <a:t>様式１　願書</a:t>
          </a:r>
        </a:p>
      </xdr:txBody>
    </xdr:sp>
    <xdr:clientData/>
  </xdr:oneCellAnchor>
  <xdr:twoCellAnchor editAs="oneCell">
    <xdr:from>
      <xdr:col>19</xdr:col>
      <xdr:colOff>152400</xdr:colOff>
      <xdr:row>8</xdr:row>
      <xdr:rowOff>0</xdr:rowOff>
    </xdr:from>
    <xdr:to>
      <xdr:col>22</xdr:col>
      <xdr:colOff>263230</xdr:colOff>
      <xdr:row>16</xdr:row>
      <xdr:rowOff>1006</xdr:rowOff>
    </xdr:to>
    <xdr:pic>
      <xdr:nvPicPr>
        <xdr:cNvPr id="15" name="図 14" descr="証明写真のイラスト（女性） | かわいいフリー素材集 いらすとや">
          <a:extLst>
            <a:ext uri="{FF2B5EF4-FFF2-40B4-BE49-F238E27FC236}">
              <a16:creationId xmlns:a16="http://schemas.microsoft.com/office/drawing/2014/main" id="{00000000-0008-0000-0200-00000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82691" y="1413164"/>
          <a:ext cx="1191484" cy="14037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19</xdr:col>
      <xdr:colOff>39833</xdr:colOff>
      <xdr:row>6</xdr:row>
      <xdr:rowOff>7793</xdr:rowOff>
    </xdr:from>
    <xdr:to>
      <xdr:col>23</xdr:col>
      <xdr:colOff>2945</xdr:colOff>
      <xdr:row>8</xdr:row>
      <xdr:rowOff>92998</xdr:rowOff>
    </xdr:to>
    <xdr:sp macro="" textlink="">
      <xdr:nvSpPr>
        <xdr:cNvPr id="19" name="角丸四角形 3">
          <a:extLst>
            <a:ext uri="{FF2B5EF4-FFF2-40B4-BE49-F238E27FC236}">
              <a16:creationId xmlns:a16="http://schemas.microsoft.com/office/drawing/2014/main" id="{00000000-0008-0000-0200-000013000000}"/>
            </a:ext>
          </a:extLst>
        </xdr:cNvPr>
        <xdr:cNvSpPr/>
      </xdr:nvSpPr>
      <xdr:spPr bwMode="auto">
        <a:xfrm>
          <a:off x="6870124" y="1102302"/>
          <a:ext cx="1403985" cy="403860"/>
        </a:xfrm>
        <a:prstGeom prst="roundRect">
          <a:avLst/>
        </a:prstGeom>
        <a:solidFill>
          <a:schemeClr val="accent2">
            <a:lumMod val="40000"/>
            <a:lumOff val="60000"/>
          </a:schemeClr>
        </a:solidFill>
        <a:ln>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74295" tIns="8890" rIns="74295" bIns="8890" rtlCol="0" anchor="ctr" upright="1"/>
        <a:lstStyle/>
        <a:p>
          <a:pPr algn="ctr"/>
          <a:r>
            <a:rPr kumimoji="1" lang="ja-JP" altLang="en-US" sz="2400"/>
            <a:t>見本</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15</xdr:col>
      <xdr:colOff>364786</xdr:colOff>
      <xdr:row>3</xdr:row>
      <xdr:rowOff>51028</xdr:rowOff>
    </xdr:from>
    <xdr:ext cx="2552246" cy="325730"/>
    <xdr:sp macro="" textlink="">
      <xdr:nvSpPr>
        <xdr:cNvPr id="2" name="テキスト ボックス 1">
          <a:extLst>
            <a:ext uri="{FF2B5EF4-FFF2-40B4-BE49-F238E27FC236}">
              <a16:creationId xmlns:a16="http://schemas.microsoft.com/office/drawing/2014/main" id="{9961E876-A480-47D2-A253-33FC68F8C49F}"/>
            </a:ext>
          </a:extLst>
        </xdr:cNvPr>
        <xdr:cNvSpPr txBox="1"/>
      </xdr:nvSpPr>
      <xdr:spPr>
        <a:xfrm>
          <a:off x="5900716" y="788263"/>
          <a:ext cx="2552246"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400" b="1"/>
            <a:t>様式２－１　留学先大学情報</a:t>
          </a:r>
          <a:r>
            <a:rPr kumimoji="1" lang="ja-JP" altLang="en-US" sz="1400" b="0"/>
            <a:t>　</a:t>
          </a:r>
          <a:endParaRPr kumimoji="1" lang="ja-JP" altLang="en-US" sz="1400" b="1"/>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15</xdr:col>
      <xdr:colOff>364786</xdr:colOff>
      <xdr:row>3</xdr:row>
      <xdr:rowOff>51028</xdr:rowOff>
    </xdr:from>
    <xdr:ext cx="2552246" cy="325730"/>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5794036" y="403453"/>
          <a:ext cx="2552246"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400" b="1"/>
            <a:t>様式２－２　留学先大学情報</a:t>
          </a:r>
          <a:r>
            <a:rPr kumimoji="1" lang="ja-JP" altLang="en-US" sz="1400" b="0"/>
            <a:t>　</a:t>
          </a:r>
          <a:endParaRPr kumimoji="1" lang="ja-JP" altLang="en-US" sz="1400" b="1"/>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0</xdr:col>
      <xdr:colOff>0</xdr:colOff>
      <xdr:row>19</xdr:row>
      <xdr:rowOff>0</xdr:rowOff>
    </xdr:from>
    <xdr:to>
      <xdr:col>19</xdr:col>
      <xdr:colOff>531585</xdr:colOff>
      <xdr:row>37</xdr:row>
      <xdr:rowOff>190500</xdr:rowOff>
    </xdr:to>
    <xdr:sp macro="" textlink="">
      <xdr:nvSpPr>
        <xdr:cNvPr id="2" name="角丸四角形 2">
          <a:extLst>
            <a:ext uri="{FF2B5EF4-FFF2-40B4-BE49-F238E27FC236}">
              <a16:creationId xmlns:a16="http://schemas.microsoft.com/office/drawing/2014/main" id="{521148F2-9570-4CE3-83F0-F5B5E0B696E0}"/>
            </a:ext>
          </a:extLst>
        </xdr:cNvPr>
        <xdr:cNvSpPr/>
      </xdr:nvSpPr>
      <xdr:spPr>
        <a:xfrm>
          <a:off x="0" y="4667250"/>
          <a:ext cx="11990160" cy="4476750"/>
        </a:xfrm>
        <a:prstGeom prst="roundRect">
          <a:avLst>
            <a:gd name="adj" fmla="val 4188"/>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500">
              <a:solidFill>
                <a:schemeClr val="tx1"/>
              </a:solidFill>
            </a:rPr>
            <a:t>〔</a:t>
          </a:r>
          <a:r>
            <a:rPr kumimoji="1" lang="ja-JP" altLang="en-US" sz="1500">
              <a:solidFill>
                <a:schemeClr val="tx1"/>
              </a:solidFill>
            </a:rPr>
            <a:t>学部・大学院共通</a:t>
          </a:r>
          <a:r>
            <a:rPr kumimoji="1" lang="en-US" altLang="ja-JP" sz="1500">
              <a:solidFill>
                <a:schemeClr val="tx1"/>
              </a:solidFill>
            </a:rPr>
            <a:t>〕</a:t>
          </a:r>
          <a:r>
            <a:rPr kumimoji="1" lang="ja-JP" altLang="en-US" sz="1500">
              <a:solidFill>
                <a:srgbClr val="FF0000"/>
              </a:solidFill>
            </a:rPr>
            <a:t>　</a:t>
          </a:r>
          <a:endParaRPr kumimoji="1" lang="en-US" altLang="ja-JP" sz="1500">
            <a:solidFill>
              <a:srgbClr val="FF0000"/>
            </a:solidFill>
          </a:endParaRPr>
        </a:p>
        <a:p>
          <a:pPr algn="l"/>
          <a:r>
            <a:rPr kumimoji="1" lang="en-US" altLang="ja-JP" sz="1500" b="1">
              <a:solidFill>
                <a:srgbClr val="FF0000"/>
              </a:solidFill>
            </a:rPr>
            <a:t>8/25</a:t>
          </a:r>
          <a:r>
            <a:rPr kumimoji="1" lang="ja-JP" altLang="en-US" sz="1500" b="1" baseline="0">
              <a:solidFill>
                <a:srgbClr val="FF0000"/>
              </a:solidFill>
            </a:rPr>
            <a:t>追記　プルダウンの選択文言が長い場合、表示が全部されないので、シートの保護をかけるときは列幅を変えられようにしてください。　</a:t>
          </a:r>
          <a:endParaRPr kumimoji="1" lang="en-US" altLang="ja-JP" sz="1500" b="1" baseline="0">
            <a:solidFill>
              <a:srgbClr val="FF0000"/>
            </a:solidFill>
          </a:endParaRPr>
        </a:p>
        <a:p>
          <a:pPr algn="l"/>
          <a:r>
            <a:rPr kumimoji="1" lang="ja-JP" altLang="en-US" sz="1500" b="1" baseline="0">
              <a:solidFill>
                <a:srgbClr val="FF0000"/>
              </a:solidFill>
            </a:rPr>
            <a:t>又は、最初から最大文字数の表示にあわせて列を広げておいてください。</a:t>
          </a:r>
          <a:endParaRPr kumimoji="1" lang="en-US" altLang="ja-JP" sz="1500" b="1" baseline="0">
            <a:solidFill>
              <a:srgbClr val="FF0000"/>
            </a:solidFill>
          </a:endParaRPr>
        </a:p>
        <a:p>
          <a:pPr algn="l"/>
          <a:r>
            <a:rPr kumimoji="1" lang="ja-JP" altLang="en-US" sz="1500" b="1" baseline="0">
              <a:solidFill>
                <a:srgbClr val="FF0000"/>
              </a:solidFill>
            </a:rPr>
            <a:t>入力例の注意事項の背景がグレーだと文字が読みにくいという意見があったので、学部のように色を変えてください。</a:t>
          </a:r>
          <a:endParaRPr kumimoji="1" lang="en-US" altLang="ja-JP" sz="1500" b="1" baseline="0">
            <a:solidFill>
              <a:srgbClr val="FF0000"/>
            </a:solidFill>
          </a:endParaRPr>
        </a:p>
        <a:p>
          <a:pPr algn="l"/>
          <a:endParaRPr kumimoji="1" lang="en-US" altLang="ja-JP" sz="1500">
            <a:solidFill>
              <a:srgbClr val="FF0000"/>
            </a:solidFill>
          </a:endParaRPr>
        </a:p>
        <a:p>
          <a:pPr algn="l"/>
          <a:endParaRPr kumimoji="1" lang="en-US" altLang="ja-JP" sz="1500">
            <a:solidFill>
              <a:srgbClr val="FF0000"/>
            </a:solidFill>
          </a:endParaRPr>
        </a:p>
        <a:p>
          <a:pPr algn="l"/>
          <a:r>
            <a:rPr kumimoji="1" lang="ja-JP" altLang="en-US" sz="1500">
              <a:solidFill>
                <a:srgbClr val="FF0000"/>
              </a:solidFill>
            </a:rPr>
            <a:t>学生の入力日を記載する欄を作るか、願書の</a:t>
          </a:r>
          <a:r>
            <a:rPr kumimoji="1" lang="en-US" altLang="ja-JP" sz="1500">
              <a:solidFill>
                <a:srgbClr val="FF0000"/>
              </a:solidFill>
            </a:rPr>
            <a:t>PDF</a:t>
          </a:r>
          <a:r>
            <a:rPr kumimoji="1" lang="ja-JP" altLang="en-US" sz="1500">
              <a:solidFill>
                <a:srgbClr val="FF0000"/>
              </a:solidFill>
            </a:rPr>
            <a:t>に提出日が自動表示されるようにしてほしい。</a:t>
          </a:r>
          <a:endParaRPr kumimoji="1" lang="en-US" altLang="ja-JP" sz="1500">
            <a:solidFill>
              <a:srgbClr val="FF0000"/>
            </a:solidFill>
          </a:endParaRPr>
        </a:p>
        <a:p>
          <a:pPr algn="l"/>
          <a:r>
            <a:rPr kumimoji="1" lang="ja-JP" altLang="en-US" sz="1500">
              <a:solidFill>
                <a:schemeClr val="tx1"/>
              </a:solidFill>
            </a:rPr>
            <a:t>入力の文字種を指定する場合、あらかじめ、半角、全角しか入力できないように指定してください。</a:t>
          </a:r>
          <a:endParaRPr kumimoji="1" lang="en-US" altLang="ja-JP" sz="1500">
            <a:solidFill>
              <a:schemeClr val="tx1"/>
            </a:solidFill>
          </a:endParaRPr>
        </a:p>
        <a:p>
          <a:pPr algn="l"/>
          <a:r>
            <a:rPr kumimoji="1" lang="ja-JP" altLang="en-US" sz="1500">
              <a:solidFill>
                <a:schemeClr val="tx1"/>
              </a:solidFill>
            </a:rPr>
            <a:t>できない場合、データを納品する際に、データクリーニングしてから納品してください。</a:t>
          </a:r>
          <a:endParaRPr kumimoji="1" lang="en-US" altLang="ja-JP" sz="1500">
            <a:solidFill>
              <a:schemeClr val="tx1"/>
            </a:solidFill>
          </a:endParaRPr>
        </a:p>
        <a:p>
          <a:pPr algn="l"/>
          <a:endParaRPr kumimoji="1" lang="en-US" altLang="ja-JP" sz="1500">
            <a:solidFill>
              <a:schemeClr val="tx1"/>
            </a:solidFill>
          </a:endParaRPr>
        </a:p>
        <a:p>
          <a:pPr algn="l"/>
          <a:r>
            <a:rPr kumimoji="1" lang="ja-JP" altLang="en-US" sz="1500">
              <a:solidFill>
                <a:schemeClr val="tx1"/>
              </a:solidFill>
            </a:rPr>
            <a:t>応募者データ一覧のフィールド名は項目名になるのでしょうか？その場合、留学先大学の第１希望～のうちどれにあたるのか識別できるようにしてください。</a:t>
          </a:r>
          <a:endParaRPr kumimoji="1" lang="en-US" altLang="ja-JP" sz="1500">
            <a:solidFill>
              <a:schemeClr val="tx1"/>
            </a:solidFill>
          </a:endParaRPr>
        </a:p>
        <a:p>
          <a:pPr algn="l"/>
          <a:r>
            <a:rPr kumimoji="1" lang="ja-JP" altLang="en-US" sz="1500">
              <a:solidFill>
                <a:schemeClr val="tx1"/>
              </a:solidFill>
            </a:rPr>
            <a:t>応募者一覧のデータ納品時の列の並び順はこの願書の入力順にしてください。</a:t>
          </a:r>
          <a:endParaRPr kumimoji="1" lang="en-US" altLang="ja-JP" sz="1500">
            <a:solidFill>
              <a:schemeClr val="tx1"/>
            </a:solidFill>
          </a:endParaRPr>
        </a:p>
        <a:p>
          <a:pPr algn="l"/>
          <a:r>
            <a:rPr kumimoji="1" lang="ja-JP" altLang="en-US" sz="1500">
              <a:solidFill>
                <a:schemeClr val="tx1"/>
              </a:solidFill>
            </a:rPr>
            <a:t>選択式の項目の場合データ納品時は項番と紐づけていただきたいです。（例　１＿●●　のように）理由は、後で集計する際に処理が楽だからです。</a:t>
          </a:r>
          <a:endParaRPr kumimoji="1" lang="en-US" altLang="ja-JP" sz="1500">
            <a:solidFill>
              <a:schemeClr val="tx1"/>
            </a:solidFill>
          </a:endParaRPr>
        </a:p>
        <a:p>
          <a:pPr algn="l"/>
          <a:endParaRPr kumimoji="1" lang="en-US" altLang="ja-JP" sz="1500">
            <a:solidFill>
              <a:schemeClr val="tx1"/>
            </a:solidFill>
          </a:endParaRPr>
        </a:p>
        <a:p>
          <a:pPr algn="l"/>
          <a:r>
            <a:rPr kumimoji="1" lang="ja-JP" altLang="en-US" sz="1500">
              <a:solidFill>
                <a:schemeClr val="tx1"/>
              </a:solidFill>
            </a:rPr>
            <a:t>後日、応募者が第●希望まで申請したかを集計する際に楽になるように、納品時のデータに「申請大学数」というフォールドを追加し、数が入るようにできますでしょうか。</a:t>
          </a:r>
          <a:endParaRPr kumimoji="1" lang="en-US" altLang="ja-JP" sz="1500">
            <a:solidFill>
              <a:schemeClr val="tx1"/>
            </a:solidFill>
          </a:endParaRPr>
        </a:p>
        <a:p>
          <a:pPr algn="l"/>
          <a:endParaRPr kumimoji="1" lang="en-US" altLang="ja-JP" sz="1500">
            <a:solidFill>
              <a:schemeClr val="tx1"/>
            </a:solidFill>
          </a:endParaRPr>
        </a:p>
        <a:p>
          <a:pPr algn="l"/>
          <a:endParaRPr kumimoji="1" lang="en-US" altLang="ja-JP" sz="1500">
            <a:solidFill>
              <a:schemeClr val="tx1"/>
            </a:solidFill>
          </a:endParaRPr>
        </a:p>
        <a:p>
          <a:pPr algn="l"/>
          <a:endParaRPr kumimoji="1" lang="ja-JP" altLang="en-US" sz="15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eutaroujasso@jasso.com"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www.jsps.go.jp/j-grantsinaid/02_koubo/shinsakubun.html" TargetMode="Externa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O284"/>
  <sheetViews>
    <sheetView showGridLines="0" tabSelected="1" topLeftCell="C1" zoomScale="90" zoomScaleNormal="90" zoomScaleSheetLayoutView="80" workbookViewId="0">
      <selection activeCell="C1" sqref="C1"/>
    </sheetView>
  </sheetViews>
  <sheetFormatPr defaultColWidth="8.625" defaultRowHeight="20.100000000000001" customHeight="1" x14ac:dyDescent="0.15"/>
  <cols>
    <col min="1" max="1" width="8.625" style="136" hidden="1" customWidth="1"/>
    <col min="2" max="2" width="8.625" style="137" hidden="1" customWidth="1"/>
    <col min="3" max="4" width="3.875" style="136" customWidth="1"/>
    <col min="5" max="5" width="3.875" style="137" customWidth="1"/>
    <col min="6" max="6" width="4.75" style="136" customWidth="1"/>
    <col min="7" max="7" width="8.625" style="136"/>
    <col min="8" max="8" width="20.625" style="137" customWidth="1"/>
    <col min="9" max="9" width="9.5" style="137" hidden="1" customWidth="1"/>
    <col min="10" max="10" width="107.125" style="142" customWidth="1"/>
    <col min="11" max="11" width="2.875" style="136" hidden="1" customWidth="1"/>
    <col min="12" max="12" width="2.875" style="143" customWidth="1"/>
    <col min="13" max="13" width="24.125" style="144" customWidth="1"/>
    <col min="14" max="14" width="64.625" style="145" customWidth="1"/>
    <col min="15" max="15" width="2.25" style="136" customWidth="1"/>
    <col min="16" max="16384" width="8.625" style="136"/>
  </cols>
  <sheetData>
    <row r="1" spans="1:14" ht="26.45" customHeight="1" x14ac:dyDescent="0.15">
      <c r="C1" s="138" t="s">
        <v>0</v>
      </c>
      <c r="D1" s="139"/>
      <c r="E1" s="140"/>
      <c r="F1" s="139"/>
      <c r="G1" s="141"/>
    </row>
    <row r="2" spans="1:14" ht="26.45" customHeight="1" x14ac:dyDescent="0.15">
      <c r="C2" s="139"/>
      <c r="D2" s="146" t="s">
        <v>1</v>
      </c>
      <c r="E2" s="140"/>
      <c r="F2" s="139"/>
      <c r="G2" s="141"/>
    </row>
    <row r="3" spans="1:14" ht="26.45" customHeight="1" x14ac:dyDescent="0.15">
      <c r="C3" s="139"/>
      <c r="D3" s="146" t="s">
        <v>2</v>
      </c>
      <c r="E3" s="140"/>
      <c r="F3" s="139"/>
      <c r="G3" s="141"/>
      <c r="J3" s="147"/>
      <c r="M3" s="148" t="s">
        <v>3</v>
      </c>
    </row>
    <row r="4" spans="1:14" ht="26.45" customHeight="1" x14ac:dyDescent="0.15">
      <c r="C4" s="139"/>
      <c r="D4" s="146" t="s">
        <v>4</v>
      </c>
      <c r="E4" s="140"/>
      <c r="F4" s="139"/>
      <c r="G4" s="141"/>
      <c r="J4" s="147"/>
      <c r="M4" s="149" t="s">
        <v>5</v>
      </c>
    </row>
    <row r="5" spans="1:14" ht="26.45" customHeight="1" x14ac:dyDescent="0.15">
      <c r="C5" s="139"/>
      <c r="D5" s="146" t="s">
        <v>6</v>
      </c>
      <c r="E5" s="140"/>
      <c r="F5" s="139"/>
      <c r="G5" s="141"/>
      <c r="J5" s="147"/>
      <c r="M5" s="150" t="s">
        <v>7</v>
      </c>
    </row>
    <row r="6" spans="1:14" ht="26.45" customHeight="1" x14ac:dyDescent="0.15">
      <c r="C6" s="139"/>
      <c r="D6" s="146" t="s">
        <v>1579</v>
      </c>
      <c r="E6" s="140"/>
      <c r="F6" s="139"/>
      <c r="G6" s="141"/>
    </row>
    <row r="7" spans="1:14" ht="26.45" customHeight="1" x14ac:dyDescent="0.15">
      <c r="C7" s="151" t="s">
        <v>8</v>
      </c>
      <c r="D7" s="152"/>
    </row>
    <row r="8" spans="1:14" ht="26.45" customHeight="1" x14ac:dyDescent="0.15">
      <c r="B8" s="136"/>
      <c r="C8" s="136" t="s">
        <v>9</v>
      </c>
      <c r="D8" s="152" t="s">
        <v>10</v>
      </c>
      <c r="H8" s="136"/>
    </row>
    <row r="9" spans="1:14" ht="26.45" customHeight="1" x14ac:dyDescent="0.15">
      <c r="C9" s="136" t="s">
        <v>9</v>
      </c>
      <c r="D9" s="152" t="s">
        <v>11</v>
      </c>
    </row>
    <row r="10" spans="1:14" ht="93.6" customHeight="1" x14ac:dyDescent="0.15">
      <c r="A10" s="153" t="s">
        <v>12</v>
      </c>
      <c r="B10" s="154" t="s">
        <v>13</v>
      </c>
      <c r="C10" s="136" t="s">
        <v>14</v>
      </c>
      <c r="D10" s="137"/>
      <c r="F10" s="153" t="s">
        <v>15</v>
      </c>
      <c r="G10" s="155" t="s">
        <v>16</v>
      </c>
      <c r="H10" s="154" t="s">
        <v>17</v>
      </c>
      <c r="I10" s="156"/>
      <c r="J10" s="157" t="s">
        <v>18</v>
      </c>
      <c r="M10" s="158" t="s">
        <v>19</v>
      </c>
      <c r="N10" s="159" t="s">
        <v>20</v>
      </c>
    </row>
    <row r="11" spans="1:14" ht="30" customHeight="1" x14ac:dyDescent="0.15">
      <c r="A11" s="160" t="s">
        <v>21</v>
      </c>
      <c r="B11" s="161" t="str">
        <f t="shared" ref="B11:B27" si="0">H11</f>
        <v>フリガナ（姓）</v>
      </c>
      <c r="C11" s="136" t="s">
        <v>14</v>
      </c>
      <c r="D11" s="162" t="s">
        <v>23</v>
      </c>
      <c r="E11" s="163" t="s">
        <v>24</v>
      </c>
      <c r="F11" s="348">
        <v>1</v>
      </c>
      <c r="G11" s="165" t="s">
        <v>25</v>
      </c>
      <c r="H11" s="166" t="s">
        <v>22</v>
      </c>
      <c r="I11" s="167"/>
      <c r="J11" s="71"/>
      <c r="M11" s="168" t="s">
        <v>26</v>
      </c>
      <c r="N11" s="169" t="s">
        <v>27</v>
      </c>
    </row>
    <row r="12" spans="1:14" ht="30" customHeight="1" x14ac:dyDescent="0.15">
      <c r="A12" s="160" t="s">
        <v>21</v>
      </c>
      <c r="B12" s="161" t="str">
        <f t="shared" si="0"/>
        <v>フリガナ（ミドルネーム含む）（名）</v>
      </c>
      <c r="C12" s="136" t="s">
        <v>14</v>
      </c>
      <c r="D12" s="162" t="s">
        <v>23</v>
      </c>
      <c r="E12" s="163" t="s">
        <v>24</v>
      </c>
      <c r="F12" s="349">
        <f>F11+1</f>
        <v>2</v>
      </c>
      <c r="G12" s="171" t="s">
        <v>29</v>
      </c>
      <c r="H12" s="172" t="s">
        <v>28</v>
      </c>
      <c r="I12" s="173"/>
      <c r="J12" s="72"/>
      <c r="M12" s="174" t="s">
        <v>30</v>
      </c>
      <c r="N12" s="169" t="s">
        <v>31</v>
      </c>
    </row>
    <row r="13" spans="1:14" ht="30" customHeight="1" x14ac:dyDescent="0.15">
      <c r="A13" s="160" t="s">
        <v>21</v>
      </c>
      <c r="B13" s="161" t="str">
        <f t="shared" si="0"/>
        <v>姓</v>
      </c>
      <c r="C13" s="136" t="s">
        <v>14</v>
      </c>
      <c r="D13" s="162" t="s">
        <v>23</v>
      </c>
      <c r="E13" s="163" t="s">
        <v>24</v>
      </c>
      <c r="F13" s="349">
        <f t="shared" ref="F13:F27" si="1">F12+1</f>
        <v>3</v>
      </c>
      <c r="G13" s="171" t="s">
        <v>29</v>
      </c>
      <c r="H13" s="172" t="s">
        <v>32</v>
      </c>
      <c r="I13" s="173"/>
      <c r="J13" s="72"/>
      <c r="M13" s="174" t="s">
        <v>33</v>
      </c>
      <c r="N13" s="169" t="s">
        <v>34</v>
      </c>
    </row>
    <row r="14" spans="1:14" ht="30" customHeight="1" x14ac:dyDescent="0.15">
      <c r="A14" s="160" t="s">
        <v>21</v>
      </c>
      <c r="B14" s="161" t="str">
        <f t="shared" si="0"/>
        <v>名（ミドルネーム含む）</v>
      </c>
      <c r="C14" s="136" t="s">
        <v>14</v>
      </c>
      <c r="D14" s="162" t="s">
        <v>23</v>
      </c>
      <c r="E14" s="163" t="s">
        <v>24</v>
      </c>
      <c r="F14" s="349">
        <f t="shared" si="1"/>
        <v>4</v>
      </c>
      <c r="G14" s="171" t="s">
        <v>29</v>
      </c>
      <c r="H14" s="172" t="s">
        <v>35</v>
      </c>
      <c r="I14" s="173"/>
      <c r="J14" s="72"/>
      <c r="M14" s="174" t="s">
        <v>36</v>
      </c>
      <c r="N14" s="169" t="s">
        <v>34</v>
      </c>
    </row>
    <row r="15" spans="1:14" ht="30" customHeight="1" x14ac:dyDescent="0.15">
      <c r="A15" s="160" t="s">
        <v>21</v>
      </c>
      <c r="B15" s="161" t="str">
        <f t="shared" si="0"/>
        <v>姓（ローマ字）</v>
      </c>
      <c r="C15" s="136" t="s">
        <v>14</v>
      </c>
      <c r="D15" s="162" t="s">
        <v>23</v>
      </c>
      <c r="E15" s="163" t="s">
        <v>24</v>
      </c>
      <c r="F15" s="349">
        <f t="shared" si="1"/>
        <v>5</v>
      </c>
      <c r="G15" s="171" t="s">
        <v>29</v>
      </c>
      <c r="H15" s="172" t="s">
        <v>37</v>
      </c>
      <c r="I15" s="173"/>
      <c r="J15" s="72"/>
      <c r="M15" s="174" t="s">
        <v>38</v>
      </c>
      <c r="N15" s="169" t="s">
        <v>39</v>
      </c>
    </row>
    <row r="16" spans="1:14" ht="30" customHeight="1" x14ac:dyDescent="0.15">
      <c r="A16" s="160" t="s">
        <v>21</v>
      </c>
      <c r="B16" s="161" t="str">
        <f t="shared" si="0"/>
        <v>名（ミドルネーム含む）（ローマ字）</v>
      </c>
      <c r="C16" s="136" t="s">
        <v>14</v>
      </c>
      <c r="D16" s="162" t="s">
        <v>23</v>
      </c>
      <c r="E16" s="163" t="s">
        <v>24</v>
      </c>
      <c r="F16" s="349">
        <f t="shared" si="1"/>
        <v>6</v>
      </c>
      <c r="G16" s="171" t="s">
        <v>29</v>
      </c>
      <c r="H16" s="172" t="s">
        <v>40</v>
      </c>
      <c r="I16" s="173"/>
      <c r="J16" s="72"/>
      <c r="M16" s="174" t="s">
        <v>41</v>
      </c>
      <c r="N16" s="169" t="s">
        <v>42</v>
      </c>
    </row>
    <row r="17" spans="1:14" ht="30" customHeight="1" x14ac:dyDescent="0.15">
      <c r="A17" s="175">
        <v>1</v>
      </c>
      <c r="B17" s="161" t="str">
        <f t="shared" si="0"/>
        <v>選考管理番号</v>
      </c>
      <c r="C17" s="136" t="s">
        <v>14</v>
      </c>
      <c r="D17" s="162" t="s">
        <v>23</v>
      </c>
      <c r="E17" s="163" t="s">
        <v>24</v>
      </c>
      <c r="F17" s="349">
        <f t="shared" si="1"/>
        <v>7</v>
      </c>
      <c r="G17" s="171" t="s">
        <v>44</v>
      </c>
      <c r="H17" s="172" t="s">
        <v>43</v>
      </c>
      <c r="I17" s="173"/>
      <c r="J17" s="72"/>
      <c r="M17" s="174" t="s">
        <v>45</v>
      </c>
      <c r="N17" s="169" t="s">
        <v>46</v>
      </c>
    </row>
    <row r="18" spans="1:14" ht="30" customHeight="1" x14ac:dyDescent="0.15">
      <c r="A18" s="160" t="s">
        <v>21</v>
      </c>
      <c r="B18" s="161" t="str">
        <f t="shared" si="0"/>
        <v>生年月日</v>
      </c>
      <c r="C18" s="136" t="s">
        <v>14</v>
      </c>
      <c r="D18" s="162" t="s">
        <v>23</v>
      </c>
      <c r="E18" s="163" t="s">
        <v>24</v>
      </c>
      <c r="F18" s="349">
        <f t="shared" si="1"/>
        <v>8</v>
      </c>
      <c r="G18" s="171" t="s">
        <v>48</v>
      </c>
      <c r="H18" s="172" t="s">
        <v>47</v>
      </c>
      <c r="I18" s="173"/>
      <c r="J18" s="73"/>
      <c r="M18" s="176">
        <v>36661</v>
      </c>
      <c r="N18" s="169" t="s">
        <v>49</v>
      </c>
    </row>
    <row r="19" spans="1:14" ht="30" customHeight="1" x14ac:dyDescent="0.15">
      <c r="A19" s="160" t="s">
        <v>21</v>
      </c>
      <c r="B19" s="161" t="str">
        <f t="shared" si="0"/>
        <v>年齢</v>
      </c>
      <c r="C19" s="136" t="s">
        <v>14</v>
      </c>
      <c r="D19" s="162" t="s">
        <v>23</v>
      </c>
      <c r="E19" s="163" t="s">
        <v>51</v>
      </c>
      <c r="F19" s="349">
        <f t="shared" si="1"/>
        <v>9</v>
      </c>
      <c r="G19" s="171" t="s">
        <v>48</v>
      </c>
      <c r="H19" s="172" t="s">
        <v>50</v>
      </c>
      <c r="I19" s="177">
        <v>44652</v>
      </c>
      <c r="J19" s="178" t="str">
        <f>IF(J18="","",DATEDIF(J18,I19,"Y"))</f>
        <v/>
      </c>
      <c r="M19" s="344">
        <v>21</v>
      </c>
      <c r="N19" s="179" t="s">
        <v>52</v>
      </c>
    </row>
    <row r="20" spans="1:14" ht="30" customHeight="1" x14ac:dyDescent="0.15">
      <c r="A20" s="160" t="s">
        <v>21</v>
      </c>
      <c r="B20" s="161" t="str">
        <f t="shared" si="0"/>
        <v>性別</v>
      </c>
      <c r="C20" s="136" t="s">
        <v>14</v>
      </c>
      <c r="D20" s="162" t="s">
        <v>23</v>
      </c>
      <c r="E20" s="163" t="s">
        <v>54</v>
      </c>
      <c r="F20" s="349">
        <f t="shared" si="1"/>
        <v>10</v>
      </c>
      <c r="G20" s="171" t="s">
        <v>55</v>
      </c>
      <c r="H20" s="172" t="s">
        <v>53</v>
      </c>
      <c r="I20" s="173"/>
      <c r="J20" s="74"/>
      <c r="M20" s="174" t="s">
        <v>57</v>
      </c>
      <c r="N20" s="179" t="s">
        <v>58</v>
      </c>
    </row>
    <row r="21" spans="1:14" ht="30" customHeight="1" x14ac:dyDescent="0.15">
      <c r="A21" s="160" t="s">
        <v>21</v>
      </c>
      <c r="B21" s="161" t="str">
        <f t="shared" si="0"/>
        <v>国籍又は在留資格</v>
      </c>
      <c r="C21" s="136" t="s">
        <v>14</v>
      </c>
      <c r="D21" s="162" t="s">
        <v>23</v>
      </c>
      <c r="E21" s="163" t="s">
        <v>54</v>
      </c>
      <c r="F21" s="349">
        <f t="shared" si="1"/>
        <v>11</v>
      </c>
      <c r="G21" s="171" t="s">
        <v>48</v>
      </c>
      <c r="H21" s="172" t="s">
        <v>59</v>
      </c>
      <c r="I21" s="173"/>
      <c r="J21" s="74"/>
      <c r="M21" s="174" t="s">
        <v>61</v>
      </c>
      <c r="N21" s="179" t="s">
        <v>62</v>
      </c>
    </row>
    <row r="22" spans="1:14" ht="30" customHeight="1" x14ac:dyDescent="0.15">
      <c r="A22" s="160" t="s">
        <v>21</v>
      </c>
      <c r="B22" s="161" t="str">
        <f t="shared" si="0"/>
        <v>国籍（日本国籍以外）</v>
      </c>
      <c r="C22" s="136" t="s">
        <v>14</v>
      </c>
      <c r="D22" s="162" t="s">
        <v>23</v>
      </c>
      <c r="E22" s="163" t="s">
        <v>24</v>
      </c>
      <c r="F22" s="349">
        <f t="shared" si="1"/>
        <v>12</v>
      </c>
      <c r="G22" s="171" t="s">
        <v>48</v>
      </c>
      <c r="H22" s="172" t="s">
        <v>63</v>
      </c>
      <c r="I22" s="173"/>
      <c r="J22" s="72"/>
      <c r="M22" s="174" t="s">
        <v>64</v>
      </c>
      <c r="N22" s="179" t="s">
        <v>65</v>
      </c>
    </row>
    <row r="23" spans="1:14" s="181" customFormat="1" ht="30" customHeight="1" x14ac:dyDescent="0.15">
      <c r="A23" s="180">
        <v>2</v>
      </c>
      <c r="B23" s="161" t="str">
        <f t="shared" si="0"/>
        <v>応募時の居住地</v>
      </c>
      <c r="D23" s="162" t="s">
        <v>23</v>
      </c>
      <c r="E23" s="163" t="s">
        <v>54</v>
      </c>
      <c r="F23" s="349">
        <f t="shared" si="1"/>
        <v>13</v>
      </c>
      <c r="G23" s="182" t="s">
        <v>55</v>
      </c>
      <c r="H23" s="183" t="s">
        <v>66</v>
      </c>
      <c r="I23" s="184"/>
      <c r="J23" s="91"/>
      <c r="L23" s="185"/>
      <c r="M23" s="186" t="s">
        <v>67</v>
      </c>
      <c r="N23" s="187" t="s">
        <v>68</v>
      </c>
    </row>
    <row r="24" spans="1:14" ht="30" customHeight="1" x14ac:dyDescent="0.15">
      <c r="A24" s="160" t="s">
        <v>21</v>
      </c>
      <c r="B24" s="161" t="str">
        <f t="shared" si="0"/>
        <v>現住所の郵便番号</v>
      </c>
      <c r="C24" s="136" t="s">
        <v>14</v>
      </c>
      <c r="D24" s="162" t="s">
        <v>69</v>
      </c>
      <c r="E24" s="163" t="s">
        <v>24</v>
      </c>
      <c r="F24" s="349">
        <f t="shared" si="1"/>
        <v>14</v>
      </c>
      <c r="G24" s="188" t="s">
        <v>48</v>
      </c>
      <c r="H24" s="189" t="s">
        <v>70</v>
      </c>
      <c r="I24" s="173"/>
      <c r="J24" s="72"/>
      <c r="M24" s="174" t="s">
        <v>71</v>
      </c>
      <c r="N24" s="179" t="s">
        <v>72</v>
      </c>
    </row>
    <row r="25" spans="1:14" ht="30" customHeight="1" x14ac:dyDescent="0.15">
      <c r="A25" s="160" t="s">
        <v>21</v>
      </c>
      <c r="B25" s="161" t="str">
        <f t="shared" si="0"/>
        <v>現住所</v>
      </c>
      <c r="C25" s="136" t="s">
        <v>14</v>
      </c>
      <c r="D25" s="162" t="s">
        <v>23</v>
      </c>
      <c r="E25" s="163" t="s">
        <v>24</v>
      </c>
      <c r="F25" s="349">
        <f t="shared" si="1"/>
        <v>15</v>
      </c>
      <c r="G25" s="171" t="s">
        <v>48</v>
      </c>
      <c r="H25" s="172" t="s">
        <v>73</v>
      </c>
      <c r="I25" s="173"/>
      <c r="J25" s="72"/>
      <c r="M25" s="174" t="s">
        <v>74</v>
      </c>
      <c r="N25" s="179" t="s">
        <v>75</v>
      </c>
    </row>
    <row r="26" spans="1:14" ht="59.45" customHeight="1" x14ac:dyDescent="0.15">
      <c r="A26" s="160" t="s">
        <v>21</v>
      </c>
      <c r="B26" s="161" t="str">
        <f t="shared" si="0"/>
        <v>電話番号</v>
      </c>
      <c r="C26" s="136" t="s">
        <v>14</v>
      </c>
      <c r="D26" s="162" t="s">
        <v>23</v>
      </c>
      <c r="E26" s="163" t="s">
        <v>24</v>
      </c>
      <c r="F26" s="349">
        <f t="shared" si="1"/>
        <v>16</v>
      </c>
      <c r="G26" s="171" t="s">
        <v>48</v>
      </c>
      <c r="H26" s="172" t="s">
        <v>76</v>
      </c>
      <c r="I26" s="173"/>
      <c r="J26" s="75"/>
      <c r="M26" s="174" t="s">
        <v>77</v>
      </c>
      <c r="N26" s="179" t="s">
        <v>78</v>
      </c>
    </row>
    <row r="27" spans="1:14" ht="43.9" customHeight="1" x14ac:dyDescent="0.15">
      <c r="A27" s="160" t="s">
        <v>21</v>
      </c>
      <c r="B27" s="161" t="str">
        <f t="shared" si="0"/>
        <v>メールアドレス</v>
      </c>
      <c r="C27" s="136" t="s">
        <v>14</v>
      </c>
      <c r="D27" s="162" t="s">
        <v>23</v>
      </c>
      <c r="E27" s="163" t="s">
        <v>24</v>
      </c>
      <c r="F27" s="350">
        <f t="shared" si="1"/>
        <v>17</v>
      </c>
      <c r="G27" s="191" t="s">
        <v>80</v>
      </c>
      <c r="H27" s="192" t="s">
        <v>79</v>
      </c>
      <c r="I27" s="193"/>
      <c r="J27" s="125"/>
      <c r="M27" s="194" t="s">
        <v>81</v>
      </c>
      <c r="N27" s="195" t="s">
        <v>82</v>
      </c>
    </row>
    <row r="28" spans="1:14" ht="20.100000000000001" customHeight="1" x14ac:dyDescent="0.15">
      <c r="C28" s="136" t="s">
        <v>14</v>
      </c>
    </row>
    <row r="29" spans="1:14" ht="20.100000000000001" customHeight="1" x14ac:dyDescent="0.15">
      <c r="B29" s="136"/>
      <c r="C29" s="136" t="s">
        <v>14</v>
      </c>
      <c r="D29" s="152" t="s">
        <v>83</v>
      </c>
      <c r="H29" s="136"/>
    </row>
    <row r="30" spans="1:14" ht="20.100000000000001" customHeight="1" x14ac:dyDescent="0.15">
      <c r="C30" s="136" t="s">
        <v>14</v>
      </c>
      <c r="D30" s="152" t="s">
        <v>84</v>
      </c>
    </row>
    <row r="31" spans="1:14" ht="66.599999999999994" customHeight="1" x14ac:dyDescent="0.15">
      <c r="A31" s="153" t="s">
        <v>12</v>
      </c>
      <c r="B31" s="154" t="s">
        <v>17</v>
      </c>
      <c r="C31" s="136" t="s">
        <v>14</v>
      </c>
      <c r="D31" s="137"/>
      <c r="F31" s="196" t="s">
        <v>15</v>
      </c>
      <c r="G31" s="197" t="s">
        <v>16</v>
      </c>
      <c r="H31" s="198" t="s">
        <v>17</v>
      </c>
      <c r="I31" s="198"/>
      <c r="J31" s="199" t="s">
        <v>18</v>
      </c>
      <c r="M31" s="158" t="s">
        <v>19</v>
      </c>
      <c r="N31" s="159" t="s">
        <v>20</v>
      </c>
    </row>
    <row r="32" spans="1:14" ht="30" customHeight="1" x14ac:dyDescent="0.15">
      <c r="A32" s="200">
        <v>3</v>
      </c>
      <c r="B32" s="161" t="str">
        <f t="shared" ref="B32:B38" si="2">H32</f>
        <v>応募方法</v>
      </c>
      <c r="C32" s="136" t="s">
        <v>14</v>
      </c>
      <c r="D32" s="162" t="s">
        <v>23</v>
      </c>
      <c r="E32" s="163" t="s">
        <v>86</v>
      </c>
      <c r="F32" s="351">
        <f>F27+1</f>
        <v>18</v>
      </c>
      <c r="G32" s="201" t="s">
        <v>87</v>
      </c>
      <c r="H32" s="166" t="s">
        <v>85</v>
      </c>
      <c r="I32" s="167"/>
      <c r="J32" s="69"/>
      <c r="M32" s="168" t="s">
        <v>88</v>
      </c>
      <c r="N32" s="202" t="s">
        <v>89</v>
      </c>
    </row>
    <row r="33" spans="1:14" ht="28.5" x14ac:dyDescent="0.15">
      <c r="A33" s="175">
        <f>A32+1</f>
        <v>4</v>
      </c>
      <c r="B33" s="161" t="str">
        <f t="shared" si="2"/>
        <v>学校コード</v>
      </c>
      <c r="C33" s="136" t="s">
        <v>14</v>
      </c>
      <c r="D33" s="162" t="s">
        <v>23</v>
      </c>
      <c r="E33" s="163" t="s">
        <v>92</v>
      </c>
      <c r="F33" s="352">
        <v>19</v>
      </c>
      <c r="G33" s="203" t="s">
        <v>87</v>
      </c>
      <c r="H33" s="172" t="s">
        <v>91</v>
      </c>
      <c r="I33" s="173"/>
      <c r="J33" s="68"/>
      <c r="M33" s="174">
        <v>123456</v>
      </c>
      <c r="N33" s="179" t="s">
        <v>93</v>
      </c>
    </row>
    <row r="34" spans="1:14" ht="30" customHeight="1" x14ac:dyDescent="0.15">
      <c r="A34" s="175">
        <f t="shared" ref="A34:A38" si="3">A33+1</f>
        <v>5</v>
      </c>
      <c r="B34" s="161" t="str">
        <f t="shared" si="2"/>
        <v>取りまとめ大学名</v>
      </c>
      <c r="C34" s="136" t="s">
        <v>14</v>
      </c>
      <c r="D34" s="162" t="s">
        <v>69</v>
      </c>
      <c r="E34" s="163" t="s">
        <v>92</v>
      </c>
      <c r="F34" s="352">
        <v>20</v>
      </c>
      <c r="G34" s="203" t="s">
        <v>87</v>
      </c>
      <c r="H34" s="189" t="s">
        <v>94</v>
      </c>
      <c r="I34" s="173"/>
      <c r="J34" s="68"/>
      <c r="M34" s="174" t="s">
        <v>95</v>
      </c>
      <c r="N34" s="179" t="s">
        <v>96</v>
      </c>
    </row>
    <row r="35" spans="1:14" ht="30" customHeight="1" x14ac:dyDescent="0.15">
      <c r="A35" s="175">
        <f>A34+1</f>
        <v>6</v>
      </c>
      <c r="B35" s="161" t="str">
        <f t="shared" si="2"/>
        <v>審査分野</v>
      </c>
      <c r="C35" s="136" t="s">
        <v>14</v>
      </c>
      <c r="D35" s="162" t="s">
        <v>23</v>
      </c>
      <c r="E35" s="163" t="s">
        <v>86</v>
      </c>
      <c r="F35" s="352">
        <v>21</v>
      </c>
      <c r="G35" s="203" t="s">
        <v>87</v>
      </c>
      <c r="H35" s="172" t="s">
        <v>97</v>
      </c>
      <c r="I35" s="173"/>
      <c r="J35" s="68"/>
      <c r="M35" s="174" t="s">
        <v>98</v>
      </c>
      <c r="N35" s="179" t="s">
        <v>99</v>
      </c>
    </row>
    <row r="36" spans="1:14" ht="30" customHeight="1" x14ac:dyDescent="0.15">
      <c r="A36" s="175">
        <f t="shared" si="3"/>
        <v>7</v>
      </c>
      <c r="B36" s="161" t="str">
        <f t="shared" si="2"/>
        <v>専門分野コード</v>
      </c>
      <c r="C36" s="136" t="s">
        <v>14</v>
      </c>
      <c r="D36" s="162" t="s">
        <v>23</v>
      </c>
      <c r="E36" s="163" t="s">
        <v>92</v>
      </c>
      <c r="F36" s="352">
        <v>22</v>
      </c>
      <c r="G36" s="204" t="s">
        <v>55</v>
      </c>
      <c r="H36" s="172" t="s">
        <v>100</v>
      </c>
      <c r="I36" s="173"/>
      <c r="J36" s="68"/>
      <c r="M36" s="174">
        <v>27</v>
      </c>
      <c r="N36" s="169" t="s">
        <v>101</v>
      </c>
    </row>
    <row r="37" spans="1:14" ht="30" customHeight="1" x14ac:dyDescent="0.15">
      <c r="A37" s="175">
        <f t="shared" si="3"/>
        <v>8</v>
      </c>
      <c r="B37" s="161" t="str">
        <f t="shared" si="2"/>
        <v>専門分野</v>
      </c>
      <c r="C37" s="136" t="s">
        <v>14</v>
      </c>
      <c r="D37" s="162" t="s">
        <v>23</v>
      </c>
      <c r="E37" s="163" t="s">
        <v>3</v>
      </c>
      <c r="F37" s="352">
        <v>23</v>
      </c>
      <c r="G37" s="204" t="s">
        <v>87</v>
      </c>
      <c r="H37" s="172" t="s">
        <v>102</v>
      </c>
      <c r="I37" s="173"/>
      <c r="J37" s="178" t="str">
        <f>IFERROR(VLOOKUP(J36,専門分野コード!A:D, 4,0),"")</f>
        <v/>
      </c>
      <c r="M37" s="174" t="s">
        <v>103</v>
      </c>
      <c r="N37" s="169" t="s">
        <v>104</v>
      </c>
    </row>
    <row r="38" spans="1:14" ht="84" customHeight="1" thickBot="1" x14ac:dyDescent="0.2">
      <c r="A38" s="175">
        <f t="shared" si="3"/>
        <v>9</v>
      </c>
      <c r="B38" s="161" t="str">
        <f t="shared" si="2"/>
        <v>応募時の状態</v>
      </c>
      <c r="C38" s="136" t="s">
        <v>14</v>
      </c>
      <c r="D38" s="162" t="s">
        <v>23</v>
      </c>
      <c r="E38" s="163" t="s">
        <v>3</v>
      </c>
      <c r="F38" s="352">
        <v>24</v>
      </c>
      <c r="G38" s="204" t="s">
        <v>106</v>
      </c>
      <c r="H38" s="205" t="s">
        <v>105</v>
      </c>
      <c r="I38" s="173"/>
      <c r="J38" s="124" t="str">
        <f>CONCATENATE(I39,I40,I41,I42,I43,I44,I45,I46,I47,I48)</f>
        <v/>
      </c>
      <c r="M38" s="174" t="s">
        <v>107</v>
      </c>
      <c r="N38" s="169" t="s">
        <v>108</v>
      </c>
    </row>
    <row r="39" spans="1:14" ht="30" customHeight="1" x14ac:dyDescent="0.15">
      <c r="A39" s="175"/>
      <c r="B39" s="172"/>
      <c r="D39" s="162" t="s">
        <v>109</v>
      </c>
      <c r="E39" s="163" t="s">
        <v>54</v>
      </c>
      <c r="F39" s="175"/>
      <c r="G39" s="206"/>
      <c r="H39" s="207" t="s">
        <v>110</v>
      </c>
      <c r="I39" s="208" t="str">
        <f>IF(J39="あり",H39&amp;"
","")</f>
        <v/>
      </c>
      <c r="J39" s="68"/>
      <c r="M39" s="174" t="s">
        <v>111</v>
      </c>
      <c r="N39" s="169" t="s">
        <v>112</v>
      </c>
    </row>
    <row r="40" spans="1:14" ht="30" customHeight="1" x14ac:dyDescent="0.15">
      <c r="A40" s="175"/>
      <c r="B40" s="172"/>
      <c r="D40" s="162" t="s">
        <v>109</v>
      </c>
      <c r="E40" s="163" t="s">
        <v>54</v>
      </c>
      <c r="F40" s="175"/>
      <c r="G40" s="206"/>
      <c r="H40" s="209" t="s">
        <v>113</v>
      </c>
      <c r="I40" s="208" t="str">
        <f t="shared" ref="I40:I47" si="4">IF(J40="あり",H40&amp;"
","")</f>
        <v/>
      </c>
      <c r="J40" s="68"/>
      <c r="M40" s="174"/>
      <c r="N40" s="169" t="s">
        <v>112</v>
      </c>
    </row>
    <row r="41" spans="1:14" ht="30" customHeight="1" x14ac:dyDescent="0.15">
      <c r="A41" s="175"/>
      <c r="B41" s="172"/>
      <c r="D41" s="162" t="s">
        <v>109</v>
      </c>
      <c r="E41" s="163" t="s">
        <v>54</v>
      </c>
      <c r="F41" s="175"/>
      <c r="G41" s="206"/>
      <c r="H41" s="209" t="s">
        <v>114</v>
      </c>
      <c r="I41" s="208" t="str">
        <f t="shared" si="4"/>
        <v/>
      </c>
      <c r="J41" s="68"/>
      <c r="M41" s="174" t="s">
        <v>111</v>
      </c>
      <c r="N41" s="169" t="s">
        <v>112</v>
      </c>
    </row>
    <row r="42" spans="1:14" ht="30" customHeight="1" x14ac:dyDescent="0.15">
      <c r="A42" s="175"/>
      <c r="B42" s="172"/>
      <c r="D42" s="162" t="s">
        <v>109</v>
      </c>
      <c r="E42" s="163" t="s">
        <v>54</v>
      </c>
      <c r="F42" s="175"/>
      <c r="G42" s="206"/>
      <c r="H42" s="209" t="s">
        <v>115</v>
      </c>
      <c r="I42" s="208" t="str">
        <f t="shared" si="4"/>
        <v/>
      </c>
      <c r="J42" s="68"/>
      <c r="M42" s="174"/>
      <c r="N42" s="169" t="s">
        <v>112</v>
      </c>
    </row>
    <row r="43" spans="1:14" ht="30" customHeight="1" x14ac:dyDescent="0.15">
      <c r="A43" s="175"/>
      <c r="B43" s="172"/>
      <c r="D43" s="162" t="s">
        <v>109</v>
      </c>
      <c r="E43" s="163" t="s">
        <v>54</v>
      </c>
      <c r="F43" s="175"/>
      <c r="G43" s="206"/>
      <c r="H43" s="209" t="s">
        <v>116</v>
      </c>
      <c r="I43" s="208" t="str">
        <f t="shared" si="4"/>
        <v/>
      </c>
      <c r="J43" s="68"/>
      <c r="M43" s="174"/>
      <c r="N43" s="169" t="s">
        <v>112</v>
      </c>
    </row>
    <row r="44" spans="1:14" ht="30" customHeight="1" x14ac:dyDescent="0.15">
      <c r="A44" s="175"/>
      <c r="B44" s="172"/>
      <c r="D44" s="162" t="s">
        <v>109</v>
      </c>
      <c r="E44" s="163" t="s">
        <v>54</v>
      </c>
      <c r="F44" s="175"/>
      <c r="G44" s="206"/>
      <c r="H44" s="209" t="s">
        <v>117</v>
      </c>
      <c r="I44" s="208" t="str">
        <f t="shared" si="4"/>
        <v/>
      </c>
      <c r="J44" s="68"/>
      <c r="M44" s="174" t="s">
        <v>111</v>
      </c>
      <c r="N44" s="169" t="s">
        <v>112</v>
      </c>
    </row>
    <row r="45" spans="1:14" ht="30" customHeight="1" x14ac:dyDescent="0.15">
      <c r="A45" s="175"/>
      <c r="B45" s="172"/>
      <c r="D45" s="162" t="s">
        <v>109</v>
      </c>
      <c r="E45" s="163" t="s">
        <v>54</v>
      </c>
      <c r="F45" s="175"/>
      <c r="G45" s="206"/>
      <c r="H45" s="209" t="s">
        <v>118</v>
      </c>
      <c r="I45" s="208" t="str">
        <f t="shared" si="4"/>
        <v/>
      </c>
      <c r="J45" s="68"/>
      <c r="M45" s="174"/>
      <c r="N45" s="169" t="s">
        <v>112</v>
      </c>
    </row>
    <row r="46" spans="1:14" ht="30" customHeight="1" x14ac:dyDescent="0.15">
      <c r="A46" s="175"/>
      <c r="B46" s="172"/>
      <c r="D46" s="162" t="s">
        <v>109</v>
      </c>
      <c r="E46" s="163" t="s">
        <v>54</v>
      </c>
      <c r="F46" s="175"/>
      <c r="G46" s="206"/>
      <c r="H46" s="209" t="s">
        <v>119</v>
      </c>
      <c r="I46" s="208" t="str">
        <f t="shared" si="4"/>
        <v/>
      </c>
      <c r="J46" s="68"/>
      <c r="M46" s="174"/>
      <c r="N46" s="169" t="s">
        <v>112</v>
      </c>
    </row>
    <row r="47" spans="1:14" ht="30" customHeight="1" x14ac:dyDescent="0.15">
      <c r="A47" s="175"/>
      <c r="B47" s="172"/>
      <c r="D47" s="162" t="s">
        <v>109</v>
      </c>
      <c r="E47" s="163" t="s">
        <v>54</v>
      </c>
      <c r="F47" s="175"/>
      <c r="G47" s="206"/>
      <c r="H47" s="209" t="s">
        <v>120</v>
      </c>
      <c r="I47" s="208" t="str">
        <f t="shared" si="4"/>
        <v/>
      </c>
      <c r="J47" s="68"/>
      <c r="M47" s="174"/>
      <c r="N47" s="169" t="s">
        <v>112</v>
      </c>
    </row>
    <row r="48" spans="1:14" ht="30" customHeight="1" thickBot="1" x14ac:dyDescent="0.2">
      <c r="A48" s="175"/>
      <c r="B48" s="172"/>
      <c r="D48" s="162" t="s">
        <v>109</v>
      </c>
      <c r="E48" s="163" t="s">
        <v>54</v>
      </c>
      <c r="F48" s="175"/>
      <c r="G48" s="206"/>
      <c r="H48" s="210" t="s">
        <v>121</v>
      </c>
      <c r="I48" s="208" t="str">
        <f>IF(J48="あり",H48,"")</f>
        <v/>
      </c>
      <c r="J48" s="68"/>
      <c r="M48" s="174"/>
      <c r="N48" s="169" t="s">
        <v>112</v>
      </c>
    </row>
    <row r="49" spans="1:15" ht="30" customHeight="1" x14ac:dyDescent="0.15">
      <c r="A49" s="175">
        <f>A38+1</f>
        <v>10</v>
      </c>
      <c r="B49" s="161" t="str">
        <f>H49</f>
        <v>応募時の所属先</v>
      </c>
      <c r="C49" s="136" t="s">
        <v>14</v>
      </c>
      <c r="D49" s="162" t="s">
        <v>23</v>
      </c>
      <c r="E49" s="163" t="s">
        <v>92</v>
      </c>
      <c r="F49" s="352">
        <v>25</v>
      </c>
      <c r="G49" s="204" t="s">
        <v>106</v>
      </c>
      <c r="H49" s="211" t="s">
        <v>122</v>
      </c>
      <c r="I49" s="173"/>
      <c r="J49" s="68"/>
      <c r="M49" s="176" t="s">
        <v>123</v>
      </c>
      <c r="N49" s="169" t="s">
        <v>124</v>
      </c>
    </row>
    <row r="50" spans="1:15" ht="42" customHeight="1" x14ac:dyDescent="0.15">
      <c r="A50" s="212">
        <f>A49+1</f>
        <v>11</v>
      </c>
      <c r="B50" s="161" t="str">
        <f>H50</f>
        <v>応募時の学士号取得状況</v>
      </c>
      <c r="C50" s="136" t="s">
        <v>14</v>
      </c>
      <c r="D50" s="162" t="s">
        <v>23</v>
      </c>
      <c r="E50" s="163" t="s">
        <v>86</v>
      </c>
      <c r="F50" s="352">
        <v>26</v>
      </c>
      <c r="G50" s="204" t="s">
        <v>106</v>
      </c>
      <c r="H50" s="189" t="s">
        <v>125</v>
      </c>
      <c r="I50" s="177"/>
      <c r="J50" s="68"/>
      <c r="M50" s="174" t="s">
        <v>126</v>
      </c>
      <c r="N50" s="179" t="s">
        <v>127</v>
      </c>
      <c r="O50" s="213"/>
    </row>
    <row r="51" spans="1:15" ht="30" customHeight="1" x14ac:dyDescent="0.15">
      <c r="A51" s="212">
        <f t="shared" ref="A51:A52" si="5">A50+1</f>
        <v>12</v>
      </c>
      <c r="B51" s="161" t="str">
        <f>H51</f>
        <v>応募時の修士号取得状況</v>
      </c>
      <c r="C51" s="181"/>
      <c r="D51" s="162" t="s">
        <v>23</v>
      </c>
      <c r="E51" s="163" t="s">
        <v>86</v>
      </c>
      <c r="F51" s="352">
        <v>27</v>
      </c>
      <c r="G51" s="204" t="s">
        <v>106</v>
      </c>
      <c r="H51" s="189" t="s">
        <v>128</v>
      </c>
      <c r="I51" s="214"/>
      <c r="J51" s="78"/>
      <c r="K51" s="213"/>
      <c r="L51" s="215"/>
      <c r="M51" s="174" t="s">
        <v>129</v>
      </c>
      <c r="N51" s="179" t="s">
        <v>130</v>
      </c>
      <c r="O51" s="213"/>
    </row>
    <row r="52" spans="1:15" ht="30" customHeight="1" x14ac:dyDescent="0.15">
      <c r="A52" s="212">
        <f t="shared" si="5"/>
        <v>13</v>
      </c>
      <c r="B52" s="161" t="str">
        <f>H52</f>
        <v>応募時の博士号取得状況</v>
      </c>
      <c r="C52" s="181"/>
      <c r="D52" s="162" t="s">
        <v>23</v>
      </c>
      <c r="E52" s="163" t="s">
        <v>86</v>
      </c>
      <c r="F52" s="353">
        <f t="shared" ref="F52" si="6">F51+1</f>
        <v>28</v>
      </c>
      <c r="G52" s="216" t="s">
        <v>106</v>
      </c>
      <c r="H52" s="217" t="s">
        <v>131</v>
      </c>
      <c r="I52" s="218"/>
      <c r="J52" s="76"/>
      <c r="K52" s="213"/>
      <c r="L52" s="215"/>
      <c r="M52" s="194" t="s">
        <v>132</v>
      </c>
      <c r="N52" s="195" t="s">
        <v>133</v>
      </c>
      <c r="O52" s="213"/>
    </row>
    <row r="53" spans="1:15" ht="20.100000000000001" customHeight="1" x14ac:dyDescent="0.15">
      <c r="C53" s="136" t="s">
        <v>14</v>
      </c>
      <c r="D53" s="152"/>
    </row>
    <row r="54" spans="1:15" ht="20.100000000000001" customHeight="1" x14ac:dyDescent="0.15">
      <c r="B54" s="136"/>
      <c r="C54" s="136" t="s">
        <v>14</v>
      </c>
      <c r="D54" s="219" t="s">
        <v>134</v>
      </c>
      <c r="E54" s="220"/>
      <c r="F54" s="213"/>
      <c r="G54" s="213"/>
      <c r="H54" s="213"/>
      <c r="I54" s="220"/>
    </row>
    <row r="55" spans="1:15" ht="20.100000000000001" customHeight="1" x14ac:dyDescent="0.15">
      <c r="C55" s="136" t="s">
        <v>14</v>
      </c>
      <c r="D55" s="219" t="s">
        <v>135</v>
      </c>
      <c r="E55" s="220"/>
      <c r="F55" s="213"/>
      <c r="G55" s="213"/>
      <c r="H55" s="220"/>
      <c r="I55" s="220"/>
    </row>
    <row r="56" spans="1:15" ht="66.599999999999994" customHeight="1" x14ac:dyDescent="0.15">
      <c r="A56" s="153" t="s">
        <v>12</v>
      </c>
      <c r="B56" s="154" t="s">
        <v>17</v>
      </c>
      <c r="C56" s="136" t="s">
        <v>14</v>
      </c>
      <c r="D56" s="137"/>
      <c r="F56" s="221" t="s">
        <v>15</v>
      </c>
      <c r="G56" s="197" t="s">
        <v>16</v>
      </c>
      <c r="H56" s="198" t="s">
        <v>17</v>
      </c>
      <c r="I56" s="198"/>
      <c r="J56" s="199" t="s">
        <v>18</v>
      </c>
      <c r="M56" s="158" t="s">
        <v>19</v>
      </c>
      <c r="N56" s="159" t="s">
        <v>20</v>
      </c>
    </row>
    <row r="57" spans="1:15" s="228" customFormat="1" ht="30" customHeight="1" x14ac:dyDescent="0.15">
      <c r="A57" s="222" t="s">
        <v>21</v>
      </c>
      <c r="B57" s="161" t="str">
        <f>H57</f>
        <v>国内連絡人氏名</v>
      </c>
      <c r="C57" s="223"/>
      <c r="D57" s="224" t="s">
        <v>69</v>
      </c>
      <c r="E57" s="225" t="s">
        <v>92</v>
      </c>
      <c r="F57" s="351">
        <f>F52+1</f>
        <v>29</v>
      </c>
      <c r="G57" s="201" t="s">
        <v>55</v>
      </c>
      <c r="H57" s="226" t="s">
        <v>136</v>
      </c>
      <c r="I57" s="227"/>
      <c r="J57" s="69"/>
      <c r="L57" s="229"/>
      <c r="M57" s="168" t="s">
        <v>137</v>
      </c>
      <c r="N57" s="230" t="s">
        <v>138</v>
      </c>
    </row>
    <row r="58" spans="1:15" s="228" customFormat="1" ht="30" customHeight="1" x14ac:dyDescent="0.15">
      <c r="A58" s="222" t="s">
        <v>21</v>
      </c>
      <c r="B58" s="161" t="str">
        <f>H58</f>
        <v>国内連絡人電話番号</v>
      </c>
      <c r="C58" s="223"/>
      <c r="D58" s="224" t="s">
        <v>69</v>
      </c>
      <c r="E58" s="225" t="s">
        <v>92</v>
      </c>
      <c r="F58" s="349">
        <v>30</v>
      </c>
      <c r="G58" s="203" t="s">
        <v>55</v>
      </c>
      <c r="H58" s="189" t="s">
        <v>139</v>
      </c>
      <c r="I58" s="231"/>
      <c r="J58" s="68"/>
      <c r="L58" s="229"/>
      <c r="M58" s="174" t="s">
        <v>140</v>
      </c>
      <c r="N58" s="179" t="s">
        <v>141</v>
      </c>
    </row>
    <row r="59" spans="1:15" s="228" customFormat="1" ht="30" customHeight="1" x14ac:dyDescent="0.15">
      <c r="A59" s="212">
        <v>14</v>
      </c>
      <c r="B59" s="161" t="str">
        <f>H59</f>
        <v>国内連絡人メールアドレス</v>
      </c>
      <c r="C59" s="223"/>
      <c r="D59" s="224" t="s">
        <v>69</v>
      </c>
      <c r="E59" s="225" t="s">
        <v>92</v>
      </c>
      <c r="F59" s="353">
        <v>31</v>
      </c>
      <c r="G59" s="232" t="s">
        <v>55</v>
      </c>
      <c r="H59" s="217" t="s">
        <v>142</v>
      </c>
      <c r="I59" s="233"/>
      <c r="J59" s="126"/>
      <c r="L59" s="229"/>
      <c r="M59" s="194" t="s">
        <v>143</v>
      </c>
      <c r="N59" s="195" t="s">
        <v>144</v>
      </c>
    </row>
    <row r="60" spans="1:15" ht="20.100000000000001" customHeight="1" x14ac:dyDescent="0.15">
      <c r="C60" s="136" t="s">
        <v>14</v>
      </c>
      <c r="D60" s="152"/>
    </row>
    <row r="61" spans="1:15" ht="20.100000000000001" customHeight="1" x14ac:dyDescent="0.15">
      <c r="B61" s="136"/>
      <c r="C61" s="136" t="s">
        <v>14</v>
      </c>
      <c r="D61" s="219" t="s">
        <v>145</v>
      </c>
      <c r="E61" s="220"/>
      <c r="F61" s="213"/>
      <c r="G61" s="213"/>
      <c r="H61" s="213"/>
    </row>
    <row r="62" spans="1:15" ht="20.100000000000001" customHeight="1" x14ac:dyDescent="0.15">
      <c r="C62" s="136" t="s">
        <v>14</v>
      </c>
      <c r="D62" s="219" t="s">
        <v>146</v>
      </c>
      <c r="E62" s="220"/>
      <c r="F62" s="213"/>
      <c r="G62" s="213"/>
      <c r="H62" s="220"/>
    </row>
    <row r="63" spans="1:15" ht="20.100000000000001" customHeight="1" x14ac:dyDescent="0.15">
      <c r="D63" s="219" t="s">
        <v>147</v>
      </c>
      <c r="E63" s="220"/>
      <c r="F63" s="213"/>
      <c r="G63" s="213"/>
      <c r="H63" s="220"/>
    </row>
    <row r="64" spans="1:15" ht="57.6" customHeight="1" x14ac:dyDescent="0.15">
      <c r="A64" s="153" t="s">
        <v>12</v>
      </c>
      <c r="B64" s="154" t="s">
        <v>17</v>
      </c>
      <c r="C64" s="136" t="s">
        <v>14</v>
      </c>
      <c r="D64" s="137"/>
      <c r="F64" s="153" t="s">
        <v>15</v>
      </c>
      <c r="G64" s="155" t="s">
        <v>16</v>
      </c>
      <c r="H64" s="154" t="s">
        <v>17</v>
      </c>
      <c r="I64" s="156"/>
      <c r="J64" s="157" t="s">
        <v>18</v>
      </c>
      <c r="M64" s="158" t="s">
        <v>19</v>
      </c>
      <c r="N64" s="159" t="s">
        <v>20</v>
      </c>
    </row>
    <row r="65" spans="1:14" ht="30" customHeight="1" x14ac:dyDescent="0.15">
      <c r="A65" s="200">
        <v>15</v>
      </c>
      <c r="B65" s="161" t="str">
        <f t="shared" ref="B65:B70" si="7">H65</f>
        <v>推薦者名（1人目）</v>
      </c>
      <c r="C65" s="136" t="s">
        <v>14</v>
      </c>
      <c r="D65" s="162" t="s">
        <v>23</v>
      </c>
      <c r="E65" s="163" t="s">
        <v>92</v>
      </c>
      <c r="F65" s="351">
        <f>F59+1</f>
        <v>32</v>
      </c>
      <c r="G65" s="201" t="s">
        <v>149</v>
      </c>
      <c r="H65" s="226" t="s">
        <v>148</v>
      </c>
      <c r="I65" s="167"/>
      <c r="J65" s="69"/>
      <c r="M65" s="168" t="s">
        <v>150</v>
      </c>
      <c r="N65" s="230" t="s">
        <v>151</v>
      </c>
    </row>
    <row r="66" spans="1:14" ht="30" customHeight="1" x14ac:dyDescent="0.15">
      <c r="A66" s="175">
        <f>A65+1</f>
        <v>16</v>
      </c>
      <c r="B66" s="161" t="str">
        <f t="shared" si="7"/>
        <v>所属機関・職名（1人目）</v>
      </c>
      <c r="C66" s="136" t="s">
        <v>14</v>
      </c>
      <c r="D66" s="162" t="s">
        <v>23</v>
      </c>
      <c r="E66" s="163" t="s">
        <v>24</v>
      </c>
      <c r="F66" s="352">
        <f>F65+1</f>
        <v>33</v>
      </c>
      <c r="G66" s="203" t="s">
        <v>149</v>
      </c>
      <c r="H66" s="189" t="s">
        <v>152</v>
      </c>
      <c r="I66" s="173"/>
      <c r="J66" s="68"/>
      <c r="M66" s="174" t="s">
        <v>153</v>
      </c>
      <c r="N66" s="234" t="s">
        <v>154</v>
      </c>
    </row>
    <row r="67" spans="1:14" ht="30" customHeight="1" x14ac:dyDescent="0.15">
      <c r="A67" s="175">
        <f>A66+1</f>
        <v>17</v>
      </c>
      <c r="B67" s="161" t="str">
        <f t="shared" si="7"/>
        <v>推薦者メールアドレス（１人目）</v>
      </c>
      <c r="C67" s="228"/>
      <c r="D67" s="162" t="s">
        <v>23</v>
      </c>
      <c r="E67" s="163" t="s">
        <v>24</v>
      </c>
      <c r="F67" s="352">
        <f>F66+1</f>
        <v>34</v>
      </c>
      <c r="G67" s="203" t="s">
        <v>156</v>
      </c>
      <c r="H67" s="235" t="s">
        <v>155</v>
      </c>
      <c r="I67" s="236"/>
      <c r="J67" s="127"/>
      <c r="M67" s="174" t="s">
        <v>157</v>
      </c>
      <c r="N67" s="234" t="s">
        <v>158</v>
      </c>
    </row>
    <row r="68" spans="1:14" ht="30" customHeight="1" x14ac:dyDescent="0.15">
      <c r="A68" s="175">
        <f>A67+1</f>
        <v>18</v>
      </c>
      <c r="B68" s="161" t="str">
        <f t="shared" si="7"/>
        <v>推薦者名（2人目）</v>
      </c>
      <c r="D68" s="162" t="s">
        <v>23</v>
      </c>
      <c r="E68" s="163" t="s">
        <v>92</v>
      </c>
      <c r="F68" s="352">
        <f>F67+1</f>
        <v>35</v>
      </c>
      <c r="G68" s="203" t="s">
        <v>149</v>
      </c>
      <c r="H68" s="235" t="s">
        <v>159</v>
      </c>
      <c r="I68" s="236"/>
      <c r="J68" s="68"/>
      <c r="M68" s="174" t="s">
        <v>160</v>
      </c>
      <c r="N68" s="234" t="s">
        <v>161</v>
      </c>
    </row>
    <row r="69" spans="1:14" ht="30" customHeight="1" x14ac:dyDescent="0.15">
      <c r="A69" s="212">
        <f t="shared" ref="A69:A100" si="8">A68+1</f>
        <v>19</v>
      </c>
      <c r="B69" s="161" t="str">
        <f t="shared" si="7"/>
        <v>所属機関・職名（2人目）</v>
      </c>
      <c r="D69" s="162" t="s">
        <v>23</v>
      </c>
      <c r="E69" s="163" t="s">
        <v>24</v>
      </c>
      <c r="F69" s="352">
        <f t="shared" ref="F69:F100" si="9">F68+1</f>
        <v>36</v>
      </c>
      <c r="G69" s="203" t="s">
        <v>149</v>
      </c>
      <c r="H69" s="235" t="s">
        <v>162</v>
      </c>
      <c r="I69" s="236"/>
      <c r="J69" s="68"/>
      <c r="M69" s="174" t="s">
        <v>163</v>
      </c>
      <c r="N69" s="234" t="s">
        <v>164</v>
      </c>
    </row>
    <row r="70" spans="1:14" ht="30" customHeight="1" x14ac:dyDescent="0.15">
      <c r="A70" s="212">
        <f t="shared" si="8"/>
        <v>20</v>
      </c>
      <c r="B70" s="161" t="str">
        <f t="shared" si="7"/>
        <v>推薦者メールアドレス（２人目）</v>
      </c>
      <c r="C70" s="228"/>
      <c r="D70" s="162" t="s">
        <v>23</v>
      </c>
      <c r="E70" s="163" t="s">
        <v>24</v>
      </c>
      <c r="F70" s="353">
        <f t="shared" si="9"/>
        <v>37</v>
      </c>
      <c r="G70" s="232" t="s">
        <v>156</v>
      </c>
      <c r="H70" s="237" t="s">
        <v>165</v>
      </c>
      <c r="I70" s="238"/>
      <c r="J70" s="126"/>
      <c r="M70" s="194" t="s">
        <v>166</v>
      </c>
      <c r="N70" s="195" t="s">
        <v>167</v>
      </c>
    </row>
    <row r="71" spans="1:14" ht="20.100000000000001" customHeight="1" x14ac:dyDescent="0.15">
      <c r="C71" s="136" t="s">
        <v>14</v>
      </c>
      <c r="D71" s="152"/>
    </row>
    <row r="72" spans="1:14" ht="20.100000000000001" customHeight="1" x14ac:dyDescent="0.15">
      <c r="B72" s="136"/>
      <c r="C72" s="136" t="s">
        <v>14</v>
      </c>
      <c r="D72" s="152" t="s">
        <v>168</v>
      </c>
      <c r="H72" s="136"/>
    </row>
    <row r="73" spans="1:14" ht="20.100000000000001" customHeight="1" x14ac:dyDescent="0.15">
      <c r="C73" s="136" t="s">
        <v>14</v>
      </c>
      <c r="D73" s="152" t="s">
        <v>169</v>
      </c>
    </row>
    <row r="74" spans="1:14" ht="67.900000000000006" customHeight="1" x14ac:dyDescent="0.15">
      <c r="A74" s="153" t="s">
        <v>12</v>
      </c>
      <c r="B74" s="154" t="s">
        <v>17</v>
      </c>
      <c r="C74" s="136" t="s">
        <v>14</v>
      </c>
      <c r="D74" s="137"/>
      <c r="F74" s="196" t="s">
        <v>15</v>
      </c>
      <c r="G74" s="197" t="s">
        <v>170</v>
      </c>
      <c r="H74" s="198" t="s">
        <v>17</v>
      </c>
      <c r="I74" s="198"/>
      <c r="J74" s="199" t="s">
        <v>18</v>
      </c>
      <c r="M74" s="158" t="s">
        <v>19</v>
      </c>
      <c r="N74" s="159" t="s">
        <v>20</v>
      </c>
    </row>
    <row r="75" spans="1:14" ht="30" customHeight="1" x14ac:dyDescent="0.15">
      <c r="A75" s="200">
        <v>21</v>
      </c>
      <c r="B75" s="161" t="str">
        <f t="shared" ref="B75:B94" si="10">H75</f>
        <v>留学先大学における主な使用言語（第1希望）</v>
      </c>
      <c r="C75" s="136" t="s">
        <v>14</v>
      </c>
      <c r="D75" s="162" t="s">
        <v>23</v>
      </c>
      <c r="E75" s="163" t="s">
        <v>54</v>
      </c>
      <c r="F75" s="351">
        <f>F70+1</f>
        <v>38</v>
      </c>
      <c r="G75" s="201" t="s">
        <v>172</v>
      </c>
      <c r="H75" s="239" t="s">
        <v>171</v>
      </c>
      <c r="I75" s="240"/>
      <c r="J75" s="77"/>
      <c r="M75" s="168" t="s">
        <v>174</v>
      </c>
      <c r="N75" s="202" t="s">
        <v>175</v>
      </c>
    </row>
    <row r="76" spans="1:14" ht="30" customHeight="1" x14ac:dyDescent="0.15">
      <c r="A76" s="175">
        <f t="shared" si="8"/>
        <v>22</v>
      </c>
      <c r="B76" s="161" t="str">
        <f t="shared" si="10"/>
        <v>英語能力試験名（第1希望）</v>
      </c>
      <c r="C76" s="136" t="s">
        <v>14</v>
      </c>
      <c r="D76" s="162" t="s">
        <v>69</v>
      </c>
      <c r="E76" s="163" t="s">
        <v>54</v>
      </c>
      <c r="F76" s="352">
        <f>F75+1</f>
        <v>39</v>
      </c>
      <c r="G76" s="203" t="s">
        <v>172</v>
      </c>
      <c r="H76" s="241" t="s">
        <v>176</v>
      </c>
      <c r="I76" s="236"/>
      <c r="J76" s="78"/>
      <c r="M76" s="174" t="s">
        <v>177</v>
      </c>
      <c r="N76" s="169" t="s">
        <v>178</v>
      </c>
    </row>
    <row r="77" spans="1:14" ht="30" customHeight="1" x14ac:dyDescent="0.15">
      <c r="A77" s="175">
        <f t="shared" si="8"/>
        <v>23</v>
      </c>
      <c r="B77" s="161" t="str">
        <f t="shared" si="10"/>
        <v>留学先大学における主な使用言語（英語以外）（第1希望）</v>
      </c>
      <c r="C77" s="136" t="s">
        <v>14</v>
      </c>
      <c r="D77" s="162" t="s">
        <v>69</v>
      </c>
      <c r="E77" s="163" t="s">
        <v>24</v>
      </c>
      <c r="F77" s="352">
        <f t="shared" si="9"/>
        <v>40</v>
      </c>
      <c r="G77" s="203" t="s">
        <v>172</v>
      </c>
      <c r="H77" s="241" t="s">
        <v>179</v>
      </c>
      <c r="I77" s="236"/>
      <c r="J77" s="68"/>
      <c r="M77" s="174"/>
      <c r="N77" s="169" t="s">
        <v>180</v>
      </c>
    </row>
    <row r="78" spans="1:14" ht="30" customHeight="1" x14ac:dyDescent="0.15">
      <c r="A78" s="175">
        <f t="shared" si="8"/>
        <v>24</v>
      </c>
      <c r="B78" s="161" t="str">
        <f t="shared" si="10"/>
        <v>語学能力試験（英語以外）名称（第1希望）</v>
      </c>
      <c r="C78" s="136" t="s">
        <v>14</v>
      </c>
      <c r="D78" s="162" t="s">
        <v>69</v>
      </c>
      <c r="E78" s="163" t="s">
        <v>24</v>
      </c>
      <c r="F78" s="352">
        <f t="shared" si="9"/>
        <v>41</v>
      </c>
      <c r="G78" s="203" t="s">
        <v>172</v>
      </c>
      <c r="H78" s="241" t="s">
        <v>181</v>
      </c>
      <c r="I78" s="236"/>
      <c r="J78" s="68"/>
      <c r="M78" s="174"/>
      <c r="N78" s="169" t="s">
        <v>182</v>
      </c>
    </row>
    <row r="79" spans="1:14" ht="79.150000000000006" customHeight="1" x14ac:dyDescent="0.15">
      <c r="A79" s="175">
        <f t="shared" si="8"/>
        <v>25</v>
      </c>
      <c r="B79" s="161" t="str">
        <f t="shared" si="10"/>
        <v>語学能力試験結果（第1希望）</v>
      </c>
      <c r="C79" s="136" t="s">
        <v>14</v>
      </c>
      <c r="D79" s="242" t="s">
        <v>23</v>
      </c>
      <c r="E79" s="163" t="s">
        <v>86</v>
      </c>
      <c r="F79" s="352">
        <f t="shared" si="9"/>
        <v>42</v>
      </c>
      <c r="G79" s="203" t="s">
        <v>172</v>
      </c>
      <c r="H79" s="241" t="s">
        <v>183</v>
      </c>
      <c r="I79" s="236"/>
      <c r="J79" s="78"/>
      <c r="M79" s="174" t="s">
        <v>185</v>
      </c>
      <c r="N79" s="179" t="s">
        <v>186</v>
      </c>
    </row>
    <row r="80" spans="1:14" ht="41.45" customHeight="1" x14ac:dyDescent="0.15">
      <c r="A80" s="175">
        <v>26</v>
      </c>
      <c r="B80" s="161" t="str">
        <f t="shared" si="10"/>
        <v>総合点（応募者の点数）（第1希望）</v>
      </c>
      <c r="C80" s="136" t="s">
        <v>14</v>
      </c>
      <c r="D80" s="242" t="s">
        <v>23</v>
      </c>
      <c r="E80" s="163" t="s">
        <v>92</v>
      </c>
      <c r="F80" s="352">
        <f t="shared" si="9"/>
        <v>43</v>
      </c>
      <c r="G80" s="203" t="s">
        <v>188</v>
      </c>
      <c r="H80" s="172" t="s">
        <v>187</v>
      </c>
      <c r="I80" s="173"/>
      <c r="J80" s="68"/>
      <c r="M80" s="174">
        <v>7</v>
      </c>
      <c r="N80" s="169" t="s">
        <v>1578</v>
      </c>
    </row>
    <row r="81" spans="1:14" ht="41.45" customHeight="1" x14ac:dyDescent="0.15">
      <c r="A81" s="175">
        <f>A80+1</f>
        <v>27</v>
      </c>
      <c r="B81" s="161" t="str">
        <f t="shared" si="10"/>
        <v>読む（応募者の点数）（第1希望）</v>
      </c>
      <c r="C81" s="136" t="s">
        <v>14</v>
      </c>
      <c r="D81" s="242" t="s">
        <v>23</v>
      </c>
      <c r="E81" s="163" t="s">
        <v>92</v>
      </c>
      <c r="F81" s="352">
        <f>F80+1</f>
        <v>44</v>
      </c>
      <c r="G81" s="203" t="s">
        <v>188</v>
      </c>
      <c r="H81" s="172" t="s">
        <v>189</v>
      </c>
      <c r="I81" s="173"/>
      <c r="J81" s="78"/>
      <c r="M81" s="174">
        <v>8</v>
      </c>
      <c r="N81" s="169" t="s">
        <v>1578</v>
      </c>
    </row>
    <row r="82" spans="1:14" ht="41.45" customHeight="1" x14ac:dyDescent="0.15">
      <c r="A82" s="175">
        <f>A81+1</f>
        <v>28</v>
      </c>
      <c r="B82" s="161" t="str">
        <f t="shared" si="10"/>
        <v>聴く（応募者の点数）（第1希望）</v>
      </c>
      <c r="C82" s="136" t="s">
        <v>14</v>
      </c>
      <c r="D82" s="242" t="s">
        <v>23</v>
      </c>
      <c r="E82" s="163" t="s">
        <v>92</v>
      </c>
      <c r="F82" s="352">
        <f>F81+1</f>
        <v>45</v>
      </c>
      <c r="G82" s="203" t="s">
        <v>188</v>
      </c>
      <c r="H82" s="189" t="s">
        <v>191</v>
      </c>
      <c r="I82" s="173"/>
      <c r="J82" s="68"/>
      <c r="M82" s="174">
        <v>7</v>
      </c>
      <c r="N82" s="169" t="s">
        <v>1578</v>
      </c>
    </row>
    <row r="83" spans="1:14" ht="41.45" customHeight="1" x14ac:dyDescent="0.15">
      <c r="A83" s="175">
        <f>A82+1</f>
        <v>29</v>
      </c>
      <c r="B83" s="161" t="str">
        <f t="shared" si="10"/>
        <v>話す（応募者の点数）（第1希望）</v>
      </c>
      <c r="C83" s="136" t="s">
        <v>14</v>
      </c>
      <c r="D83" s="242" t="s">
        <v>23</v>
      </c>
      <c r="E83" s="163" t="s">
        <v>92</v>
      </c>
      <c r="F83" s="352">
        <f>F82+1</f>
        <v>46</v>
      </c>
      <c r="G83" s="203" t="s">
        <v>188</v>
      </c>
      <c r="H83" s="189" t="s">
        <v>192</v>
      </c>
      <c r="I83" s="173"/>
      <c r="J83" s="78"/>
      <c r="M83" s="174">
        <v>7.5</v>
      </c>
      <c r="N83" s="169" t="s">
        <v>1578</v>
      </c>
    </row>
    <row r="84" spans="1:14" ht="41.45" customHeight="1" thickBot="1" x14ac:dyDescent="0.2">
      <c r="A84" s="175">
        <f>A83+1</f>
        <v>30</v>
      </c>
      <c r="B84" s="161" t="str">
        <f t="shared" si="10"/>
        <v>書く（応募者の点数）（第1希望）</v>
      </c>
      <c r="C84" s="136" t="s">
        <v>14</v>
      </c>
      <c r="D84" s="242" t="s">
        <v>23</v>
      </c>
      <c r="E84" s="163" t="s">
        <v>92</v>
      </c>
      <c r="F84" s="354">
        <f>F83+1</f>
        <v>47</v>
      </c>
      <c r="G84" s="243" t="s">
        <v>188</v>
      </c>
      <c r="H84" s="244" t="s">
        <v>190</v>
      </c>
      <c r="I84" s="245"/>
      <c r="J84" s="117"/>
      <c r="M84" s="174">
        <v>6</v>
      </c>
      <c r="N84" s="169" t="s">
        <v>1578</v>
      </c>
    </row>
    <row r="85" spans="1:14" ht="30" customHeight="1" thickTop="1" x14ac:dyDescent="0.15">
      <c r="A85" s="175">
        <v>31</v>
      </c>
      <c r="B85" s="161" t="str">
        <f t="shared" si="10"/>
        <v>留学先大学における主な使用言語（第2希望）</v>
      </c>
      <c r="C85" s="136" t="s">
        <v>14</v>
      </c>
      <c r="D85" s="242" t="s">
        <v>23</v>
      </c>
      <c r="E85" s="163" t="s">
        <v>54</v>
      </c>
      <c r="F85" s="355">
        <v>48</v>
      </c>
      <c r="G85" s="246" t="s">
        <v>172</v>
      </c>
      <c r="H85" s="247" t="s">
        <v>193</v>
      </c>
      <c r="I85" s="248">
        <v>0</v>
      </c>
      <c r="J85" s="108" t="s">
        <v>194</v>
      </c>
      <c r="M85" s="174" t="s">
        <v>195</v>
      </c>
      <c r="N85" s="179" t="s">
        <v>196</v>
      </c>
    </row>
    <row r="86" spans="1:14" ht="30" customHeight="1" x14ac:dyDescent="0.15">
      <c r="A86" s="175">
        <f t="shared" si="8"/>
        <v>32</v>
      </c>
      <c r="B86" s="161" t="str">
        <f t="shared" si="10"/>
        <v>英語能力試験名（第2希望）</v>
      </c>
      <c r="C86" s="136" t="s">
        <v>14</v>
      </c>
      <c r="D86" s="162" t="s">
        <v>69</v>
      </c>
      <c r="E86" s="163" t="s">
        <v>54</v>
      </c>
      <c r="F86" s="352">
        <f t="shared" si="9"/>
        <v>49</v>
      </c>
      <c r="G86" s="203" t="s">
        <v>172</v>
      </c>
      <c r="H86" s="241" t="s">
        <v>197</v>
      </c>
      <c r="I86" s="236">
        <v>0</v>
      </c>
      <c r="J86" s="78"/>
      <c r="M86" s="174"/>
      <c r="N86" s="179" t="s">
        <v>178</v>
      </c>
    </row>
    <row r="87" spans="1:14" ht="30" customHeight="1" x14ac:dyDescent="0.15">
      <c r="A87" s="175">
        <f t="shared" si="8"/>
        <v>33</v>
      </c>
      <c r="B87" s="161" t="str">
        <f t="shared" si="10"/>
        <v>留学先大学における主な使用言語（英語以外）（第2希望）</v>
      </c>
      <c r="C87" s="136" t="s">
        <v>14</v>
      </c>
      <c r="D87" s="162" t="s">
        <v>69</v>
      </c>
      <c r="E87" s="163" t="s">
        <v>24</v>
      </c>
      <c r="F87" s="352">
        <f t="shared" si="9"/>
        <v>50</v>
      </c>
      <c r="G87" s="203" t="s">
        <v>172</v>
      </c>
      <c r="H87" s="241" t="s">
        <v>198</v>
      </c>
      <c r="I87" s="236"/>
      <c r="J87" s="68"/>
      <c r="M87" s="174" t="s">
        <v>199</v>
      </c>
      <c r="N87" s="179" t="s">
        <v>180</v>
      </c>
    </row>
    <row r="88" spans="1:14" ht="30" customHeight="1" x14ac:dyDescent="0.15">
      <c r="A88" s="175">
        <f t="shared" si="8"/>
        <v>34</v>
      </c>
      <c r="B88" s="161" t="str">
        <f t="shared" si="10"/>
        <v>語学能力試験（英語以外）名称（第2希望）</v>
      </c>
      <c r="C88" s="136" t="s">
        <v>14</v>
      </c>
      <c r="D88" s="162" t="s">
        <v>69</v>
      </c>
      <c r="E88" s="163" t="s">
        <v>24</v>
      </c>
      <c r="F88" s="352">
        <f t="shared" si="9"/>
        <v>51</v>
      </c>
      <c r="G88" s="203" t="s">
        <v>172</v>
      </c>
      <c r="H88" s="241" t="s">
        <v>200</v>
      </c>
      <c r="I88" s="236"/>
      <c r="J88" s="68"/>
      <c r="M88" s="174" t="s">
        <v>201</v>
      </c>
      <c r="N88" s="179" t="s">
        <v>182</v>
      </c>
    </row>
    <row r="89" spans="1:14" ht="76.150000000000006" customHeight="1" x14ac:dyDescent="0.15">
      <c r="A89" s="175">
        <f t="shared" si="8"/>
        <v>35</v>
      </c>
      <c r="B89" s="161" t="str">
        <f t="shared" si="10"/>
        <v>語学能力試験結果（第2希望）</v>
      </c>
      <c r="C89" s="136" t="s">
        <v>14</v>
      </c>
      <c r="D89" s="162" t="s">
        <v>69</v>
      </c>
      <c r="E89" s="163" t="s">
        <v>86</v>
      </c>
      <c r="F89" s="352">
        <f t="shared" si="9"/>
        <v>52</v>
      </c>
      <c r="G89" s="203" t="s">
        <v>172</v>
      </c>
      <c r="H89" s="241" t="s">
        <v>202</v>
      </c>
      <c r="I89" s="236">
        <v>0</v>
      </c>
      <c r="J89" s="78"/>
      <c r="M89" s="174" t="s">
        <v>203</v>
      </c>
      <c r="N89" s="179" t="s">
        <v>186</v>
      </c>
    </row>
    <row r="90" spans="1:14" ht="30" customHeight="1" x14ac:dyDescent="0.15">
      <c r="A90" s="175">
        <v>36</v>
      </c>
      <c r="B90" s="161" t="str">
        <f t="shared" si="10"/>
        <v>総合点（応募者の点数）（第2希望）</v>
      </c>
      <c r="C90" s="136" t="s">
        <v>14</v>
      </c>
      <c r="D90" s="162" t="s">
        <v>69</v>
      </c>
      <c r="E90" s="163" t="s">
        <v>24</v>
      </c>
      <c r="F90" s="352">
        <f>F89+1</f>
        <v>53</v>
      </c>
      <c r="G90" s="203" t="s">
        <v>188</v>
      </c>
      <c r="H90" s="172" t="s">
        <v>204</v>
      </c>
      <c r="I90" s="173"/>
      <c r="J90" s="68"/>
      <c r="M90" s="174">
        <v>7</v>
      </c>
      <c r="N90" s="169" t="s">
        <v>205</v>
      </c>
    </row>
    <row r="91" spans="1:14" ht="30" customHeight="1" x14ac:dyDescent="0.15">
      <c r="A91" s="175">
        <f>A90+1</f>
        <v>37</v>
      </c>
      <c r="B91" s="161" t="str">
        <f t="shared" si="10"/>
        <v>読む（応募者の点数）（第2希望）</v>
      </c>
      <c r="C91" s="136" t="s">
        <v>14</v>
      </c>
      <c r="D91" s="162" t="s">
        <v>69</v>
      </c>
      <c r="E91" s="163" t="s">
        <v>24</v>
      </c>
      <c r="F91" s="352">
        <f>F90+1</f>
        <v>54</v>
      </c>
      <c r="G91" s="203" t="s">
        <v>188</v>
      </c>
      <c r="H91" s="172" t="s">
        <v>206</v>
      </c>
      <c r="I91" s="173"/>
      <c r="J91" s="78"/>
      <c r="M91" s="174">
        <v>8</v>
      </c>
      <c r="N91" s="169" t="s">
        <v>205</v>
      </c>
    </row>
    <row r="92" spans="1:14" ht="30" customHeight="1" x14ac:dyDescent="0.15">
      <c r="A92" s="175">
        <f>A91+1</f>
        <v>38</v>
      </c>
      <c r="B92" s="161" t="str">
        <f t="shared" si="10"/>
        <v>聴く（応募者の点数）（第2希望）</v>
      </c>
      <c r="C92" s="136" t="s">
        <v>14</v>
      </c>
      <c r="D92" s="162" t="s">
        <v>69</v>
      </c>
      <c r="E92" s="163" t="s">
        <v>24</v>
      </c>
      <c r="F92" s="352">
        <f>F91+1</f>
        <v>55</v>
      </c>
      <c r="G92" s="203" t="s">
        <v>188</v>
      </c>
      <c r="H92" s="189" t="s">
        <v>208</v>
      </c>
      <c r="I92" s="173"/>
      <c r="J92" s="68"/>
      <c r="M92" s="174">
        <v>7</v>
      </c>
      <c r="N92" s="169" t="s">
        <v>205</v>
      </c>
    </row>
    <row r="93" spans="1:14" ht="30" customHeight="1" x14ac:dyDescent="0.15">
      <c r="A93" s="175">
        <f>A92+1</f>
        <v>39</v>
      </c>
      <c r="B93" s="161" t="str">
        <f t="shared" si="10"/>
        <v>話す（応募者の点数）（第2希望）</v>
      </c>
      <c r="C93" s="136" t="s">
        <v>14</v>
      </c>
      <c r="D93" s="162" t="s">
        <v>69</v>
      </c>
      <c r="E93" s="163" t="s">
        <v>24</v>
      </c>
      <c r="F93" s="352">
        <f>F92+1</f>
        <v>56</v>
      </c>
      <c r="G93" s="203" t="s">
        <v>188</v>
      </c>
      <c r="H93" s="189" t="s">
        <v>209</v>
      </c>
      <c r="I93" s="173"/>
      <c r="J93" s="78"/>
      <c r="M93" s="174">
        <v>7.5</v>
      </c>
      <c r="N93" s="169" t="s">
        <v>205</v>
      </c>
    </row>
    <row r="94" spans="1:14" ht="30" customHeight="1" x14ac:dyDescent="0.15">
      <c r="A94" s="175">
        <f>A93+1</f>
        <v>40</v>
      </c>
      <c r="B94" s="161" t="str">
        <f t="shared" si="10"/>
        <v>書く（応募者の点数）（第2希望）</v>
      </c>
      <c r="C94" s="136" t="s">
        <v>14</v>
      </c>
      <c r="D94" s="162" t="s">
        <v>69</v>
      </c>
      <c r="E94" s="163" t="s">
        <v>24</v>
      </c>
      <c r="F94" s="353">
        <f>F93+1</f>
        <v>57</v>
      </c>
      <c r="G94" s="232" t="s">
        <v>188</v>
      </c>
      <c r="H94" s="217" t="s">
        <v>207</v>
      </c>
      <c r="I94" s="193"/>
      <c r="J94" s="70"/>
      <c r="M94" s="194">
        <v>6</v>
      </c>
      <c r="N94" s="249" t="s">
        <v>205</v>
      </c>
    </row>
    <row r="95" spans="1:14" ht="20.100000000000001" customHeight="1" x14ac:dyDescent="0.15">
      <c r="C95" s="228"/>
      <c r="D95" s="152"/>
      <c r="M95" s="250"/>
      <c r="N95" s="251"/>
    </row>
    <row r="96" spans="1:14" ht="20.100000000000001" customHeight="1" x14ac:dyDescent="0.15">
      <c r="B96" s="136"/>
      <c r="C96" s="136" t="s">
        <v>14</v>
      </c>
      <c r="D96" s="219" t="s">
        <v>210</v>
      </c>
      <c r="H96" s="136"/>
    </row>
    <row r="97" spans="1:14" ht="20.100000000000001" customHeight="1" x14ac:dyDescent="0.15">
      <c r="C97" s="136" t="s">
        <v>14</v>
      </c>
      <c r="D97" s="152" t="s">
        <v>211</v>
      </c>
    </row>
    <row r="98" spans="1:14" ht="20.100000000000001" customHeight="1" x14ac:dyDescent="0.15">
      <c r="A98" s="153" t="s">
        <v>12</v>
      </c>
      <c r="B98" s="154" t="s">
        <v>17</v>
      </c>
      <c r="C98" s="136" t="s">
        <v>14</v>
      </c>
      <c r="D98" s="137"/>
      <c r="F98" s="153" t="s">
        <v>15</v>
      </c>
      <c r="G98" s="252" t="s">
        <v>212</v>
      </c>
      <c r="H98" s="154" t="s">
        <v>17</v>
      </c>
      <c r="I98" s="198"/>
      <c r="J98" s="157" t="s">
        <v>18</v>
      </c>
      <c r="M98" s="158" t="s">
        <v>19</v>
      </c>
      <c r="N98" s="159" t="s">
        <v>20</v>
      </c>
    </row>
    <row r="99" spans="1:14" ht="30" customHeight="1" x14ac:dyDescent="0.15">
      <c r="A99" s="200">
        <v>41</v>
      </c>
      <c r="B99" s="161" t="str">
        <f>H99</f>
        <v>使用した成績表_大学名</v>
      </c>
      <c r="C99" s="136" t="s">
        <v>14</v>
      </c>
      <c r="D99" s="162" t="s">
        <v>23</v>
      </c>
      <c r="E99" s="163" t="s">
        <v>92</v>
      </c>
      <c r="F99" s="351">
        <f>F94+1</f>
        <v>58</v>
      </c>
      <c r="G99" s="165" t="s">
        <v>214</v>
      </c>
      <c r="H99" s="161" t="s">
        <v>213</v>
      </c>
      <c r="I99" s="167"/>
      <c r="J99" s="69"/>
      <c r="M99" s="174" t="s">
        <v>95</v>
      </c>
      <c r="N99" s="230" t="s">
        <v>215</v>
      </c>
    </row>
    <row r="100" spans="1:14" ht="30" customHeight="1" x14ac:dyDescent="0.15">
      <c r="A100" s="175">
        <f t="shared" si="8"/>
        <v>42</v>
      </c>
      <c r="B100" s="161" t="str">
        <f>H100</f>
        <v>使用した成績表_課程</v>
      </c>
      <c r="C100" s="136" t="s">
        <v>14</v>
      </c>
      <c r="D100" s="162" t="s">
        <v>23</v>
      </c>
      <c r="E100" s="163" t="s">
        <v>54</v>
      </c>
      <c r="F100" s="352">
        <f t="shared" si="9"/>
        <v>59</v>
      </c>
      <c r="G100" s="171" t="s">
        <v>214</v>
      </c>
      <c r="H100" s="253" t="s">
        <v>216</v>
      </c>
      <c r="I100" s="173"/>
      <c r="J100" s="68"/>
      <c r="M100" s="254" t="s">
        <v>218</v>
      </c>
      <c r="N100" s="255" t="s">
        <v>219</v>
      </c>
    </row>
    <row r="101" spans="1:14" ht="55.9" customHeight="1" x14ac:dyDescent="0.15">
      <c r="A101" s="175">
        <f>A102+1</f>
        <v>44</v>
      </c>
      <c r="B101" s="161" t="str">
        <f>H101</f>
        <v>GPA（4.00満点中）</v>
      </c>
      <c r="D101" s="162" t="s">
        <v>23</v>
      </c>
      <c r="E101" s="163" t="s">
        <v>24</v>
      </c>
      <c r="F101" s="352">
        <f>F100+1</f>
        <v>60</v>
      </c>
      <c r="G101" s="171" t="s">
        <v>214</v>
      </c>
      <c r="H101" s="256" t="s">
        <v>221</v>
      </c>
      <c r="I101" s="173"/>
      <c r="J101" s="79"/>
      <c r="M101" s="257">
        <v>3.87</v>
      </c>
      <c r="N101" s="179" t="s">
        <v>222</v>
      </c>
    </row>
    <row r="102" spans="1:14" ht="30" customHeight="1" x14ac:dyDescent="0.15">
      <c r="A102" s="175">
        <f>A100+1</f>
        <v>43</v>
      </c>
      <c r="B102" s="161" t="str">
        <f>H102</f>
        <v>成績証明書におけるGPA表示の有無</v>
      </c>
      <c r="C102" s="136" t="s">
        <v>14</v>
      </c>
      <c r="D102" s="258" t="s">
        <v>23</v>
      </c>
      <c r="E102" s="259" t="s">
        <v>86</v>
      </c>
      <c r="F102" s="352">
        <f>F101+1</f>
        <v>61</v>
      </c>
      <c r="G102" s="171" t="s">
        <v>214</v>
      </c>
      <c r="H102" s="256" t="s">
        <v>223</v>
      </c>
      <c r="I102" s="173"/>
      <c r="J102" s="68"/>
      <c r="M102" s="174" t="s">
        <v>225</v>
      </c>
      <c r="N102" s="179" t="s">
        <v>226</v>
      </c>
    </row>
    <row r="103" spans="1:14" ht="51" customHeight="1" x14ac:dyDescent="0.15">
      <c r="A103" s="212">
        <f>A101+1</f>
        <v>45</v>
      </c>
      <c r="B103" s="161" t="str">
        <f>H103</f>
        <v>成績算出にかかる特別な事情の有無</v>
      </c>
      <c r="C103" s="136" t="s">
        <v>14</v>
      </c>
      <c r="D103" s="258" t="s">
        <v>69</v>
      </c>
      <c r="E103" s="259" t="s">
        <v>54</v>
      </c>
      <c r="F103" s="353">
        <f>F102+1</f>
        <v>62</v>
      </c>
      <c r="G103" s="191" t="s">
        <v>214</v>
      </c>
      <c r="H103" s="260" t="s">
        <v>227</v>
      </c>
      <c r="I103" s="193"/>
      <c r="J103" s="70"/>
      <c r="M103" s="261" t="s">
        <v>228</v>
      </c>
      <c r="N103" s="262" t="s">
        <v>229</v>
      </c>
    </row>
    <row r="104" spans="1:14" ht="20.100000000000001" customHeight="1" x14ac:dyDescent="0.15">
      <c r="B104" s="136"/>
      <c r="C104" s="136" t="s">
        <v>14</v>
      </c>
      <c r="D104" s="152"/>
      <c r="H104" s="136"/>
    </row>
    <row r="105" spans="1:14" ht="20.100000000000001" customHeight="1" x14ac:dyDescent="0.15">
      <c r="B105" s="136"/>
      <c r="C105" s="136" t="s">
        <v>14</v>
      </c>
      <c r="D105" s="152" t="s">
        <v>230</v>
      </c>
      <c r="H105" s="136"/>
    </row>
    <row r="106" spans="1:14" ht="20.100000000000001" customHeight="1" x14ac:dyDescent="0.15">
      <c r="C106" s="136" t="s">
        <v>14</v>
      </c>
      <c r="D106" s="219" t="s">
        <v>231</v>
      </c>
    </row>
    <row r="107" spans="1:14" ht="20.100000000000001" customHeight="1" x14ac:dyDescent="0.15">
      <c r="A107" s="153" t="s">
        <v>12</v>
      </c>
      <c r="B107" s="154" t="s">
        <v>17</v>
      </c>
      <c r="C107" s="136" t="s">
        <v>14</v>
      </c>
      <c r="D107" s="137"/>
      <c r="F107" s="153" t="s">
        <v>15</v>
      </c>
      <c r="G107" s="252" t="s">
        <v>212</v>
      </c>
      <c r="H107" s="154" t="s">
        <v>17</v>
      </c>
      <c r="I107" s="156"/>
      <c r="J107" s="157" t="s">
        <v>18</v>
      </c>
      <c r="M107" s="263" t="s">
        <v>19</v>
      </c>
      <c r="N107" s="264" t="s">
        <v>20</v>
      </c>
    </row>
    <row r="108" spans="1:14" ht="30" customHeight="1" x14ac:dyDescent="0.15">
      <c r="A108" s="200">
        <v>46</v>
      </c>
      <c r="B108" s="161" t="str">
        <f t="shared" ref="B108:B139" si="11">H108</f>
        <v>卒業した高等学校名</v>
      </c>
      <c r="C108" s="136" t="s">
        <v>14</v>
      </c>
      <c r="D108" s="258" t="s">
        <v>23</v>
      </c>
      <c r="E108" s="259" t="s">
        <v>24</v>
      </c>
      <c r="F108" s="351">
        <f>F103+1</f>
        <v>63</v>
      </c>
      <c r="G108" s="201" t="s">
        <v>233</v>
      </c>
      <c r="H108" s="226" t="s">
        <v>232</v>
      </c>
      <c r="I108" s="265"/>
      <c r="J108" s="77"/>
      <c r="M108" s="168" t="s">
        <v>234</v>
      </c>
      <c r="N108" s="230" t="s">
        <v>235</v>
      </c>
    </row>
    <row r="109" spans="1:14" ht="30" customHeight="1" thickBot="1" x14ac:dyDescent="0.2">
      <c r="A109" s="175">
        <f t="shared" ref="A109:A159" si="12">A108+1</f>
        <v>47</v>
      </c>
      <c r="B109" s="161" t="str">
        <f t="shared" si="11"/>
        <v>高等学校卒業・修了時期</v>
      </c>
      <c r="C109" s="136" t="s">
        <v>14</v>
      </c>
      <c r="D109" s="258" t="s">
        <v>23</v>
      </c>
      <c r="E109" s="259" t="s">
        <v>24</v>
      </c>
      <c r="F109" s="356">
        <f t="shared" ref="F109:F158" si="13">F108+1</f>
        <v>64</v>
      </c>
      <c r="G109" s="266" t="s">
        <v>237</v>
      </c>
      <c r="H109" s="267" t="s">
        <v>236</v>
      </c>
      <c r="I109" s="268"/>
      <c r="J109" s="106"/>
      <c r="M109" s="269" t="s">
        <v>238</v>
      </c>
      <c r="N109" s="179" t="s">
        <v>239</v>
      </c>
    </row>
    <row r="110" spans="1:14" ht="30" customHeight="1" thickTop="1" x14ac:dyDescent="0.15">
      <c r="A110" s="175">
        <f t="shared" si="12"/>
        <v>48</v>
      </c>
      <c r="B110" s="161" t="str">
        <f t="shared" si="11"/>
        <v>学種（1校目）</v>
      </c>
      <c r="C110" s="136" t="s">
        <v>14</v>
      </c>
      <c r="D110" s="258" t="s">
        <v>23</v>
      </c>
      <c r="E110" s="259" t="s">
        <v>86</v>
      </c>
      <c r="F110" s="357">
        <f t="shared" si="13"/>
        <v>65</v>
      </c>
      <c r="G110" s="270" t="s">
        <v>241</v>
      </c>
      <c r="H110" s="271" t="s">
        <v>240</v>
      </c>
      <c r="I110" s="272"/>
      <c r="J110" s="107"/>
      <c r="M110" s="174" t="s">
        <v>243</v>
      </c>
      <c r="N110" s="179" t="s">
        <v>89</v>
      </c>
    </row>
    <row r="111" spans="1:14" ht="30" customHeight="1" x14ac:dyDescent="0.15">
      <c r="A111" s="175">
        <f t="shared" si="12"/>
        <v>49</v>
      </c>
      <c r="B111" s="161" t="str">
        <f t="shared" si="11"/>
        <v>在籍状態（1校目）</v>
      </c>
      <c r="C111" s="136" t="s">
        <v>14</v>
      </c>
      <c r="D111" s="258" t="s">
        <v>23</v>
      </c>
      <c r="E111" s="259" t="s">
        <v>86</v>
      </c>
      <c r="F111" s="352">
        <f t="shared" si="13"/>
        <v>66</v>
      </c>
      <c r="G111" s="203" t="s">
        <v>241</v>
      </c>
      <c r="H111" s="189" t="s">
        <v>244</v>
      </c>
      <c r="I111" s="273"/>
      <c r="J111" s="78"/>
      <c r="M111" s="174" t="s">
        <v>246</v>
      </c>
      <c r="N111" s="179" t="s">
        <v>89</v>
      </c>
    </row>
    <row r="112" spans="1:14" ht="30" customHeight="1" x14ac:dyDescent="0.15">
      <c r="A112" s="175">
        <f t="shared" si="12"/>
        <v>50</v>
      </c>
      <c r="B112" s="161" t="str">
        <f t="shared" si="11"/>
        <v>大学名（1校目）</v>
      </c>
      <c r="C112" s="136" t="s">
        <v>14</v>
      </c>
      <c r="D112" s="258" t="s">
        <v>23</v>
      </c>
      <c r="E112" s="259" t="s">
        <v>92</v>
      </c>
      <c r="F112" s="352">
        <f t="shared" si="13"/>
        <v>67</v>
      </c>
      <c r="G112" s="203" t="s">
        <v>241</v>
      </c>
      <c r="H112" s="189" t="s">
        <v>248</v>
      </c>
      <c r="I112" s="273"/>
      <c r="J112" s="78"/>
      <c r="M112" s="174" t="s">
        <v>249</v>
      </c>
      <c r="N112" s="179" t="s">
        <v>250</v>
      </c>
    </row>
    <row r="113" spans="1:14" ht="30" customHeight="1" x14ac:dyDescent="0.15">
      <c r="A113" s="175">
        <f t="shared" si="12"/>
        <v>51</v>
      </c>
      <c r="B113" s="161" t="str">
        <f t="shared" si="11"/>
        <v>学部・学科／課程・研究科名称（1校目）</v>
      </c>
      <c r="C113" s="136" t="s">
        <v>14</v>
      </c>
      <c r="D113" s="258" t="s">
        <v>23</v>
      </c>
      <c r="E113" s="259" t="s">
        <v>92</v>
      </c>
      <c r="F113" s="352">
        <f t="shared" si="13"/>
        <v>68</v>
      </c>
      <c r="G113" s="203" t="s">
        <v>241</v>
      </c>
      <c r="H113" s="189" t="s">
        <v>251</v>
      </c>
      <c r="I113" s="273"/>
      <c r="J113" s="78"/>
      <c r="M113" s="174" t="s">
        <v>252</v>
      </c>
      <c r="N113" s="179" t="s">
        <v>253</v>
      </c>
    </row>
    <row r="114" spans="1:14" ht="30" customHeight="1" x14ac:dyDescent="0.15">
      <c r="A114" s="175">
        <f t="shared" si="12"/>
        <v>52</v>
      </c>
      <c r="B114" s="161" t="str">
        <f t="shared" si="11"/>
        <v>在籍開始年月（1校目）</v>
      </c>
      <c r="C114" s="136" t="s">
        <v>14</v>
      </c>
      <c r="D114" s="258" t="s">
        <v>23</v>
      </c>
      <c r="E114" s="259" t="s">
        <v>92</v>
      </c>
      <c r="F114" s="352">
        <f t="shared" si="13"/>
        <v>69</v>
      </c>
      <c r="G114" s="203" t="s">
        <v>241</v>
      </c>
      <c r="H114" s="189" t="s">
        <v>254</v>
      </c>
      <c r="I114" s="273"/>
      <c r="J114" s="100"/>
      <c r="M114" s="269" t="s">
        <v>255</v>
      </c>
      <c r="N114" s="179" t="s">
        <v>256</v>
      </c>
    </row>
    <row r="115" spans="1:14" ht="30" customHeight="1" x14ac:dyDescent="0.15">
      <c r="A115" s="175">
        <f t="shared" si="12"/>
        <v>53</v>
      </c>
      <c r="B115" s="161" t="str">
        <f t="shared" si="11"/>
        <v>在籍終了（予定）年月（1校目）</v>
      </c>
      <c r="C115" s="136" t="s">
        <v>14</v>
      </c>
      <c r="D115" s="258" t="s">
        <v>23</v>
      </c>
      <c r="E115" s="259" t="s">
        <v>92</v>
      </c>
      <c r="F115" s="352">
        <f t="shared" si="13"/>
        <v>70</v>
      </c>
      <c r="G115" s="203" t="s">
        <v>241</v>
      </c>
      <c r="H115" s="189" t="s">
        <v>257</v>
      </c>
      <c r="I115" s="273"/>
      <c r="J115" s="100"/>
      <c r="M115" s="269" t="s">
        <v>258</v>
      </c>
      <c r="N115" s="179" t="s">
        <v>259</v>
      </c>
    </row>
    <row r="116" spans="1:14" ht="30" customHeight="1" x14ac:dyDescent="0.15">
      <c r="A116" s="175">
        <f>A115+1</f>
        <v>54</v>
      </c>
      <c r="B116" s="161" t="str">
        <f t="shared" si="11"/>
        <v>取得済（予定）学位種類（1校目）</v>
      </c>
      <c r="C116" s="136" t="s">
        <v>14</v>
      </c>
      <c r="D116" s="258" t="s">
        <v>23</v>
      </c>
      <c r="E116" s="259" t="s">
        <v>86</v>
      </c>
      <c r="F116" s="352">
        <f>F115+1</f>
        <v>71</v>
      </c>
      <c r="G116" s="203" t="s">
        <v>241</v>
      </c>
      <c r="H116" s="189" t="s">
        <v>260</v>
      </c>
      <c r="I116" s="273"/>
      <c r="J116" s="78"/>
      <c r="M116" s="174" t="s">
        <v>262</v>
      </c>
      <c r="N116" s="179" t="s">
        <v>89</v>
      </c>
    </row>
    <row r="117" spans="1:14" ht="30" customHeight="1" thickBot="1" x14ac:dyDescent="0.2">
      <c r="A117" s="175">
        <f t="shared" si="12"/>
        <v>55</v>
      </c>
      <c r="B117" s="161" t="str">
        <f t="shared" si="11"/>
        <v>取得済（予定）学位名（1校目）</v>
      </c>
      <c r="C117" s="136" t="s">
        <v>14</v>
      </c>
      <c r="D117" s="258" t="s">
        <v>265</v>
      </c>
      <c r="E117" s="259" t="s">
        <v>92</v>
      </c>
      <c r="F117" s="354">
        <f t="shared" si="13"/>
        <v>72</v>
      </c>
      <c r="G117" s="243" t="s">
        <v>241</v>
      </c>
      <c r="H117" s="244" t="s">
        <v>264</v>
      </c>
      <c r="I117" s="274"/>
      <c r="J117" s="109"/>
      <c r="M117" s="174" t="s">
        <v>266</v>
      </c>
      <c r="N117" s="179" t="s">
        <v>267</v>
      </c>
    </row>
    <row r="118" spans="1:14" ht="30" customHeight="1" thickTop="1" x14ac:dyDescent="0.15">
      <c r="A118" s="175">
        <f t="shared" si="12"/>
        <v>56</v>
      </c>
      <c r="B118" s="161" t="str">
        <f t="shared" si="11"/>
        <v>学種（2校目）</v>
      </c>
      <c r="C118" s="136" t="s">
        <v>14</v>
      </c>
      <c r="D118" s="258" t="s">
        <v>69</v>
      </c>
      <c r="E118" s="259" t="s">
        <v>86</v>
      </c>
      <c r="F118" s="357">
        <f t="shared" si="13"/>
        <v>73</v>
      </c>
      <c r="G118" s="270" t="s">
        <v>269</v>
      </c>
      <c r="H118" s="271" t="s">
        <v>268</v>
      </c>
      <c r="I118" s="272"/>
      <c r="J118" s="107"/>
      <c r="M118" s="174" t="s">
        <v>271</v>
      </c>
      <c r="N118" s="179" t="s">
        <v>272</v>
      </c>
    </row>
    <row r="119" spans="1:14" ht="30" customHeight="1" x14ac:dyDescent="0.15">
      <c r="A119" s="175">
        <f t="shared" si="12"/>
        <v>57</v>
      </c>
      <c r="B119" s="161" t="str">
        <f t="shared" si="11"/>
        <v>在籍状態（2校目）</v>
      </c>
      <c r="C119" s="136" t="s">
        <v>14</v>
      </c>
      <c r="D119" s="258" t="s">
        <v>69</v>
      </c>
      <c r="E119" s="259" t="s">
        <v>86</v>
      </c>
      <c r="F119" s="352">
        <f t="shared" si="13"/>
        <v>74</v>
      </c>
      <c r="G119" s="203" t="s">
        <v>269</v>
      </c>
      <c r="H119" s="189" t="s">
        <v>273</v>
      </c>
      <c r="I119" s="273"/>
      <c r="J119" s="78"/>
      <c r="M119" s="174" t="s">
        <v>275</v>
      </c>
      <c r="N119" s="179" t="s">
        <v>89</v>
      </c>
    </row>
    <row r="120" spans="1:14" ht="30" customHeight="1" x14ac:dyDescent="0.15">
      <c r="A120" s="175">
        <f t="shared" si="12"/>
        <v>58</v>
      </c>
      <c r="B120" s="161" t="str">
        <f t="shared" si="11"/>
        <v>大学名（2校目）</v>
      </c>
      <c r="C120" s="136" t="s">
        <v>14</v>
      </c>
      <c r="D120" s="258" t="s">
        <v>69</v>
      </c>
      <c r="E120" s="259" t="s">
        <v>92</v>
      </c>
      <c r="F120" s="352">
        <f t="shared" si="13"/>
        <v>75</v>
      </c>
      <c r="G120" s="203" t="s">
        <v>269</v>
      </c>
      <c r="H120" s="189" t="s">
        <v>276</v>
      </c>
      <c r="I120" s="273"/>
      <c r="J120" s="78"/>
      <c r="M120" s="174" t="s">
        <v>95</v>
      </c>
      <c r="N120" s="179" t="s">
        <v>250</v>
      </c>
    </row>
    <row r="121" spans="1:14" ht="30" customHeight="1" x14ac:dyDescent="0.15">
      <c r="A121" s="175">
        <f t="shared" si="12"/>
        <v>59</v>
      </c>
      <c r="B121" s="161" t="str">
        <f t="shared" si="11"/>
        <v>学部・学科／課程・研究科名称（2校目）</v>
      </c>
      <c r="C121" s="136" t="s">
        <v>14</v>
      </c>
      <c r="D121" s="258" t="s">
        <v>69</v>
      </c>
      <c r="E121" s="259" t="s">
        <v>92</v>
      </c>
      <c r="F121" s="352">
        <f t="shared" si="13"/>
        <v>76</v>
      </c>
      <c r="G121" s="203" t="s">
        <v>269</v>
      </c>
      <c r="H121" s="189" t="s">
        <v>277</v>
      </c>
      <c r="I121" s="273"/>
      <c r="J121" s="78"/>
      <c r="M121" s="174" t="s">
        <v>278</v>
      </c>
      <c r="N121" s="179" t="s">
        <v>253</v>
      </c>
    </row>
    <row r="122" spans="1:14" ht="30" customHeight="1" x14ac:dyDescent="0.15">
      <c r="A122" s="175">
        <f t="shared" si="12"/>
        <v>60</v>
      </c>
      <c r="B122" s="161" t="str">
        <f t="shared" si="11"/>
        <v>在籍開始年月（2校目）</v>
      </c>
      <c r="C122" s="136" t="s">
        <v>14</v>
      </c>
      <c r="D122" s="258" t="s">
        <v>69</v>
      </c>
      <c r="E122" s="259" t="s">
        <v>92</v>
      </c>
      <c r="F122" s="352">
        <f t="shared" si="13"/>
        <v>77</v>
      </c>
      <c r="G122" s="203" t="s">
        <v>269</v>
      </c>
      <c r="H122" s="189" t="s">
        <v>279</v>
      </c>
      <c r="I122" s="273"/>
      <c r="J122" s="100"/>
      <c r="M122" s="269" t="s">
        <v>280</v>
      </c>
      <c r="N122" s="179" t="s">
        <v>256</v>
      </c>
    </row>
    <row r="123" spans="1:14" ht="30" customHeight="1" x14ac:dyDescent="0.15">
      <c r="A123" s="175">
        <f t="shared" si="12"/>
        <v>61</v>
      </c>
      <c r="B123" s="161" t="str">
        <f t="shared" si="11"/>
        <v>在籍終了（予定）年月（2校目）</v>
      </c>
      <c r="C123" s="136" t="s">
        <v>14</v>
      </c>
      <c r="D123" s="258" t="s">
        <v>69</v>
      </c>
      <c r="E123" s="259" t="s">
        <v>92</v>
      </c>
      <c r="F123" s="352">
        <f t="shared" si="13"/>
        <v>78</v>
      </c>
      <c r="G123" s="203" t="s">
        <v>269</v>
      </c>
      <c r="H123" s="189" t="s">
        <v>281</v>
      </c>
      <c r="I123" s="273"/>
      <c r="J123" s="100"/>
      <c r="M123" s="269" t="s">
        <v>282</v>
      </c>
      <c r="N123" s="179" t="s">
        <v>259</v>
      </c>
    </row>
    <row r="124" spans="1:14" ht="30" customHeight="1" x14ac:dyDescent="0.15">
      <c r="A124" s="175">
        <f>A123+1</f>
        <v>62</v>
      </c>
      <c r="B124" s="161" t="str">
        <f t="shared" si="11"/>
        <v>取得済（予定）学位種類（2校目）</v>
      </c>
      <c r="D124" s="258" t="s">
        <v>69</v>
      </c>
      <c r="E124" s="259" t="s">
        <v>86</v>
      </c>
      <c r="F124" s="352">
        <f>F123+1</f>
        <v>79</v>
      </c>
      <c r="G124" s="203" t="s">
        <v>269</v>
      </c>
      <c r="H124" s="189" t="s">
        <v>283</v>
      </c>
      <c r="I124" s="273"/>
      <c r="J124" s="78"/>
      <c r="M124" s="174" t="s">
        <v>284</v>
      </c>
      <c r="N124" s="179" t="s">
        <v>89</v>
      </c>
    </row>
    <row r="125" spans="1:14" ht="30" customHeight="1" thickBot="1" x14ac:dyDescent="0.2">
      <c r="A125" s="175">
        <f t="shared" si="12"/>
        <v>63</v>
      </c>
      <c r="B125" s="161" t="str">
        <f t="shared" si="11"/>
        <v>取得済（予定）学位名（2校目）</v>
      </c>
      <c r="D125" s="258" t="s">
        <v>69</v>
      </c>
      <c r="E125" s="259" t="s">
        <v>92</v>
      </c>
      <c r="F125" s="354">
        <f t="shared" si="13"/>
        <v>80</v>
      </c>
      <c r="G125" s="243" t="s">
        <v>269</v>
      </c>
      <c r="H125" s="244" t="s">
        <v>285</v>
      </c>
      <c r="I125" s="274"/>
      <c r="J125" s="109"/>
      <c r="M125" s="174" t="s">
        <v>286</v>
      </c>
      <c r="N125" s="179" t="s">
        <v>267</v>
      </c>
    </row>
    <row r="126" spans="1:14" ht="30" customHeight="1" thickTop="1" x14ac:dyDescent="0.15">
      <c r="A126" s="175">
        <f t="shared" si="12"/>
        <v>64</v>
      </c>
      <c r="B126" s="161" t="str">
        <f t="shared" si="11"/>
        <v>学種（3校目）</v>
      </c>
      <c r="C126" s="136" t="s">
        <v>14</v>
      </c>
      <c r="D126" s="258" t="s">
        <v>69</v>
      </c>
      <c r="E126" s="259" t="s">
        <v>86</v>
      </c>
      <c r="F126" s="357">
        <f t="shared" si="13"/>
        <v>81</v>
      </c>
      <c r="G126" s="270" t="s">
        <v>288</v>
      </c>
      <c r="H126" s="271" t="s">
        <v>287</v>
      </c>
      <c r="I126" s="272"/>
      <c r="J126" s="107"/>
      <c r="M126" s="174" t="s">
        <v>55</v>
      </c>
      <c r="N126" s="179" t="s">
        <v>272</v>
      </c>
    </row>
    <row r="127" spans="1:14" ht="30" customHeight="1" x14ac:dyDescent="0.15">
      <c r="A127" s="175">
        <f t="shared" si="12"/>
        <v>65</v>
      </c>
      <c r="B127" s="161" t="str">
        <f t="shared" si="11"/>
        <v>在籍状態（3校目）</v>
      </c>
      <c r="C127" s="136" t="s">
        <v>14</v>
      </c>
      <c r="D127" s="258" t="s">
        <v>69</v>
      </c>
      <c r="E127" s="259" t="s">
        <v>86</v>
      </c>
      <c r="F127" s="352">
        <f t="shared" si="13"/>
        <v>82</v>
      </c>
      <c r="G127" s="203" t="s">
        <v>288</v>
      </c>
      <c r="H127" s="189" t="s">
        <v>289</v>
      </c>
      <c r="I127" s="273"/>
      <c r="J127" s="78"/>
      <c r="M127" s="174"/>
      <c r="N127" s="179" t="s">
        <v>89</v>
      </c>
    </row>
    <row r="128" spans="1:14" ht="30" customHeight="1" x14ac:dyDescent="0.15">
      <c r="A128" s="175">
        <f t="shared" si="12"/>
        <v>66</v>
      </c>
      <c r="B128" s="161" t="str">
        <f t="shared" si="11"/>
        <v>大学名（3校目）</v>
      </c>
      <c r="C128" s="136" t="s">
        <v>14</v>
      </c>
      <c r="D128" s="258" t="s">
        <v>69</v>
      </c>
      <c r="E128" s="259" t="s">
        <v>92</v>
      </c>
      <c r="F128" s="352">
        <f t="shared" si="13"/>
        <v>83</v>
      </c>
      <c r="G128" s="203" t="s">
        <v>288</v>
      </c>
      <c r="H128" s="189" t="s">
        <v>290</v>
      </c>
      <c r="I128" s="273"/>
      <c r="J128" s="78"/>
      <c r="M128" s="174"/>
      <c r="N128" s="179" t="s">
        <v>250</v>
      </c>
    </row>
    <row r="129" spans="1:14" ht="30" customHeight="1" x14ac:dyDescent="0.15">
      <c r="A129" s="175">
        <f t="shared" si="12"/>
        <v>67</v>
      </c>
      <c r="B129" s="161" t="str">
        <f t="shared" si="11"/>
        <v>学部・学科／課程・研究科名称（3校目）</v>
      </c>
      <c r="C129" s="136" t="s">
        <v>14</v>
      </c>
      <c r="D129" s="258" t="s">
        <v>69</v>
      </c>
      <c r="E129" s="259" t="s">
        <v>92</v>
      </c>
      <c r="F129" s="352">
        <f t="shared" si="13"/>
        <v>84</v>
      </c>
      <c r="G129" s="203" t="s">
        <v>288</v>
      </c>
      <c r="H129" s="189" t="s">
        <v>291</v>
      </c>
      <c r="I129" s="273"/>
      <c r="J129" s="78"/>
      <c r="M129" s="174"/>
      <c r="N129" s="179" t="s">
        <v>253</v>
      </c>
    </row>
    <row r="130" spans="1:14" ht="30" customHeight="1" x14ac:dyDescent="0.15">
      <c r="A130" s="175">
        <f t="shared" si="12"/>
        <v>68</v>
      </c>
      <c r="B130" s="161" t="str">
        <f t="shared" si="11"/>
        <v>在籍開始年月（3校目）</v>
      </c>
      <c r="C130" s="136" t="s">
        <v>14</v>
      </c>
      <c r="D130" s="258" t="s">
        <v>69</v>
      </c>
      <c r="E130" s="259" t="s">
        <v>92</v>
      </c>
      <c r="F130" s="352">
        <f t="shared" si="13"/>
        <v>85</v>
      </c>
      <c r="G130" s="203" t="s">
        <v>288</v>
      </c>
      <c r="H130" s="189" t="s">
        <v>292</v>
      </c>
      <c r="I130" s="273"/>
      <c r="J130" s="100"/>
      <c r="M130" s="269"/>
      <c r="N130" s="179" t="s">
        <v>256</v>
      </c>
    </row>
    <row r="131" spans="1:14" ht="30" customHeight="1" x14ac:dyDescent="0.15">
      <c r="A131" s="175">
        <f t="shared" si="12"/>
        <v>69</v>
      </c>
      <c r="B131" s="161" t="str">
        <f t="shared" si="11"/>
        <v>在籍終了（予定）年月（3校目）</v>
      </c>
      <c r="C131" s="136" t="s">
        <v>14</v>
      </c>
      <c r="D131" s="258" t="s">
        <v>69</v>
      </c>
      <c r="E131" s="259" t="s">
        <v>92</v>
      </c>
      <c r="F131" s="352">
        <f t="shared" si="13"/>
        <v>86</v>
      </c>
      <c r="G131" s="203" t="s">
        <v>288</v>
      </c>
      <c r="H131" s="189" t="s">
        <v>293</v>
      </c>
      <c r="I131" s="273"/>
      <c r="J131" s="100"/>
      <c r="M131" s="269"/>
      <c r="N131" s="179" t="s">
        <v>259</v>
      </c>
    </row>
    <row r="132" spans="1:14" ht="30" customHeight="1" x14ac:dyDescent="0.15">
      <c r="A132" s="175">
        <f>A131+1</f>
        <v>70</v>
      </c>
      <c r="B132" s="161" t="str">
        <f t="shared" si="11"/>
        <v>取得済（予定）学位種類（3校目）</v>
      </c>
      <c r="C132" s="136" t="s">
        <v>14</v>
      </c>
      <c r="D132" s="258" t="s">
        <v>69</v>
      </c>
      <c r="E132" s="259" t="s">
        <v>86</v>
      </c>
      <c r="F132" s="352">
        <f>F131+1</f>
        <v>87</v>
      </c>
      <c r="G132" s="203" t="s">
        <v>288</v>
      </c>
      <c r="H132" s="189" t="s">
        <v>294</v>
      </c>
      <c r="I132" s="273"/>
      <c r="J132" s="78"/>
      <c r="M132" s="174"/>
      <c r="N132" s="179" t="s">
        <v>89</v>
      </c>
    </row>
    <row r="133" spans="1:14" ht="30" customHeight="1" thickBot="1" x14ac:dyDescent="0.2">
      <c r="A133" s="175">
        <f t="shared" si="12"/>
        <v>71</v>
      </c>
      <c r="B133" s="161" t="str">
        <f t="shared" si="11"/>
        <v>取得済（予定）学位名（3校目）</v>
      </c>
      <c r="C133" s="136" t="s">
        <v>14</v>
      </c>
      <c r="D133" s="258" t="s">
        <v>69</v>
      </c>
      <c r="E133" s="259" t="s">
        <v>92</v>
      </c>
      <c r="F133" s="354">
        <f t="shared" si="13"/>
        <v>88</v>
      </c>
      <c r="G133" s="243" t="s">
        <v>288</v>
      </c>
      <c r="H133" s="244" t="s">
        <v>295</v>
      </c>
      <c r="I133" s="274"/>
      <c r="J133" s="109"/>
      <c r="M133" s="174"/>
      <c r="N133" s="179" t="s">
        <v>267</v>
      </c>
    </row>
    <row r="134" spans="1:14" ht="30" customHeight="1" thickTop="1" x14ac:dyDescent="0.15">
      <c r="A134" s="175">
        <f t="shared" si="12"/>
        <v>72</v>
      </c>
      <c r="B134" s="161" t="str">
        <f t="shared" si="11"/>
        <v>学種（4校目）</v>
      </c>
      <c r="C134" s="136" t="s">
        <v>14</v>
      </c>
      <c r="D134" s="258" t="s">
        <v>69</v>
      </c>
      <c r="E134" s="259" t="s">
        <v>86</v>
      </c>
      <c r="F134" s="357">
        <f t="shared" si="13"/>
        <v>89</v>
      </c>
      <c r="G134" s="270" t="s">
        <v>297</v>
      </c>
      <c r="H134" s="271" t="s">
        <v>296</v>
      </c>
      <c r="I134" s="272"/>
      <c r="J134" s="107"/>
      <c r="M134" s="174"/>
      <c r="N134" s="179" t="s">
        <v>272</v>
      </c>
    </row>
    <row r="135" spans="1:14" ht="30" customHeight="1" x14ac:dyDescent="0.15">
      <c r="A135" s="175">
        <f t="shared" si="12"/>
        <v>73</v>
      </c>
      <c r="B135" s="161" t="str">
        <f t="shared" si="11"/>
        <v>在籍状態（4校目）</v>
      </c>
      <c r="C135" s="136" t="s">
        <v>14</v>
      </c>
      <c r="D135" s="258" t="s">
        <v>69</v>
      </c>
      <c r="E135" s="259" t="s">
        <v>86</v>
      </c>
      <c r="F135" s="352">
        <f t="shared" si="13"/>
        <v>90</v>
      </c>
      <c r="G135" s="203" t="s">
        <v>297</v>
      </c>
      <c r="H135" s="189" t="s">
        <v>299</v>
      </c>
      <c r="I135" s="273"/>
      <c r="J135" s="78"/>
      <c r="M135" s="174"/>
      <c r="N135" s="179" t="s">
        <v>89</v>
      </c>
    </row>
    <row r="136" spans="1:14" ht="30" customHeight="1" x14ac:dyDescent="0.15">
      <c r="A136" s="175">
        <f t="shared" si="12"/>
        <v>74</v>
      </c>
      <c r="B136" s="161" t="str">
        <f t="shared" si="11"/>
        <v>大学名（4校目）</v>
      </c>
      <c r="C136" s="136" t="s">
        <v>14</v>
      </c>
      <c r="D136" s="258" t="s">
        <v>69</v>
      </c>
      <c r="E136" s="259" t="s">
        <v>92</v>
      </c>
      <c r="F136" s="352">
        <f t="shared" si="13"/>
        <v>91</v>
      </c>
      <c r="G136" s="203" t="s">
        <v>297</v>
      </c>
      <c r="H136" s="189" t="s">
        <v>301</v>
      </c>
      <c r="I136" s="273"/>
      <c r="J136" s="78"/>
      <c r="M136" s="174"/>
      <c r="N136" s="179" t="s">
        <v>250</v>
      </c>
    </row>
    <row r="137" spans="1:14" ht="30" customHeight="1" x14ac:dyDescent="0.15">
      <c r="A137" s="175">
        <f t="shared" si="12"/>
        <v>75</v>
      </c>
      <c r="B137" s="161" t="str">
        <f t="shared" si="11"/>
        <v>学部・学科／課程・研究科名称（4校目）</v>
      </c>
      <c r="C137" s="136" t="s">
        <v>14</v>
      </c>
      <c r="D137" s="258" t="s">
        <v>69</v>
      </c>
      <c r="E137" s="259" t="s">
        <v>92</v>
      </c>
      <c r="F137" s="352">
        <f t="shared" si="13"/>
        <v>92</v>
      </c>
      <c r="G137" s="203" t="s">
        <v>297</v>
      </c>
      <c r="H137" s="189" t="s">
        <v>302</v>
      </c>
      <c r="I137" s="273"/>
      <c r="J137" s="78"/>
      <c r="M137" s="174"/>
      <c r="N137" s="179" t="s">
        <v>253</v>
      </c>
    </row>
    <row r="138" spans="1:14" ht="30" customHeight="1" x14ac:dyDescent="0.15">
      <c r="A138" s="175">
        <f t="shared" si="12"/>
        <v>76</v>
      </c>
      <c r="B138" s="161" t="str">
        <f t="shared" si="11"/>
        <v>在籍開始年月（4校目）</v>
      </c>
      <c r="C138" s="136" t="s">
        <v>14</v>
      </c>
      <c r="D138" s="258" t="s">
        <v>69</v>
      </c>
      <c r="E138" s="259" t="s">
        <v>92</v>
      </c>
      <c r="F138" s="352">
        <f t="shared" si="13"/>
        <v>93</v>
      </c>
      <c r="G138" s="203" t="s">
        <v>297</v>
      </c>
      <c r="H138" s="189" t="s">
        <v>303</v>
      </c>
      <c r="I138" s="273"/>
      <c r="J138" s="100"/>
      <c r="M138" s="269"/>
      <c r="N138" s="179" t="s">
        <v>256</v>
      </c>
    </row>
    <row r="139" spans="1:14" ht="30" customHeight="1" x14ac:dyDescent="0.15">
      <c r="A139" s="175">
        <f t="shared" si="12"/>
        <v>77</v>
      </c>
      <c r="B139" s="161" t="str">
        <f t="shared" si="11"/>
        <v>在籍終了（予定）年月（4校目）</v>
      </c>
      <c r="C139" s="136" t="s">
        <v>14</v>
      </c>
      <c r="D139" s="258" t="s">
        <v>69</v>
      </c>
      <c r="E139" s="259" t="s">
        <v>92</v>
      </c>
      <c r="F139" s="352">
        <f t="shared" si="13"/>
        <v>94</v>
      </c>
      <c r="G139" s="203" t="s">
        <v>297</v>
      </c>
      <c r="H139" s="189" t="s">
        <v>304</v>
      </c>
      <c r="I139" s="273"/>
      <c r="J139" s="100"/>
      <c r="M139" s="269"/>
      <c r="N139" s="179" t="s">
        <v>259</v>
      </c>
    </row>
    <row r="140" spans="1:14" ht="30" customHeight="1" x14ac:dyDescent="0.15">
      <c r="A140" s="175">
        <f>A139+1</f>
        <v>78</v>
      </c>
      <c r="B140" s="161" t="str">
        <f t="shared" ref="B140:B159" si="14">H140</f>
        <v>取得済（予定）学位種類（4校目）</v>
      </c>
      <c r="C140" s="136" t="s">
        <v>14</v>
      </c>
      <c r="D140" s="258" t="s">
        <v>69</v>
      </c>
      <c r="E140" s="259" t="s">
        <v>86</v>
      </c>
      <c r="F140" s="352">
        <f>F139+1</f>
        <v>95</v>
      </c>
      <c r="G140" s="203" t="s">
        <v>297</v>
      </c>
      <c r="H140" s="189" t="s">
        <v>305</v>
      </c>
      <c r="I140" s="273"/>
      <c r="J140" s="78"/>
      <c r="M140" s="174"/>
      <c r="N140" s="179" t="s">
        <v>89</v>
      </c>
    </row>
    <row r="141" spans="1:14" ht="30" customHeight="1" thickBot="1" x14ac:dyDescent="0.2">
      <c r="A141" s="175">
        <f t="shared" si="12"/>
        <v>79</v>
      </c>
      <c r="B141" s="161" t="str">
        <f t="shared" si="14"/>
        <v>取得済（予定）学位名（4校目）</v>
      </c>
      <c r="C141" s="136" t="s">
        <v>14</v>
      </c>
      <c r="D141" s="258" t="s">
        <v>69</v>
      </c>
      <c r="E141" s="259" t="s">
        <v>92</v>
      </c>
      <c r="F141" s="354">
        <f t="shared" si="13"/>
        <v>96</v>
      </c>
      <c r="G141" s="243" t="s">
        <v>297</v>
      </c>
      <c r="H141" s="244" t="s">
        <v>307</v>
      </c>
      <c r="I141" s="274"/>
      <c r="J141" s="109"/>
      <c r="M141" s="174"/>
      <c r="N141" s="179" t="s">
        <v>267</v>
      </c>
    </row>
    <row r="142" spans="1:14" ht="30" customHeight="1" thickTop="1" x14ac:dyDescent="0.15">
      <c r="A142" s="175">
        <f t="shared" si="12"/>
        <v>80</v>
      </c>
      <c r="B142" s="161" t="str">
        <f t="shared" si="14"/>
        <v>学種（5校目）</v>
      </c>
      <c r="C142" s="136" t="s">
        <v>14</v>
      </c>
      <c r="D142" s="258" t="s">
        <v>69</v>
      </c>
      <c r="E142" s="259" t="s">
        <v>86</v>
      </c>
      <c r="F142" s="357">
        <f t="shared" si="13"/>
        <v>97</v>
      </c>
      <c r="G142" s="270" t="s">
        <v>308</v>
      </c>
      <c r="H142" s="271" t="s">
        <v>309</v>
      </c>
      <c r="I142" s="272"/>
      <c r="J142" s="107"/>
      <c r="M142" s="174"/>
      <c r="N142" s="179" t="s">
        <v>310</v>
      </c>
    </row>
    <row r="143" spans="1:14" ht="30" customHeight="1" x14ac:dyDescent="0.15">
      <c r="A143" s="175">
        <f t="shared" si="12"/>
        <v>81</v>
      </c>
      <c r="B143" s="161" t="str">
        <f t="shared" si="14"/>
        <v>在籍状態（5校目）</v>
      </c>
      <c r="C143" s="136" t="s">
        <v>14</v>
      </c>
      <c r="D143" s="258" t="s">
        <v>69</v>
      </c>
      <c r="E143" s="259" t="s">
        <v>86</v>
      </c>
      <c r="F143" s="352">
        <f t="shared" si="13"/>
        <v>98</v>
      </c>
      <c r="G143" s="203" t="s">
        <v>308</v>
      </c>
      <c r="H143" s="189" t="s">
        <v>311</v>
      </c>
      <c r="I143" s="273"/>
      <c r="J143" s="78"/>
      <c r="M143" s="174"/>
      <c r="N143" s="179" t="s">
        <v>89</v>
      </c>
    </row>
    <row r="144" spans="1:14" ht="30" customHeight="1" x14ac:dyDescent="0.15">
      <c r="A144" s="175">
        <f t="shared" si="12"/>
        <v>82</v>
      </c>
      <c r="B144" s="161" t="str">
        <f t="shared" si="14"/>
        <v>大学名（5校目）</v>
      </c>
      <c r="C144" s="136" t="s">
        <v>14</v>
      </c>
      <c r="D144" s="258" t="s">
        <v>69</v>
      </c>
      <c r="E144" s="259" t="s">
        <v>92</v>
      </c>
      <c r="F144" s="352">
        <f t="shared" si="13"/>
        <v>99</v>
      </c>
      <c r="G144" s="203" t="s">
        <v>308</v>
      </c>
      <c r="H144" s="189" t="s">
        <v>313</v>
      </c>
      <c r="I144" s="273"/>
      <c r="J144" s="78"/>
      <c r="M144" s="174"/>
      <c r="N144" s="179" t="s">
        <v>250</v>
      </c>
    </row>
    <row r="145" spans="1:14" ht="30" customHeight="1" x14ac:dyDescent="0.15">
      <c r="A145" s="175">
        <f t="shared" si="12"/>
        <v>83</v>
      </c>
      <c r="B145" s="161" t="str">
        <f t="shared" si="14"/>
        <v>学部・学科／課程・研究科名称（5校目）</v>
      </c>
      <c r="C145" s="136" t="s">
        <v>14</v>
      </c>
      <c r="D145" s="258" t="s">
        <v>69</v>
      </c>
      <c r="E145" s="259" t="s">
        <v>92</v>
      </c>
      <c r="F145" s="352">
        <f t="shared" si="13"/>
        <v>100</v>
      </c>
      <c r="G145" s="203" t="s">
        <v>308</v>
      </c>
      <c r="H145" s="189" t="s">
        <v>314</v>
      </c>
      <c r="I145" s="273"/>
      <c r="J145" s="78"/>
      <c r="M145" s="174"/>
      <c r="N145" s="179" t="s">
        <v>253</v>
      </c>
    </row>
    <row r="146" spans="1:14" ht="30" customHeight="1" x14ac:dyDescent="0.15">
      <c r="A146" s="175">
        <f t="shared" si="12"/>
        <v>84</v>
      </c>
      <c r="B146" s="161" t="str">
        <f t="shared" si="14"/>
        <v>在籍開始年月（5校目）</v>
      </c>
      <c r="C146" s="136" t="s">
        <v>14</v>
      </c>
      <c r="D146" s="258" t="s">
        <v>69</v>
      </c>
      <c r="E146" s="259" t="s">
        <v>92</v>
      </c>
      <c r="F146" s="352">
        <f t="shared" si="13"/>
        <v>101</v>
      </c>
      <c r="G146" s="203" t="s">
        <v>308</v>
      </c>
      <c r="H146" s="189" t="s">
        <v>315</v>
      </c>
      <c r="I146" s="273"/>
      <c r="J146" s="100"/>
      <c r="M146" s="269"/>
      <c r="N146" s="179" t="s">
        <v>256</v>
      </c>
    </row>
    <row r="147" spans="1:14" ht="30" customHeight="1" x14ac:dyDescent="0.15">
      <c r="A147" s="175">
        <f t="shared" si="12"/>
        <v>85</v>
      </c>
      <c r="B147" s="161" t="str">
        <f t="shared" si="14"/>
        <v>在籍終了（予定）年月（5校目）</v>
      </c>
      <c r="C147" s="136" t="s">
        <v>14</v>
      </c>
      <c r="D147" s="258" t="s">
        <v>69</v>
      </c>
      <c r="E147" s="259" t="s">
        <v>92</v>
      </c>
      <c r="F147" s="352">
        <f t="shared" si="13"/>
        <v>102</v>
      </c>
      <c r="G147" s="203" t="s">
        <v>308</v>
      </c>
      <c r="H147" s="189" t="s">
        <v>316</v>
      </c>
      <c r="I147" s="273"/>
      <c r="J147" s="100"/>
      <c r="M147" s="269"/>
      <c r="N147" s="179" t="s">
        <v>259</v>
      </c>
    </row>
    <row r="148" spans="1:14" ht="30" customHeight="1" x14ac:dyDescent="0.15">
      <c r="A148" s="175">
        <f>A147+1</f>
        <v>86</v>
      </c>
      <c r="B148" s="161" t="str">
        <f t="shared" si="14"/>
        <v>取得済（予定）学位種類（5校目）</v>
      </c>
      <c r="C148" s="136" t="s">
        <v>14</v>
      </c>
      <c r="D148" s="258" t="s">
        <v>69</v>
      </c>
      <c r="E148" s="259" t="s">
        <v>86</v>
      </c>
      <c r="F148" s="352">
        <f>F147+1</f>
        <v>103</v>
      </c>
      <c r="G148" s="203" t="s">
        <v>308</v>
      </c>
      <c r="H148" s="189" t="s">
        <v>317</v>
      </c>
      <c r="I148" s="273"/>
      <c r="J148" s="78"/>
      <c r="M148" s="174"/>
      <c r="N148" s="179" t="s">
        <v>89</v>
      </c>
    </row>
    <row r="149" spans="1:14" ht="30" customHeight="1" thickBot="1" x14ac:dyDescent="0.2">
      <c r="A149" s="175">
        <f t="shared" si="12"/>
        <v>87</v>
      </c>
      <c r="B149" s="161" t="str">
        <f t="shared" si="14"/>
        <v>取得済（予定）学位名（5校目）</v>
      </c>
      <c r="C149" s="136" t="s">
        <v>14</v>
      </c>
      <c r="D149" s="258" t="s">
        <v>69</v>
      </c>
      <c r="E149" s="259" t="s">
        <v>92</v>
      </c>
      <c r="F149" s="354">
        <f t="shared" si="13"/>
        <v>104</v>
      </c>
      <c r="G149" s="243" t="s">
        <v>308</v>
      </c>
      <c r="H149" s="244" t="s">
        <v>319</v>
      </c>
      <c r="I149" s="274"/>
      <c r="J149" s="109"/>
      <c r="M149" s="174"/>
      <c r="N149" s="179" t="s">
        <v>267</v>
      </c>
    </row>
    <row r="150" spans="1:14" ht="30" customHeight="1" thickTop="1" x14ac:dyDescent="0.15">
      <c r="A150" s="175">
        <f>A149+1</f>
        <v>88</v>
      </c>
      <c r="B150" s="161" t="str">
        <f t="shared" si="14"/>
        <v>勤務先等名称（職歴1）</v>
      </c>
      <c r="C150" s="136" t="s">
        <v>14</v>
      </c>
      <c r="D150" s="258" t="s">
        <v>69</v>
      </c>
      <c r="E150" s="259" t="s">
        <v>92</v>
      </c>
      <c r="F150" s="357">
        <f>F149+1</f>
        <v>105</v>
      </c>
      <c r="G150" s="270" t="s">
        <v>321</v>
      </c>
      <c r="H150" s="271" t="s">
        <v>320</v>
      </c>
      <c r="I150" s="272"/>
      <c r="J150" s="107"/>
      <c r="M150" s="174" t="s">
        <v>322</v>
      </c>
      <c r="N150" s="179" t="s">
        <v>1550</v>
      </c>
    </row>
    <row r="151" spans="1:14" ht="30" customHeight="1" x14ac:dyDescent="0.15">
      <c r="A151" s="175">
        <f t="shared" si="12"/>
        <v>89</v>
      </c>
      <c r="B151" s="161" t="str">
        <f t="shared" si="14"/>
        <v>在籍開始年月（職歴1）</v>
      </c>
      <c r="C151" s="136" t="s">
        <v>14</v>
      </c>
      <c r="D151" s="258" t="s">
        <v>69</v>
      </c>
      <c r="E151" s="259" t="s">
        <v>92</v>
      </c>
      <c r="F151" s="352">
        <f t="shared" si="13"/>
        <v>106</v>
      </c>
      <c r="G151" s="203" t="s">
        <v>321</v>
      </c>
      <c r="H151" s="189" t="s">
        <v>323</v>
      </c>
      <c r="I151" s="273"/>
      <c r="J151" s="100"/>
      <c r="M151" s="269" t="s">
        <v>324</v>
      </c>
      <c r="N151" s="179" t="s">
        <v>325</v>
      </c>
    </row>
    <row r="152" spans="1:14" ht="30" customHeight="1" thickBot="1" x14ac:dyDescent="0.2">
      <c r="A152" s="175">
        <f t="shared" si="12"/>
        <v>90</v>
      </c>
      <c r="B152" s="161" t="str">
        <f t="shared" si="14"/>
        <v>在籍終了年月（職歴1）</v>
      </c>
      <c r="C152" s="136" t="s">
        <v>14</v>
      </c>
      <c r="D152" s="258" t="s">
        <v>69</v>
      </c>
      <c r="E152" s="259" t="s">
        <v>92</v>
      </c>
      <c r="F152" s="354">
        <f t="shared" si="13"/>
        <v>107</v>
      </c>
      <c r="G152" s="243" t="s">
        <v>321</v>
      </c>
      <c r="H152" s="244" t="s">
        <v>326</v>
      </c>
      <c r="I152" s="274"/>
      <c r="J152" s="111"/>
      <c r="M152" s="269" t="s">
        <v>258</v>
      </c>
      <c r="N152" s="179" t="s">
        <v>327</v>
      </c>
    </row>
    <row r="153" spans="1:14" ht="30" customHeight="1" thickTop="1" x14ac:dyDescent="0.15">
      <c r="A153" s="175">
        <f t="shared" si="12"/>
        <v>91</v>
      </c>
      <c r="B153" s="161" t="str">
        <f t="shared" si="14"/>
        <v>勤務先等名称（職歴2）</v>
      </c>
      <c r="C153" s="136" t="s">
        <v>14</v>
      </c>
      <c r="D153" s="258" t="s">
        <v>69</v>
      </c>
      <c r="E153" s="259" t="s">
        <v>92</v>
      </c>
      <c r="F153" s="357">
        <f t="shared" si="13"/>
        <v>108</v>
      </c>
      <c r="G153" s="270" t="s">
        <v>321</v>
      </c>
      <c r="H153" s="271" t="s">
        <v>328</v>
      </c>
      <c r="I153" s="272"/>
      <c r="J153" s="107"/>
      <c r="M153" s="174" t="s">
        <v>329</v>
      </c>
      <c r="N153" s="179" t="s">
        <v>1550</v>
      </c>
    </row>
    <row r="154" spans="1:14" ht="30" customHeight="1" x14ac:dyDescent="0.15">
      <c r="A154" s="175">
        <f t="shared" si="12"/>
        <v>92</v>
      </c>
      <c r="B154" s="161" t="str">
        <f t="shared" si="14"/>
        <v>在籍開始年月（職歴2）</v>
      </c>
      <c r="C154" s="136" t="s">
        <v>14</v>
      </c>
      <c r="D154" s="258" t="s">
        <v>69</v>
      </c>
      <c r="E154" s="259" t="s">
        <v>92</v>
      </c>
      <c r="F154" s="352">
        <f t="shared" si="13"/>
        <v>109</v>
      </c>
      <c r="G154" s="203" t="s">
        <v>321</v>
      </c>
      <c r="H154" s="189" t="s">
        <v>330</v>
      </c>
      <c r="I154" s="273"/>
      <c r="J154" s="100"/>
      <c r="M154" s="269" t="s">
        <v>331</v>
      </c>
      <c r="N154" s="179" t="s">
        <v>325</v>
      </c>
    </row>
    <row r="155" spans="1:14" ht="30" customHeight="1" thickBot="1" x14ac:dyDescent="0.2">
      <c r="A155" s="175">
        <f t="shared" si="12"/>
        <v>93</v>
      </c>
      <c r="B155" s="161" t="str">
        <f t="shared" si="14"/>
        <v>在籍終了年月（職歴2）</v>
      </c>
      <c r="C155" s="136" t="s">
        <v>14</v>
      </c>
      <c r="D155" s="258" t="s">
        <v>69</v>
      </c>
      <c r="E155" s="259" t="s">
        <v>92</v>
      </c>
      <c r="F155" s="354">
        <f t="shared" si="13"/>
        <v>110</v>
      </c>
      <c r="G155" s="243" t="s">
        <v>321</v>
      </c>
      <c r="H155" s="244" t="s">
        <v>332</v>
      </c>
      <c r="I155" s="274"/>
      <c r="J155" s="111"/>
      <c r="M155" s="269" t="s">
        <v>333</v>
      </c>
      <c r="N155" s="179" t="s">
        <v>327</v>
      </c>
    </row>
    <row r="156" spans="1:14" ht="30" customHeight="1" thickTop="1" x14ac:dyDescent="0.15">
      <c r="A156" s="175">
        <f t="shared" si="12"/>
        <v>94</v>
      </c>
      <c r="B156" s="161" t="str">
        <f t="shared" si="14"/>
        <v>勤務先等名称（職歴3）</v>
      </c>
      <c r="C156" s="228"/>
      <c r="D156" s="258" t="s">
        <v>69</v>
      </c>
      <c r="E156" s="259" t="s">
        <v>92</v>
      </c>
      <c r="F156" s="355">
        <f t="shared" si="13"/>
        <v>111</v>
      </c>
      <c r="G156" s="246" t="s">
        <v>321</v>
      </c>
      <c r="H156" s="275" t="s">
        <v>334</v>
      </c>
      <c r="I156" s="276"/>
      <c r="J156" s="108"/>
      <c r="M156" s="174"/>
      <c r="N156" s="179" t="s">
        <v>1550</v>
      </c>
    </row>
    <row r="157" spans="1:14" ht="30" customHeight="1" x14ac:dyDescent="0.15">
      <c r="A157" s="175">
        <f t="shared" si="12"/>
        <v>95</v>
      </c>
      <c r="B157" s="161" t="str">
        <f t="shared" si="14"/>
        <v>在籍開始年月（職歴3）</v>
      </c>
      <c r="C157" s="228"/>
      <c r="D157" s="258" t="s">
        <v>69</v>
      </c>
      <c r="E157" s="259" t="s">
        <v>92</v>
      </c>
      <c r="F157" s="352">
        <f t="shared" si="13"/>
        <v>112</v>
      </c>
      <c r="G157" s="203" t="s">
        <v>321</v>
      </c>
      <c r="H157" s="189" t="s">
        <v>335</v>
      </c>
      <c r="I157" s="273"/>
      <c r="J157" s="100"/>
      <c r="M157" s="269"/>
      <c r="N157" s="179" t="s">
        <v>325</v>
      </c>
    </row>
    <row r="158" spans="1:14" ht="30" customHeight="1" thickBot="1" x14ac:dyDescent="0.2">
      <c r="A158" s="175">
        <f t="shared" si="12"/>
        <v>96</v>
      </c>
      <c r="B158" s="161" t="str">
        <f t="shared" si="14"/>
        <v>在籍終了年月（職歴3）</v>
      </c>
      <c r="C158" s="228"/>
      <c r="D158" s="258" t="s">
        <v>69</v>
      </c>
      <c r="E158" s="259" t="s">
        <v>92</v>
      </c>
      <c r="F158" s="356">
        <f t="shared" si="13"/>
        <v>113</v>
      </c>
      <c r="G158" s="266" t="s">
        <v>321</v>
      </c>
      <c r="H158" s="267" t="s">
        <v>336</v>
      </c>
      <c r="I158" s="268"/>
      <c r="J158" s="106"/>
      <c r="M158" s="269"/>
      <c r="N158" s="179" t="s">
        <v>327</v>
      </c>
    </row>
    <row r="159" spans="1:14" ht="99" customHeight="1" thickTop="1" x14ac:dyDescent="0.15">
      <c r="A159" s="175">
        <f t="shared" si="12"/>
        <v>97</v>
      </c>
      <c r="B159" s="161" t="str">
        <f t="shared" si="14"/>
        <v>学歴・職歴に関する備考</v>
      </c>
      <c r="C159" s="136" t="s">
        <v>14</v>
      </c>
      <c r="D159" s="258" t="s">
        <v>69</v>
      </c>
      <c r="E159" s="259" t="s">
        <v>92</v>
      </c>
      <c r="F159" s="358">
        <f>F158+1</f>
        <v>114</v>
      </c>
      <c r="G159" s="277" t="s">
        <v>321</v>
      </c>
      <c r="H159" s="278" t="s">
        <v>337</v>
      </c>
      <c r="I159" s="279"/>
      <c r="J159" s="110"/>
      <c r="M159" s="194"/>
      <c r="N159" s="195" t="s">
        <v>338</v>
      </c>
    </row>
    <row r="160" spans="1:14" ht="20.100000000000001" customHeight="1" x14ac:dyDescent="0.15">
      <c r="C160" s="136" t="s">
        <v>14</v>
      </c>
      <c r="D160" s="152"/>
    </row>
    <row r="161" spans="1:14" ht="21.6" customHeight="1" x14ac:dyDescent="0.15">
      <c r="B161" s="136"/>
      <c r="C161" s="136" t="s">
        <v>14</v>
      </c>
      <c r="D161" s="152" t="s">
        <v>339</v>
      </c>
      <c r="H161" s="136"/>
    </row>
    <row r="162" spans="1:14" ht="20.100000000000001" customHeight="1" x14ac:dyDescent="0.15">
      <c r="C162" s="136" t="s">
        <v>14</v>
      </c>
      <c r="D162" s="152" t="s">
        <v>340</v>
      </c>
    </row>
    <row r="163" spans="1:14" ht="20.100000000000001" customHeight="1" x14ac:dyDescent="0.15">
      <c r="A163" s="153" t="s">
        <v>12</v>
      </c>
      <c r="B163" s="154" t="s">
        <v>17</v>
      </c>
      <c r="C163" s="136" t="s">
        <v>14</v>
      </c>
      <c r="D163" s="137"/>
      <c r="F163" s="252" t="s">
        <v>15</v>
      </c>
      <c r="G163" s="252" t="s">
        <v>212</v>
      </c>
      <c r="H163" s="156" t="s">
        <v>17</v>
      </c>
      <c r="I163" s="156"/>
      <c r="J163" s="157" t="s">
        <v>18</v>
      </c>
      <c r="M163" s="158" t="s">
        <v>19</v>
      </c>
      <c r="N163" s="159" t="s">
        <v>20</v>
      </c>
    </row>
    <row r="164" spans="1:14" ht="30" customHeight="1" x14ac:dyDescent="0.15">
      <c r="A164" s="164">
        <v>98</v>
      </c>
      <c r="B164" s="161" t="str">
        <f>H164</f>
        <v>過去の海外渡航について</v>
      </c>
      <c r="C164" s="136" t="s">
        <v>14</v>
      </c>
      <c r="D164" s="242" t="s">
        <v>23</v>
      </c>
      <c r="E164" s="163" t="s">
        <v>86</v>
      </c>
      <c r="F164" s="359">
        <f>F159+1</f>
        <v>115</v>
      </c>
      <c r="G164" s="280" t="s">
        <v>342</v>
      </c>
      <c r="H164" s="281" t="s">
        <v>341</v>
      </c>
      <c r="I164" s="282"/>
      <c r="J164" s="101"/>
      <c r="M164" s="283" t="s">
        <v>344</v>
      </c>
      <c r="N164" s="284" t="s">
        <v>89</v>
      </c>
    </row>
    <row r="165" spans="1:14" s="287" customFormat="1" ht="21" customHeight="1" x14ac:dyDescent="0.15">
      <c r="A165" s="285"/>
      <c r="B165" s="286"/>
      <c r="E165" s="288"/>
      <c r="F165" s="285"/>
      <c r="G165" s="289"/>
      <c r="H165" s="286"/>
      <c r="I165" s="290"/>
      <c r="J165" s="291"/>
      <c r="L165" s="143"/>
      <c r="M165" s="292"/>
      <c r="N165" s="286"/>
    </row>
    <row r="166" spans="1:14" ht="20.100000000000001" customHeight="1" x14ac:dyDescent="0.15">
      <c r="C166" s="136" t="s">
        <v>14</v>
      </c>
      <c r="D166" s="219" t="s">
        <v>345</v>
      </c>
    </row>
    <row r="167" spans="1:14" ht="20.100000000000001" customHeight="1" x14ac:dyDescent="0.15">
      <c r="A167" s="153" t="s">
        <v>12</v>
      </c>
      <c r="B167" s="154" t="s">
        <v>17</v>
      </c>
      <c r="C167" s="136" t="s">
        <v>14</v>
      </c>
      <c r="D167" s="137"/>
      <c r="F167" s="196" t="s">
        <v>15</v>
      </c>
      <c r="G167" s="196" t="s">
        <v>212</v>
      </c>
      <c r="H167" s="198" t="s">
        <v>17</v>
      </c>
      <c r="I167" s="198"/>
      <c r="J167" s="199" t="s">
        <v>18</v>
      </c>
      <c r="M167" s="263" t="s">
        <v>19</v>
      </c>
      <c r="N167" s="264" t="s">
        <v>20</v>
      </c>
    </row>
    <row r="168" spans="1:14" ht="30" customHeight="1" x14ac:dyDescent="0.15">
      <c r="A168" s="136">
        <v>99</v>
      </c>
      <c r="B168" s="161" t="str">
        <f t="shared" ref="B168:B173" si="15">H168</f>
        <v>渡航目的（高校1回目）</v>
      </c>
      <c r="C168" s="136" t="s">
        <v>14</v>
      </c>
      <c r="D168" s="258" t="s">
        <v>23</v>
      </c>
      <c r="E168" s="163" t="s">
        <v>86</v>
      </c>
      <c r="F168" s="351">
        <f>F164+1</f>
        <v>116</v>
      </c>
      <c r="G168" s="293" t="s">
        <v>342</v>
      </c>
      <c r="H168" s="239" t="s">
        <v>346</v>
      </c>
      <c r="I168" s="240"/>
      <c r="J168" s="69"/>
      <c r="M168" s="168" t="s">
        <v>347</v>
      </c>
      <c r="N168" s="230" t="s">
        <v>348</v>
      </c>
    </row>
    <row r="169" spans="1:14" ht="30" customHeight="1" x14ac:dyDescent="0.15">
      <c r="A169" s="170">
        <f t="shared" ref="A169:A188" si="16">A168+1</f>
        <v>100</v>
      </c>
      <c r="B169" s="161" t="str">
        <f t="shared" si="15"/>
        <v>期間（高校1回目）</v>
      </c>
      <c r="C169" s="136" t="s">
        <v>14</v>
      </c>
      <c r="D169" s="258" t="s">
        <v>350</v>
      </c>
      <c r="E169" s="163" t="s">
        <v>86</v>
      </c>
      <c r="F169" s="349">
        <f t="shared" ref="F169:F188" si="17">F168+1</f>
        <v>117</v>
      </c>
      <c r="G169" s="294" t="s">
        <v>342</v>
      </c>
      <c r="H169" s="241" t="s">
        <v>349</v>
      </c>
      <c r="I169" s="236"/>
      <c r="J169" s="68"/>
      <c r="M169" s="174" t="s">
        <v>351</v>
      </c>
      <c r="N169" s="179" t="s">
        <v>352</v>
      </c>
    </row>
    <row r="170" spans="1:14" ht="30" customHeight="1" x14ac:dyDescent="0.15">
      <c r="A170" s="170">
        <f t="shared" si="16"/>
        <v>101</v>
      </c>
      <c r="B170" s="161" t="str">
        <f t="shared" si="15"/>
        <v>渡航先（高校1回目）</v>
      </c>
      <c r="C170" s="136" t="s">
        <v>14</v>
      </c>
      <c r="D170" s="258" t="s">
        <v>265</v>
      </c>
      <c r="E170" s="163" t="s">
        <v>92</v>
      </c>
      <c r="F170" s="349">
        <f t="shared" si="17"/>
        <v>118</v>
      </c>
      <c r="G170" s="294" t="s">
        <v>342</v>
      </c>
      <c r="H170" s="241" t="s">
        <v>353</v>
      </c>
      <c r="I170" s="236"/>
      <c r="J170" s="68"/>
      <c r="M170" s="174" t="s">
        <v>354</v>
      </c>
      <c r="N170" s="179" t="s">
        <v>355</v>
      </c>
    </row>
    <row r="171" spans="1:14" ht="30" customHeight="1" x14ac:dyDescent="0.15">
      <c r="A171" s="170">
        <f t="shared" si="16"/>
        <v>102</v>
      </c>
      <c r="B171" s="161" t="str">
        <f t="shared" si="15"/>
        <v>渡航目的（高校2回目）</v>
      </c>
      <c r="C171" s="136" t="s">
        <v>14</v>
      </c>
      <c r="D171" s="258" t="s">
        <v>23</v>
      </c>
      <c r="E171" s="163" t="s">
        <v>86</v>
      </c>
      <c r="F171" s="349">
        <f t="shared" si="17"/>
        <v>119</v>
      </c>
      <c r="G171" s="294" t="s">
        <v>342</v>
      </c>
      <c r="H171" s="241" t="s">
        <v>356</v>
      </c>
      <c r="I171" s="236"/>
      <c r="J171" s="68"/>
      <c r="M171" s="174" t="s">
        <v>55</v>
      </c>
      <c r="N171" s="179" t="s">
        <v>357</v>
      </c>
    </row>
    <row r="172" spans="1:14" ht="30" customHeight="1" x14ac:dyDescent="0.15">
      <c r="A172" s="170">
        <f t="shared" si="16"/>
        <v>103</v>
      </c>
      <c r="B172" s="161" t="str">
        <f t="shared" si="15"/>
        <v>期間（高校2回目）</v>
      </c>
      <c r="C172" s="136" t="s">
        <v>14</v>
      </c>
      <c r="D172" s="258" t="s">
        <v>265</v>
      </c>
      <c r="E172" s="163" t="s">
        <v>86</v>
      </c>
      <c r="F172" s="349">
        <f t="shared" si="17"/>
        <v>120</v>
      </c>
      <c r="G172" s="294" t="s">
        <v>342</v>
      </c>
      <c r="H172" s="241" t="s">
        <v>358</v>
      </c>
      <c r="I172" s="236"/>
      <c r="J172" s="68"/>
      <c r="M172" s="174"/>
      <c r="N172" s="179" t="s">
        <v>352</v>
      </c>
    </row>
    <row r="173" spans="1:14" ht="30" customHeight="1" x14ac:dyDescent="0.15">
      <c r="A173" s="170">
        <f t="shared" si="16"/>
        <v>104</v>
      </c>
      <c r="B173" s="161" t="str">
        <f t="shared" si="15"/>
        <v>渡航先（高校2回目）</v>
      </c>
      <c r="C173" s="136" t="s">
        <v>14</v>
      </c>
      <c r="D173" s="258" t="s">
        <v>265</v>
      </c>
      <c r="E173" s="163" t="s">
        <v>92</v>
      </c>
      <c r="F173" s="350">
        <f t="shared" si="17"/>
        <v>121</v>
      </c>
      <c r="G173" s="295" t="s">
        <v>342</v>
      </c>
      <c r="H173" s="296" t="s">
        <v>359</v>
      </c>
      <c r="I173" s="238"/>
      <c r="J173" s="70"/>
      <c r="M173" s="194"/>
      <c r="N173" s="195" t="s">
        <v>355</v>
      </c>
    </row>
    <row r="174" spans="1:14" s="287" customFormat="1" ht="21" customHeight="1" x14ac:dyDescent="0.15">
      <c r="A174" s="285"/>
      <c r="B174" s="286"/>
      <c r="E174" s="288"/>
      <c r="F174" s="285"/>
      <c r="G174" s="289"/>
      <c r="H174" s="286"/>
      <c r="I174" s="290"/>
      <c r="J174" s="291"/>
      <c r="L174" s="143"/>
      <c r="M174" s="292"/>
      <c r="N174" s="286"/>
    </row>
    <row r="175" spans="1:14" ht="20.100000000000001" customHeight="1" x14ac:dyDescent="0.15">
      <c r="C175" s="136" t="s">
        <v>14</v>
      </c>
      <c r="D175" s="219" t="s">
        <v>360</v>
      </c>
    </row>
    <row r="176" spans="1:14" ht="20.100000000000001" customHeight="1" x14ac:dyDescent="0.15">
      <c r="A176" s="153" t="s">
        <v>12</v>
      </c>
      <c r="B176" s="154" t="s">
        <v>17</v>
      </c>
      <c r="C176" s="136" t="s">
        <v>14</v>
      </c>
      <c r="D176" s="137"/>
      <c r="F176" s="196" t="s">
        <v>15</v>
      </c>
      <c r="G176" s="196" t="s">
        <v>212</v>
      </c>
      <c r="H176" s="198" t="s">
        <v>17</v>
      </c>
      <c r="I176" s="198"/>
      <c r="J176" s="199" t="s">
        <v>18</v>
      </c>
      <c r="M176" s="263" t="s">
        <v>19</v>
      </c>
      <c r="N176" s="264" t="s">
        <v>20</v>
      </c>
    </row>
    <row r="177" spans="1:14" ht="30" customHeight="1" x14ac:dyDescent="0.15">
      <c r="A177" s="170">
        <f>A173+1</f>
        <v>105</v>
      </c>
      <c r="B177" s="161" t="str">
        <f t="shared" ref="B177:B188" si="18">H177</f>
        <v>渡航目的（大学1回目）</v>
      </c>
      <c r="C177" s="136" t="s">
        <v>14</v>
      </c>
      <c r="D177" s="258" t="s">
        <v>23</v>
      </c>
      <c r="E177" s="259" t="s">
        <v>86</v>
      </c>
      <c r="F177" s="348">
        <f>F173+1</f>
        <v>122</v>
      </c>
      <c r="G177" s="293" t="s">
        <v>342</v>
      </c>
      <c r="H177" s="239" t="s">
        <v>361</v>
      </c>
      <c r="I177" s="240"/>
      <c r="J177" s="77"/>
      <c r="M177" s="168" t="s">
        <v>363</v>
      </c>
      <c r="N177" s="230" t="s">
        <v>364</v>
      </c>
    </row>
    <row r="178" spans="1:14" ht="30" customHeight="1" x14ac:dyDescent="0.15">
      <c r="A178" s="170">
        <f t="shared" si="16"/>
        <v>106</v>
      </c>
      <c r="B178" s="161" t="str">
        <f t="shared" si="18"/>
        <v>期間（大学1回目）</v>
      </c>
      <c r="C178" s="136" t="s">
        <v>14</v>
      </c>
      <c r="D178" s="258" t="s">
        <v>265</v>
      </c>
      <c r="E178" s="259" t="s">
        <v>86</v>
      </c>
      <c r="F178" s="349">
        <f t="shared" si="17"/>
        <v>123</v>
      </c>
      <c r="G178" s="294" t="s">
        <v>342</v>
      </c>
      <c r="H178" s="241" t="s">
        <v>365</v>
      </c>
      <c r="I178" s="236"/>
      <c r="J178" s="68"/>
      <c r="M178" s="174" t="s">
        <v>351</v>
      </c>
      <c r="N178" s="169" t="s">
        <v>352</v>
      </c>
    </row>
    <row r="179" spans="1:14" ht="30" customHeight="1" x14ac:dyDescent="0.15">
      <c r="A179" s="170">
        <f t="shared" si="16"/>
        <v>107</v>
      </c>
      <c r="B179" s="161" t="str">
        <f t="shared" si="18"/>
        <v>渡航先（大学1回目）</v>
      </c>
      <c r="C179" s="136" t="s">
        <v>14</v>
      </c>
      <c r="D179" s="258" t="s">
        <v>265</v>
      </c>
      <c r="E179" s="259" t="s">
        <v>92</v>
      </c>
      <c r="F179" s="349">
        <f t="shared" si="17"/>
        <v>124</v>
      </c>
      <c r="G179" s="294" t="s">
        <v>342</v>
      </c>
      <c r="H179" s="241" t="s">
        <v>366</v>
      </c>
      <c r="I179" s="236"/>
      <c r="J179" s="68"/>
      <c r="M179" s="174" t="s">
        <v>368</v>
      </c>
      <c r="N179" s="169" t="s">
        <v>355</v>
      </c>
    </row>
    <row r="180" spans="1:14" ht="30" customHeight="1" x14ac:dyDescent="0.15">
      <c r="A180" s="170">
        <f t="shared" si="16"/>
        <v>108</v>
      </c>
      <c r="B180" s="161" t="str">
        <f t="shared" si="18"/>
        <v>渡航目的（大学2回目）</v>
      </c>
      <c r="C180" s="136" t="s">
        <v>14</v>
      </c>
      <c r="D180" s="258" t="s">
        <v>23</v>
      </c>
      <c r="E180" s="259" t="s">
        <v>86</v>
      </c>
      <c r="F180" s="349">
        <f t="shared" si="17"/>
        <v>125</v>
      </c>
      <c r="G180" s="294" t="s">
        <v>342</v>
      </c>
      <c r="H180" s="241" t="s">
        <v>369</v>
      </c>
      <c r="I180" s="236"/>
      <c r="J180" s="78"/>
      <c r="M180" s="174" t="s">
        <v>55</v>
      </c>
      <c r="N180" s="169" t="s">
        <v>352</v>
      </c>
    </row>
    <row r="181" spans="1:14" ht="30" customHeight="1" x14ac:dyDescent="0.15">
      <c r="A181" s="170">
        <f t="shared" si="16"/>
        <v>109</v>
      </c>
      <c r="B181" s="161" t="str">
        <f t="shared" si="18"/>
        <v>期間（大学2回目）</v>
      </c>
      <c r="C181" s="136" t="s">
        <v>14</v>
      </c>
      <c r="D181" s="258" t="s">
        <v>265</v>
      </c>
      <c r="E181" s="259" t="s">
        <v>86</v>
      </c>
      <c r="F181" s="349">
        <f t="shared" si="17"/>
        <v>126</v>
      </c>
      <c r="G181" s="294" t="s">
        <v>342</v>
      </c>
      <c r="H181" s="241" t="s">
        <v>370</v>
      </c>
      <c r="I181" s="236"/>
      <c r="J181" s="68"/>
      <c r="M181" s="174"/>
      <c r="N181" s="169" t="s">
        <v>352</v>
      </c>
    </row>
    <row r="182" spans="1:14" ht="30" customHeight="1" x14ac:dyDescent="0.15">
      <c r="A182" s="170">
        <f t="shared" si="16"/>
        <v>110</v>
      </c>
      <c r="B182" s="161" t="str">
        <f t="shared" si="18"/>
        <v>渡航先（大学2回目）</v>
      </c>
      <c r="C182" s="136" t="s">
        <v>14</v>
      </c>
      <c r="D182" s="258" t="s">
        <v>265</v>
      </c>
      <c r="E182" s="259" t="s">
        <v>92</v>
      </c>
      <c r="F182" s="349">
        <f t="shared" si="17"/>
        <v>127</v>
      </c>
      <c r="G182" s="294" t="s">
        <v>342</v>
      </c>
      <c r="H182" s="241" t="s">
        <v>371</v>
      </c>
      <c r="I182" s="236"/>
      <c r="J182" s="68"/>
      <c r="M182" s="174"/>
      <c r="N182" s="297" t="s">
        <v>355</v>
      </c>
    </row>
    <row r="183" spans="1:14" ht="30" customHeight="1" x14ac:dyDescent="0.15">
      <c r="A183" s="170">
        <f t="shared" si="16"/>
        <v>111</v>
      </c>
      <c r="B183" s="161" t="str">
        <f t="shared" si="18"/>
        <v>渡航目的（大学院1回目）</v>
      </c>
      <c r="C183" s="136" t="s">
        <v>14</v>
      </c>
      <c r="D183" s="258" t="s">
        <v>23</v>
      </c>
      <c r="E183" s="259" t="s">
        <v>86</v>
      </c>
      <c r="F183" s="349">
        <f t="shared" si="17"/>
        <v>128</v>
      </c>
      <c r="G183" s="294" t="s">
        <v>342</v>
      </c>
      <c r="H183" s="241" t="s">
        <v>372</v>
      </c>
      <c r="I183" s="236"/>
      <c r="J183" s="78"/>
      <c r="M183" s="174" t="s">
        <v>373</v>
      </c>
      <c r="N183" s="179" t="s">
        <v>374</v>
      </c>
    </row>
    <row r="184" spans="1:14" ht="30" customHeight="1" x14ac:dyDescent="0.15">
      <c r="A184" s="170">
        <f t="shared" si="16"/>
        <v>112</v>
      </c>
      <c r="B184" s="161" t="str">
        <f t="shared" si="18"/>
        <v>期間（大学院1回目）</v>
      </c>
      <c r="C184" s="136" t="s">
        <v>14</v>
      </c>
      <c r="D184" s="258" t="s">
        <v>265</v>
      </c>
      <c r="E184" s="259" t="s">
        <v>86</v>
      </c>
      <c r="F184" s="349">
        <f t="shared" si="17"/>
        <v>129</v>
      </c>
      <c r="G184" s="294" t="s">
        <v>342</v>
      </c>
      <c r="H184" s="241" t="s">
        <v>375</v>
      </c>
      <c r="I184" s="236"/>
      <c r="J184" s="68"/>
      <c r="M184" s="174" t="s">
        <v>351</v>
      </c>
      <c r="N184" s="169" t="s">
        <v>352</v>
      </c>
    </row>
    <row r="185" spans="1:14" ht="30" customHeight="1" x14ac:dyDescent="0.15">
      <c r="A185" s="170">
        <f t="shared" si="16"/>
        <v>113</v>
      </c>
      <c r="B185" s="161" t="str">
        <f t="shared" si="18"/>
        <v>渡航先（大学院1回目）</v>
      </c>
      <c r="C185" s="136" t="s">
        <v>14</v>
      </c>
      <c r="D185" s="258" t="s">
        <v>265</v>
      </c>
      <c r="E185" s="259" t="s">
        <v>92</v>
      </c>
      <c r="F185" s="349">
        <f t="shared" si="17"/>
        <v>130</v>
      </c>
      <c r="G185" s="294" t="s">
        <v>342</v>
      </c>
      <c r="H185" s="241" t="s">
        <v>376</v>
      </c>
      <c r="I185" s="236"/>
      <c r="J185" s="68"/>
      <c r="M185" s="174" t="s">
        <v>378</v>
      </c>
      <c r="N185" s="169" t="s">
        <v>355</v>
      </c>
    </row>
    <row r="186" spans="1:14" ht="30" customHeight="1" x14ac:dyDescent="0.15">
      <c r="A186" s="170">
        <f t="shared" si="16"/>
        <v>114</v>
      </c>
      <c r="B186" s="161" t="str">
        <f t="shared" si="18"/>
        <v>渡航目的（大学院2回目）</v>
      </c>
      <c r="C186" s="136" t="s">
        <v>14</v>
      </c>
      <c r="D186" s="258" t="s">
        <v>23</v>
      </c>
      <c r="E186" s="259" t="s">
        <v>86</v>
      </c>
      <c r="F186" s="349">
        <f t="shared" si="17"/>
        <v>131</v>
      </c>
      <c r="G186" s="294" t="s">
        <v>342</v>
      </c>
      <c r="H186" s="241" t="s">
        <v>379</v>
      </c>
      <c r="I186" s="236"/>
      <c r="J186" s="78"/>
      <c r="M186" s="174" t="s">
        <v>55</v>
      </c>
      <c r="N186" s="169" t="s">
        <v>352</v>
      </c>
    </row>
    <row r="187" spans="1:14" ht="30" customHeight="1" x14ac:dyDescent="0.15">
      <c r="A187" s="170">
        <f t="shared" si="16"/>
        <v>115</v>
      </c>
      <c r="B187" s="161" t="str">
        <f t="shared" si="18"/>
        <v>期間（大学院2回目）</v>
      </c>
      <c r="C187" s="136" t="s">
        <v>14</v>
      </c>
      <c r="D187" s="258" t="s">
        <v>265</v>
      </c>
      <c r="E187" s="259" t="s">
        <v>86</v>
      </c>
      <c r="F187" s="349">
        <f t="shared" si="17"/>
        <v>132</v>
      </c>
      <c r="G187" s="294" t="s">
        <v>342</v>
      </c>
      <c r="H187" s="241" t="s">
        <v>380</v>
      </c>
      <c r="I187" s="236"/>
      <c r="J187" s="68"/>
      <c r="M187" s="174"/>
      <c r="N187" s="169" t="s">
        <v>352</v>
      </c>
    </row>
    <row r="188" spans="1:14" ht="30" customHeight="1" x14ac:dyDescent="0.15">
      <c r="A188" s="190">
        <f t="shared" si="16"/>
        <v>116</v>
      </c>
      <c r="B188" s="161" t="str">
        <f t="shared" si="18"/>
        <v>渡航先（大学院2回目）</v>
      </c>
      <c r="C188" s="136" t="s">
        <v>14</v>
      </c>
      <c r="D188" s="258" t="s">
        <v>265</v>
      </c>
      <c r="E188" s="259" t="s">
        <v>92</v>
      </c>
      <c r="F188" s="350">
        <f t="shared" si="17"/>
        <v>133</v>
      </c>
      <c r="G188" s="295" t="s">
        <v>382</v>
      </c>
      <c r="H188" s="296" t="s">
        <v>381</v>
      </c>
      <c r="I188" s="238"/>
      <c r="J188" s="70"/>
      <c r="M188" s="194"/>
      <c r="N188" s="249" t="s">
        <v>355</v>
      </c>
    </row>
    <row r="189" spans="1:14" ht="20.100000000000001" customHeight="1" x14ac:dyDescent="0.15">
      <c r="C189" s="136" t="s">
        <v>14</v>
      </c>
      <c r="D189" s="152"/>
    </row>
    <row r="190" spans="1:14" ht="20.100000000000001" customHeight="1" x14ac:dyDescent="0.15">
      <c r="B190" s="136"/>
      <c r="C190" s="136" t="s">
        <v>14</v>
      </c>
      <c r="D190" s="219" t="s">
        <v>383</v>
      </c>
      <c r="E190" s="220"/>
      <c r="H190" s="136"/>
    </row>
    <row r="191" spans="1:14" ht="20.100000000000001" customHeight="1" x14ac:dyDescent="0.15">
      <c r="C191" s="136" t="s">
        <v>14</v>
      </c>
      <c r="D191" s="219" t="s">
        <v>384</v>
      </c>
      <c r="E191" s="220"/>
    </row>
    <row r="192" spans="1:14" ht="20.100000000000001" customHeight="1" x14ac:dyDescent="0.15">
      <c r="A192" s="153" t="s">
        <v>12</v>
      </c>
      <c r="B192" s="154" t="s">
        <v>17</v>
      </c>
      <c r="C192" s="136" t="s">
        <v>14</v>
      </c>
      <c r="D192" s="137"/>
      <c r="F192" s="196" t="s">
        <v>15</v>
      </c>
      <c r="G192" s="196" t="s">
        <v>212</v>
      </c>
      <c r="H192" s="198" t="s">
        <v>17</v>
      </c>
      <c r="I192" s="198"/>
      <c r="J192" s="199" t="s">
        <v>18</v>
      </c>
      <c r="M192" s="263" t="s">
        <v>19</v>
      </c>
      <c r="N192" s="264" t="s">
        <v>20</v>
      </c>
    </row>
    <row r="193" spans="1:14" ht="30" customHeight="1" x14ac:dyDescent="0.15">
      <c r="A193" s="200">
        <v>117</v>
      </c>
      <c r="B193" s="161" t="str">
        <f t="shared" ref="B193:B203" si="19">H193</f>
        <v>JASSO奨学金の応募実績</v>
      </c>
      <c r="C193" s="136" t="s">
        <v>14</v>
      </c>
      <c r="D193" s="258" t="s">
        <v>23</v>
      </c>
      <c r="E193" s="259" t="s">
        <v>86</v>
      </c>
      <c r="F193" s="351">
        <f>F188+1</f>
        <v>134</v>
      </c>
      <c r="G193" s="201" t="s">
        <v>385</v>
      </c>
      <c r="H193" s="226" t="s">
        <v>386</v>
      </c>
      <c r="I193" s="167"/>
      <c r="J193" s="69"/>
      <c r="M193" s="168" t="s">
        <v>388</v>
      </c>
      <c r="N193" s="299" t="s">
        <v>389</v>
      </c>
    </row>
    <row r="194" spans="1:14" ht="30" customHeight="1" thickBot="1" x14ac:dyDescent="0.2">
      <c r="A194" s="175">
        <f t="shared" ref="A194:A200" si="20">A193+1</f>
        <v>118</v>
      </c>
      <c r="B194" s="161" t="str">
        <f t="shared" si="19"/>
        <v>JASSO奨学金の採用実績</v>
      </c>
      <c r="C194" s="136" t="s">
        <v>14</v>
      </c>
      <c r="D194" s="258" t="s">
        <v>23</v>
      </c>
      <c r="E194" s="259" t="s">
        <v>86</v>
      </c>
      <c r="F194" s="354">
        <f t="shared" ref="F194:F200" si="21">F193+1</f>
        <v>135</v>
      </c>
      <c r="G194" s="243" t="s">
        <v>391</v>
      </c>
      <c r="H194" s="244" t="s">
        <v>390</v>
      </c>
      <c r="I194" s="245"/>
      <c r="J194" s="117"/>
      <c r="M194" s="174" t="s">
        <v>392</v>
      </c>
      <c r="N194" s="234" t="s">
        <v>393</v>
      </c>
    </row>
    <row r="195" spans="1:14" ht="30" customHeight="1" thickTop="1" x14ac:dyDescent="0.15">
      <c r="A195" s="175">
        <f t="shared" si="20"/>
        <v>119</v>
      </c>
      <c r="B195" s="161" t="str">
        <f t="shared" si="19"/>
        <v>海外留学支援制度（学部学位取得型）応募実績</v>
      </c>
      <c r="C195" s="136" t="s">
        <v>14</v>
      </c>
      <c r="D195" s="258" t="s">
        <v>23</v>
      </c>
      <c r="E195" s="259" t="s">
        <v>86</v>
      </c>
      <c r="F195" s="357">
        <f t="shared" si="21"/>
        <v>136</v>
      </c>
      <c r="G195" s="270" t="s">
        <v>391</v>
      </c>
      <c r="H195" s="271" t="s">
        <v>394</v>
      </c>
      <c r="I195" s="301"/>
      <c r="J195" s="118"/>
      <c r="M195" s="174" t="s">
        <v>395</v>
      </c>
      <c r="N195" s="234" t="s">
        <v>89</v>
      </c>
    </row>
    <row r="196" spans="1:14" ht="30" customHeight="1" thickBot="1" x14ac:dyDescent="0.2">
      <c r="A196" s="175">
        <f>A195+1</f>
        <v>120</v>
      </c>
      <c r="B196" s="161" t="str">
        <f t="shared" si="19"/>
        <v>採用時の個人番号（学部学位取得型）</v>
      </c>
      <c r="C196" s="136" t="s">
        <v>14</v>
      </c>
      <c r="D196" s="258" t="s">
        <v>69</v>
      </c>
      <c r="E196" s="259" t="s">
        <v>92</v>
      </c>
      <c r="F196" s="354">
        <f>F195+1</f>
        <v>137</v>
      </c>
      <c r="G196" s="243" t="s">
        <v>391</v>
      </c>
      <c r="H196" s="244" t="s">
        <v>396</v>
      </c>
      <c r="I196" s="245"/>
      <c r="J196" s="117"/>
      <c r="M196" s="174" t="s">
        <v>397</v>
      </c>
      <c r="N196" s="234" t="s">
        <v>398</v>
      </c>
    </row>
    <row r="197" spans="1:14" ht="30" customHeight="1" thickTop="1" x14ac:dyDescent="0.15">
      <c r="A197" s="175">
        <f>A196+1</f>
        <v>121</v>
      </c>
      <c r="B197" s="161" t="str">
        <f t="shared" si="19"/>
        <v>海外留学支援制度（大学院学位取得型/長期派遣）応募実績</v>
      </c>
      <c r="C197" s="136" t="s">
        <v>14</v>
      </c>
      <c r="D197" s="258" t="s">
        <v>23</v>
      </c>
      <c r="E197" s="259" t="s">
        <v>86</v>
      </c>
      <c r="F197" s="357">
        <f>F196+1</f>
        <v>138</v>
      </c>
      <c r="G197" s="270" t="s">
        <v>391</v>
      </c>
      <c r="H197" s="271" t="s">
        <v>399</v>
      </c>
      <c r="I197" s="301"/>
      <c r="J197" s="118"/>
      <c r="M197" s="174" t="s">
        <v>400</v>
      </c>
      <c r="N197" s="234" t="s">
        <v>89</v>
      </c>
    </row>
    <row r="198" spans="1:14" ht="30" customHeight="1" x14ac:dyDescent="0.15">
      <c r="A198" s="175">
        <f>A197+1</f>
        <v>122</v>
      </c>
      <c r="B198" s="161" t="str">
        <f t="shared" si="19"/>
        <v>採用時の区分（大学院学位取得型/長期派遣）</v>
      </c>
      <c r="C198" s="228"/>
      <c r="D198" s="258" t="s">
        <v>69</v>
      </c>
      <c r="E198" s="259" t="s">
        <v>86</v>
      </c>
      <c r="F198" s="352">
        <f>F197+1</f>
        <v>139</v>
      </c>
      <c r="G198" s="203" t="s">
        <v>391</v>
      </c>
      <c r="H198" s="189" t="s">
        <v>401</v>
      </c>
      <c r="I198" s="173"/>
      <c r="J198" s="78"/>
      <c r="M198" s="174" t="s">
        <v>403</v>
      </c>
      <c r="N198" s="234" t="s">
        <v>404</v>
      </c>
    </row>
    <row r="199" spans="1:14" ht="66.599999999999994" customHeight="1" thickBot="1" x14ac:dyDescent="0.2">
      <c r="A199" s="175">
        <f>A198+1</f>
        <v>123</v>
      </c>
      <c r="B199" s="161" t="str">
        <f t="shared" si="19"/>
        <v>採用時の個人番号（大学院学位取得型/長期派遣）</v>
      </c>
      <c r="C199" s="136" t="s">
        <v>14</v>
      </c>
      <c r="D199" s="258" t="s">
        <v>69</v>
      </c>
      <c r="E199" s="259" t="s">
        <v>92</v>
      </c>
      <c r="F199" s="354">
        <f>F198+1</f>
        <v>140</v>
      </c>
      <c r="G199" s="243" t="s">
        <v>391</v>
      </c>
      <c r="H199" s="244" t="s">
        <v>405</v>
      </c>
      <c r="I199" s="245"/>
      <c r="J199" s="117"/>
      <c r="M199" s="174" t="s">
        <v>406</v>
      </c>
      <c r="N199" s="179" t="s">
        <v>407</v>
      </c>
    </row>
    <row r="200" spans="1:14" ht="30" customHeight="1" thickTop="1" x14ac:dyDescent="0.15">
      <c r="A200" s="175">
        <f t="shared" si="20"/>
        <v>124</v>
      </c>
      <c r="B200" s="161" t="str">
        <f t="shared" si="19"/>
        <v>大学（学部）以降に留学した場合、JASSO以外の奨学金の受給実績の有無</v>
      </c>
      <c r="C200" s="136" t="s">
        <v>14</v>
      </c>
      <c r="D200" s="258" t="s">
        <v>23</v>
      </c>
      <c r="E200" s="259" t="s">
        <v>86</v>
      </c>
      <c r="F200" s="357">
        <f t="shared" si="21"/>
        <v>141</v>
      </c>
      <c r="G200" s="302" t="s">
        <v>391</v>
      </c>
      <c r="H200" s="303" t="s">
        <v>408</v>
      </c>
      <c r="I200" s="301"/>
      <c r="J200" s="118"/>
      <c r="M200" s="174" t="s">
        <v>409</v>
      </c>
      <c r="N200" s="179" t="s">
        <v>410</v>
      </c>
    </row>
    <row r="201" spans="1:14" ht="30" customHeight="1" thickBot="1" x14ac:dyDescent="0.2">
      <c r="A201" s="212">
        <f>A200+1</f>
        <v>125</v>
      </c>
      <c r="B201" s="161" t="str">
        <f t="shared" si="19"/>
        <v>過去の海外留学奨学金名</v>
      </c>
      <c r="C201" s="136" t="s">
        <v>14</v>
      </c>
      <c r="D201" s="258" t="s">
        <v>69</v>
      </c>
      <c r="E201" s="259" t="s">
        <v>92</v>
      </c>
      <c r="F201" s="354">
        <f>F200+1</f>
        <v>142</v>
      </c>
      <c r="G201" s="304" t="s">
        <v>412</v>
      </c>
      <c r="H201" s="305" t="s">
        <v>411</v>
      </c>
      <c r="I201" s="245"/>
      <c r="J201" s="117"/>
      <c r="M201" s="174" t="s">
        <v>413</v>
      </c>
      <c r="N201" s="179" t="s">
        <v>414</v>
      </c>
    </row>
    <row r="202" spans="1:14" ht="30" customHeight="1" thickTop="1" x14ac:dyDescent="0.15">
      <c r="A202" s="175"/>
      <c r="B202" s="161" t="str">
        <f t="shared" si="19"/>
        <v>留学のために申請中の他の奨学金の有無</v>
      </c>
      <c r="C202" s="136" t="s">
        <v>14</v>
      </c>
      <c r="D202" s="258" t="s">
        <v>23</v>
      </c>
      <c r="E202" s="259" t="s">
        <v>86</v>
      </c>
      <c r="F202" s="355">
        <f>F201+1</f>
        <v>143</v>
      </c>
      <c r="G202" s="306" t="s">
        <v>416</v>
      </c>
      <c r="H202" s="307" t="s">
        <v>415</v>
      </c>
      <c r="I202" s="308"/>
      <c r="J202" s="116"/>
      <c r="M202" s="174" t="s">
        <v>409</v>
      </c>
      <c r="N202" s="179" t="s">
        <v>417</v>
      </c>
    </row>
    <row r="203" spans="1:14" ht="30" customHeight="1" x14ac:dyDescent="0.15">
      <c r="A203" s="212"/>
      <c r="B203" s="161" t="str">
        <f t="shared" si="19"/>
        <v>具体的な奨学金名を教えてください。</v>
      </c>
      <c r="C203" s="136" t="s">
        <v>14</v>
      </c>
      <c r="D203" s="258" t="s">
        <v>69</v>
      </c>
      <c r="E203" s="259" t="s">
        <v>92</v>
      </c>
      <c r="F203" s="353">
        <f>F202+1</f>
        <v>144</v>
      </c>
      <c r="G203" s="216" t="s">
        <v>416</v>
      </c>
      <c r="H203" s="309" t="s">
        <v>418</v>
      </c>
      <c r="I203" s="193"/>
      <c r="J203" s="70"/>
      <c r="M203" s="194" t="s">
        <v>419</v>
      </c>
      <c r="N203" s="311" t="s">
        <v>414</v>
      </c>
    </row>
    <row r="204" spans="1:14" ht="20.100000000000001" customHeight="1" x14ac:dyDescent="0.15">
      <c r="B204" s="136"/>
      <c r="C204" s="136" t="s">
        <v>14</v>
      </c>
      <c r="D204" s="152"/>
      <c r="H204" s="136"/>
      <c r="J204" s="312"/>
    </row>
    <row r="205" spans="1:14" ht="20.100000000000001" customHeight="1" x14ac:dyDescent="0.15">
      <c r="C205" s="151" t="s">
        <v>420</v>
      </c>
      <c r="D205" s="152"/>
    </row>
    <row r="206" spans="1:14" ht="20.100000000000001" customHeight="1" x14ac:dyDescent="0.15">
      <c r="B206" s="136"/>
      <c r="C206" s="136" t="s">
        <v>14</v>
      </c>
      <c r="D206" s="152" t="s">
        <v>421</v>
      </c>
      <c r="H206" s="136"/>
    </row>
    <row r="207" spans="1:14" ht="20.100000000000001" customHeight="1" x14ac:dyDescent="0.15">
      <c r="C207" s="136" t="s">
        <v>14</v>
      </c>
      <c r="D207" s="152" t="s">
        <v>422</v>
      </c>
    </row>
    <row r="208" spans="1:14" ht="20.100000000000001" customHeight="1" x14ac:dyDescent="0.15">
      <c r="A208" s="153" t="s">
        <v>12</v>
      </c>
      <c r="B208" s="154" t="s">
        <v>17</v>
      </c>
      <c r="C208" s="136" t="s">
        <v>14</v>
      </c>
      <c r="D208" s="137"/>
      <c r="F208" s="196" t="s">
        <v>15</v>
      </c>
      <c r="G208" s="196" t="s">
        <v>212</v>
      </c>
      <c r="H208" s="198" t="s">
        <v>17</v>
      </c>
      <c r="I208" s="198"/>
      <c r="J208" s="199" t="s">
        <v>18</v>
      </c>
      <c r="M208" s="263" t="s">
        <v>19</v>
      </c>
      <c r="N208" s="264" t="s">
        <v>20</v>
      </c>
    </row>
    <row r="209" spans="1:14" ht="30" customHeight="1" x14ac:dyDescent="0.15">
      <c r="A209" s="175">
        <v>126</v>
      </c>
      <c r="B209" s="161" t="str">
        <f t="shared" ref="B209:B226" si="22">G209&amp;H209</f>
        <v>留学先大学1国際共同学位プログラムか</v>
      </c>
      <c r="C209" s="136" t="s">
        <v>14</v>
      </c>
      <c r="D209" s="258" t="s">
        <v>23</v>
      </c>
      <c r="E209" s="259" t="s">
        <v>86</v>
      </c>
      <c r="F209" s="351">
        <f>F203+1</f>
        <v>145</v>
      </c>
      <c r="G209" s="201" t="s">
        <v>1513</v>
      </c>
      <c r="H209" s="166" t="s">
        <v>423</v>
      </c>
      <c r="I209" s="167"/>
      <c r="J209" s="69"/>
      <c r="M209" s="168" t="s">
        <v>425</v>
      </c>
      <c r="N209" s="299" t="s">
        <v>426</v>
      </c>
    </row>
    <row r="210" spans="1:14" ht="30" customHeight="1" x14ac:dyDescent="0.15">
      <c r="A210" s="212">
        <f>A209+1</f>
        <v>127</v>
      </c>
      <c r="B210" s="161" t="str">
        <f t="shared" si="22"/>
        <v>留学先大学1留学先大学名</v>
      </c>
      <c r="C210" s="136" t="s">
        <v>14</v>
      </c>
      <c r="D210" s="258" t="s">
        <v>23</v>
      </c>
      <c r="E210" s="259" t="s">
        <v>92</v>
      </c>
      <c r="F210" s="352">
        <f t="shared" ref="F210:F218" si="23">F209+1</f>
        <v>146</v>
      </c>
      <c r="G210" s="203" t="s">
        <v>1513</v>
      </c>
      <c r="H210" s="172" t="s">
        <v>427</v>
      </c>
      <c r="I210" s="173"/>
      <c r="J210" s="68"/>
      <c r="M210" s="174" t="s">
        <v>428</v>
      </c>
      <c r="N210" s="234" t="s">
        <v>429</v>
      </c>
    </row>
    <row r="211" spans="1:14" ht="57.75" customHeight="1" x14ac:dyDescent="0.15">
      <c r="A211" s="212">
        <f>A210+1</f>
        <v>128</v>
      </c>
      <c r="B211" s="161" t="str">
        <f t="shared" si="22"/>
        <v>留学先大学1日本の大学との共同プログラムの場合、共同実施大学名（日本の大学）</v>
      </c>
      <c r="C211" s="136" t="s">
        <v>14</v>
      </c>
      <c r="D211" s="258" t="s">
        <v>265</v>
      </c>
      <c r="E211" s="259" t="s">
        <v>92</v>
      </c>
      <c r="F211" s="352">
        <f t="shared" si="23"/>
        <v>147</v>
      </c>
      <c r="G211" s="203" t="s">
        <v>1513</v>
      </c>
      <c r="H211" s="189" t="s">
        <v>430</v>
      </c>
      <c r="I211" s="173"/>
      <c r="J211" s="68"/>
      <c r="M211" s="174" t="s">
        <v>431</v>
      </c>
      <c r="N211" s="234" t="s">
        <v>432</v>
      </c>
    </row>
    <row r="212" spans="1:14" ht="30" customHeight="1" x14ac:dyDescent="0.15">
      <c r="A212" s="212">
        <f>A211+1</f>
        <v>129</v>
      </c>
      <c r="B212" s="161" t="str">
        <f t="shared" si="22"/>
        <v>留学先大学1研究科名称</v>
      </c>
      <c r="C212" s="136" t="s">
        <v>14</v>
      </c>
      <c r="D212" s="258" t="s">
        <v>23</v>
      </c>
      <c r="E212" s="259" t="s">
        <v>92</v>
      </c>
      <c r="F212" s="352">
        <f t="shared" si="23"/>
        <v>148</v>
      </c>
      <c r="G212" s="203" t="s">
        <v>1513</v>
      </c>
      <c r="H212" s="172" t="s">
        <v>433</v>
      </c>
      <c r="I212" s="173"/>
      <c r="J212" s="78"/>
      <c r="M212" s="174" t="s">
        <v>434</v>
      </c>
      <c r="N212" s="234" t="s">
        <v>435</v>
      </c>
    </row>
    <row r="213" spans="1:14" ht="57" x14ac:dyDescent="0.15">
      <c r="A213" s="313" t="s">
        <v>21</v>
      </c>
      <c r="B213" s="161" t="str">
        <f t="shared" si="22"/>
        <v>留学先大学1国・地域コード</v>
      </c>
      <c r="C213" s="136" t="s">
        <v>14</v>
      </c>
      <c r="D213" s="258" t="s">
        <v>23</v>
      </c>
      <c r="E213" s="259" t="s">
        <v>92</v>
      </c>
      <c r="F213" s="352">
        <f t="shared" si="23"/>
        <v>149</v>
      </c>
      <c r="G213" s="203" t="s">
        <v>1513</v>
      </c>
      <c r="H213" s="314" t="s">
        <v>436</v>
      </c>
      <c r="I213" s="173"/>
      <c r="J213" s="68"/>
      <c r="M213" s="174">
        <v>602</v>
      </c>
      <c r="N213" s="234" t="s">
        <v>1551</v>
      </c>
    </row>
    <row r="214" spans="1:14" ht="30" customHeight="1" x14ac:dyDescent="0.15">
      <c r="A214" s="313" t="s">
        <v>21</v>
      </c>
      <c r="B214" s="161" t="str">
        <f t="shared" si="22"/>
        <v>留学先大学1所在地</v>
      </c>
      <c r="C214" s="136" t="s">
        <v>14</v>
      </c>
      <c r="D214" s="258" t="s">
        <v>23</v>
      </c>
      <c r="E214" s="259" t="s">
        <v>3</v>
      </c>
      <c r="F214" s="352">
        <f t="shared" si="23"/>
        <v>150</v>
      </c>
      <c r="G214" s="203" t="s">
        <v>1513</v>
      </c>
      <c r="H214" s="172" t="s">
        <v>438</v>
      </c>
      <c r="I214" s="173"/>
      <c r="J214" s="178" t="str">
        <f>IFERROR(VLOOKUP(入力シート!J213,国コード!$B$7:$C$188,2,FALSE),"国・地域コードを入力してください")</f>
        <v>国・地域コードを入力してください</v>
      </c>
      <c r="M214" s="174" t="s">
        <v>439</v>
      </c>
      <c r="N214" s="234" t="s">
        <v>440</v>
      </c>
    </row>
    <row r="215" spans="1:14" ht="30" customHeight="1" x14ac:dyDescent="0.15">
      <c r="A215" s="175">
        <v>130</v>
      </c>
      <c r="B215" s="161" t="str">
        <f t="shared" si="22"/>
        <v>留学先大学1取得希望学位</v>
      </c>
      <c r="C215" s="136" t="s">
        <v>14</v>
      </c>
      <c r="D215" s="258" t="s">
        <v>23</v>
      </c>
      <c r="E215" s="259" t="s">
        <v>86</v>
      </c>
      <c r="F215" s="352">
        <f t="shared" si="23"/>
        <v>151</v>
      </c>
      <c r="G215" s="203" t="s">
        <v>1513</v>
      </c>
      <c r="H215" s="172" t="s">
        <v>441</v>
      </c>
      <c r="I215" s="173"/>
      <c r="J215" s="68"/>
      <c r="K215" s="315" t="str">
        <f>IF(J215="博士",36,IF(J215="修士",24,""))</f>
        <v/>
      </c>
      <c r="L215" s="316"/>
      <c r="M215" s="174" t="s">
        <v>442</v>
      </c>
      <c r="N215" s="234" t="s">
        <v>443</v>
      </c>
    </row>
    <row r="216" spans="1:14" ht="30" customHeight="1" x14ac:dyDescent="0.15">
      <c r="A216" s="313" t="s">
        <v>21</v>
      </c>
      <c r="B216" s="161" t="str">
        <f>G216&amp;H216</f>
        <v>なし2022年４月１日現在の年齢（自動表示）</v>
      </c>
      <c r="C216" s="228"/>
      <c r="D216" s="258" t="s">
        <v>23</v>
      </c>
      <c r="E216" s="317" t="s">
        <v>3</v>
      </c>
      <c r="F216" s="349">
        <f t="shared" si="23"/>
        <v>152</v>
      </c>
      <c r="G216" s="203" t="s">
        <v>55</v>
      </c>
      <c r="H216" s="172" t="s">
        <v>445</v>
      </c>
      <c r="I216" s="173"/>
      <c r="J216" s="178" t="str">
        <f>J19</f>
        <v/>
      </c>
      <c r="M216" s="174"/>
      <c r="N216" s="179" t="s">
        <v>446</v>
      </c>
    </row>
    <row r="217" spans="1:14" ht="30" customHeight="1" x14ac:dyDescent="0.15">
      <c r="A217" s="313" t="s">
        <v>21</v>
      </c>
      <c r="B217" s="161" t="str">
        <f t="shared" si="22"/>
        <v>留学先大学1取得予定学位名（英文）</v>
      </c>
      <c r="C217" s="136" t="s">
        <v>14</v>
      </c>
      <c r="D217" s="258" t="s">
        <v>23</v>
      </c>
      <c r="E217" s="259" t="s">
        <v>92</v>
      </c>
      <c r="F217" s="352">
        <f t="shared" si="23"/>
        <v>153</v>
      </c>
      <c r="G217" s="203" t="s">
        <v>1513</v>
      </c>
      <c r="H217" s="189" t="s">
        <v>447</v>
      </c>
      <c r="I217" s="173"/>
      <c r="J217" s="68"/>
      <c r="M217" s="174" t="s">
        <v>448</v>
      </c>
      <c r="N217" s="179" t="s">
        <v>449</v>
      </c>
    </row>
    <row r="218" spans="1:14" ht="60.75" customHeight="1" x14ac:dyDescent="0.15">
      <c r="A218" s="175">
        <v>132</v>
      </c>
      <c r="B218" s="161" t="str">
        <f t="shared" si="22"/>
        <v>留学先大学1研究テーマ</v>
      </c>
      <c r="C218" s="136" t="s">
        <v>14</v>
      </c>
      <c r="D218" s="258" t="s">
        <v>23</v>
      </c>
      <c r="E218" s="259" t="s">
        <v>92</v>
      </c>
      <c r="F218" s="352">
        <f t="shared" si="23"/>
        <v>154</v>
      </c>
      <c r="G218" s="203" t="s">
        <v>1513</v>
      </c>
      <c r="H218" s="172" t="s">
        <v>450</v>
      </c>
      <c r="I218" s="173"/>
      <c r="J218" s="68"/>
      <c r="M218" s="174" t="s">
        <v>451</v>
      </c>
      <c r="N218" s="179" t="s">
        <v>452</v>
      </c>
    </row>
    <row r="219" spans="1:14" ht="30" customHeight="1" x14ac:dyDescent="0.15">
      <c r="A219" s="175">
        <f t="shared" ref="A219:A226" si="24">A218+1</f>
        <v>133</v>
      </c>
      <c r="B219" s="161" t="str">
        <f t="shared" si="22"/>
        <v>留学先大学1準備状況</v>
      </c>
      <c r="C219" s="136" t="s">
        <v>14</v>
      </c>
      <c r="D219" s="258" t="s">
        <v>23</v>
      </c>
      <c r="E219" s="259" t="s">
        <v>86</v>
      </c>
      <c r="F219" s="352">
        <f t="shared" ref="F219:F226" si="25">F218+1</f>
        <v>155</v>
      </c>
      <c r="G219" s="203" t="s">
        <v>1513</v>
      </c>
      <c r="H219" s="172" t="s">
        <v>453</v>
      </c>
      <c r="I219" s="173"/>
      <c r="J219" s="68"/>
      <c r="M219" s="174" t="s">
        <v>455</v>
      </c>
      <c r="N219" s="179" t="s">
        <v>456</v>
      </c>
    </row>
    <row r="220" spans="1:14" ht="60" x14ac:dyDescent="0.15">
      <c r="A220" s="175">
        <f t="shared" si="24"/>
        <v>134</v>
      </c>
      <c r="B220" s="161" t="str">
        <f t="shared" si="22"/>
        <v>留学先大学1学位取得にかかる最短年月数</v>
      </c>
      <c r="C220" s="136" t="s">
        <v>14</v>
      </c>
      <c r="D220" s="258" t="s">
        <v>23</v>
      </c>
      <c r="E220" s="259" t="s">
        <v>92</v>
      </c>
      <c r="F220" s="352">
        <f t="shared" si="25"/>
        <v>156</v>
      </c>
      <c r="G220" s="203" t="s">
        <v>1513</v>
      </c>
      <c r="H220" s="314" t="s">
        <v>458</v>
      </c>
      <c r="I220" s="173"/>
      <c r="J220" s="81"/>
      <c r="K220" s="318" t="e">
        <f>(LEFT(J220,(LEN(J220)-2)))*12+RIGHT(J220,2)</f>
        <v>#VALUE!</v>
      </c>
      <c r="L220" s="319"/>
      <c r="M220" s="269" t="s">
        <v>459</v>
      </c>
      <c r="N220" s="179" t="s">
        <v>1552</v>
      </c>
    </row>
    <row r="221" spans="1:14" ht="64.900000000000006" customHeight="1" x14ac:dyDescent="0.15">
      <c r="A221" s="175">
        <f t="shared" si="24"/>
        <v>135</v>
      </c>
      <c r="B221" s="161" t="str">
        <f t="shared" si="22"/>
        <v>留学先大学1留学（授業）開始年月</v>
      </c>
      <c r="C221" s="136" t="s">
        <v>14</v>
      </c>
      <c r="D221" s="258" t="s">
        <v>23</v>
      </c>
      <c r="E221" s="259" t="s">
        <v>92</v>
      </c>
      <c r="F221" s="352">
        <f t="shared" si="25"/>
        <v>157</v>
      </c>
      <c r="G221" s="203" t="s">
        <v>1513</v>
      </c>
      <c r="H221" s="314" t="s">
        <v>461</v>
      </c>
      <c r="I221" s="173"/>
      <c r="J221" s="80"/>
      <c r="M221" s="269" t="s">
        <v>462</v>
      </c>
      <c r="N221" s="179" t="s">
        <v>463</v>
      </c>
    </row>
    <row r="222" spans="1:14" ht="30" customHeight="1" x14ac:dyDescent="0.15">
      <c r="A222" s="175">
        <f t="shared" si="24"/>
        <v>136</v>
      </c>
      <c r="B222" s="161" t="str">
        <f t="shared" si="22"/>
        <v>留学先大学1留学終了年月</v>
      </c>
      <c r="C222" s="136" t="s">
        <v>14</v>
      </c>
      <c r="D222" s="258" t="s">
        <v>23</v>
      </c>
      <c r="E222" s="259" t="s">
        <v>92</v>
      </c>
      <c r="F222" s="352">
        <f t="shared" si="25"/>
        <v>158</v>
      </c>
      <c r="G222" s="203" t="s">
        <v>1513</v>
      </c>
      <c r="H222" s="314" t="s">
        <v>464</v>
      </c>
      <c r="I222" s="173"/>
      <c r="J222" s="80"/>
      <c r="M222" s="269" t="s">
        <v>465</v>
      </c>
      <c r="N222" s="179" t="s">
        <v>466</v>
      </c>
    </row>
    <row r="223" spans="1:14" ht="30" customHeight="1" x14ac:dyDescent="0.15">
      <c r="A223" s="175">
        <f t="shared" si="24"/>
        <v>137</v>
      </c>
      <c r="B223" s="161" t="str">
        <f t="shared" si="22"/>
        <v>留学先大学1留学期間</v>
      </c>
      <c r="D223" s="258" t="s">
        <v>23</v>
      </c>
      <c r="E223" s="259" t="s">
        <v>3</v>
      </c>
      <c r="F223" s="352">
        <f t="shared" si="25"/>
        <v>159</v>
      </c>
      <c r="G223" s="203" t="s">
        <v>1513</v>
      </c>
      <c r="H223" s="314" t="s">
        <v>467</v>
      </c>
      <c r="I223" s="173"/>
      <c r="J223" s="321" t="str">
        <f>IFERROR(K223&amp;"か月","入力年月を確認してください")</f>
        <v>入力年月を確認してください</v>
      </c>
      <c r="K223" s="322" t="e">
        <f>DATEDIF(DATEVALUE(TEXT( J221,"0000!/00")),DATEVALUE(TEXT( J222,"0000!/00")),"M")+1</f>
        <v>#VALUE!</v>
      </c>
      <c r="L223" s="323"/>
      <c r="M223" s="269"/>
      <c r="N223" s="179"/>
    </row>
    <row r="224" spans="1:14" ht="53.45" customHeight="1" x14ac:dyDescent="0.15">
      <c r="A224" s="175">
        <f t="shared" si="24"/>
        <v>138</v>
      </c>
      <c r="B224" s="161" t="str">
        <f t="shared" si="22"/>
        <v>留学先大学1支援開始年月</v>
      </c>
      <c r="C224" s="136" t="s">
        <v>14</v>
      </c>
      <c r="D224" s="258" t="s">
        <v>23</v>
      </c>
      <c r="E224" s="259" t="s">
        <v>92</v>
      </c>
      <c r="F224" s="352">
        <f t="shared" si="25"/>
        <v>160</v>
      </c>
      <c r="G224" s="203" t="s">
        <v>1513</v>
      </c>
      <c r="H224" s="314" t="s">
        <v>468</v>
      </c>
      <c r="I224" s="173"/>
      <c r="J224" s="80"/>
      <c r="K224" s="322" t="e">
        <f>DATEDIF(DATEVALUE(TEXT( J224,"0000!/00")),DATEVALUE(TEXT( J222,"0000!/00")),"M")+1</f>
        <v>#VALUE!</v>
      </c>
      <c r="L224" s="323"/>
      <c r="M224" s="269" t="s">
        <v>469</v>
      </c>
      <c r="N224" s="179" t="s">
        <v>470</v>
      </c>
    </row>
    <row r="225" spans="1:14" ht="30" customHeight="1" x14ac:dyDescent="0.15">
      <c r="A225" s="175">
        <f t="shared" si="24"/>
        <v>139</v>
      </c>
      <c r="B225" s="161" t="str">
        <f t="shared" si="22"/>
        <v>留学先大学1支援開始年次</v>
      </c>
      <c r="C225" s="136" t="s">
        <v>14</v>
      </c>
      <c r="D225" s="258" t="s">
        <v>23</v>
      </c>
      <c r="E225" s="259" t="s">
        <v>86</v>
      </c>
      <c r="F225" s="352">
        <f t="shared" si="25"/>
        <v>161</v>
      </c>
      <c r="G225" s="203" t="s">
        <v>1513</v>
      </c>
      <c r="H225" s="314" t="s">
        <v>471</v>
      </c>
      <c r="I225" s="173"/>
      <c r="J225" s="68"/>
      <c r="K225" s="324" t="e">
        <f>LEFT(J225,1)*12-12</f>
        <v>#VALUE!</v>
      </c>
      <c r="L225" s="325"/>
      <c r="M225" s="174" t="s">
        <v>473</v>
      </c>
      <c r="N225" s="179" t="s">
        <v>474</v>
      </c>
    </row>
    <row r="226" spans="1:14" ht="85.5" x14ac:dyDescent="0.15">
      <c r="A226" s="175">
        <f t="shared" si="24"/>
        <v>140</v>
      </c>
      <c r="B226" s="161" t="str">
        <f t="shared" si="22"/>
        <v>留学先大学1支援期間（目安）</v>
      </c>
      <c r="C226" s="213"/>
      <c r="D226" s="258" t="s">
        <v>23</v>
      </c>
      <c r="E226" s="259" t="s">
        <v>3</v>
      </c>
      <c r="F226" s="353">
        <f t="shared" si="25"/>
        <v>162</v>
      </c>
      <c r="G226" s="232" t="s">
        <v>1513</v>
      </c>
      <c r="H226" s="326" t="s">
        <v>476</v>
      </c>
      <c r="I226" s="327"/>
      <c r="J226" s="328" t="str">
        <f>IFERROR(IF((K220-K225)&lt;=1,"支援できる期間がありません",MIN(K215,K224,(K220-K225))&amp;"か月"),"支援できる期間がありません")</f>
        <v>支援できる期間がありません</v>
      </c>
      <c r="K226" s="329"/>
      <c r="L226" s="330"/>
      <c r="M226" s="194"/>
      <c r="N226" s="195" t="s">
        <v>477</v>
      </c>
    </row>
    <row r="227" spans="1:14" ht="20.100000000000001" customHeight="1" x14ac:dyDescent="0.15">
      <c r="C227" s="136" t="s">
        <v>14</v>
      </c>
      <c r="I227" s="136"/>
      <c r="J227" s="136"/>
    </row>
    <row r="228" spans="1:14" ht="20.100000000000001" customHeight="1" x14ac:dyDescent="0.15">
      <c r="B228" s="136"/>
      <c r="C228" s="136" t="s">
        <v>14</v>
      </c>
      <c r="D228" s="331" t="s">
        <v>478</v>
      </c>
      <c r="E228" s="332"/>
      <c r="F228" s="333"/>
      <c r="G228" s="333"/>
      <c r="H228" s="333"/>
      <c r="J228" s="137"/>
      <c r="K228" s="137"/>
      <c r="L228" s="334"/>
    </row>
    <row r="229" spans="1:14" ht="20.100000000000001" customHeight="1" x14ac:dyDescent="0.15">
      <c r="C229" s="136" t="s">
        <v>14</v>
      </c>
      <c r="D229" s="331" t="s">
        <v>479</v>
      </c>
      <c r="E229" s="332"/>
      <c r="F229" s="333"/>
      <c r="G229" s="333"/>
      <c r="H229" s="332"/>
    </row>
    <row r="230" spans="1:14" ht="20.100000000000001" customHeight="1" x14ac:dyDescent="0.15">
      <c r="A230" s="153" t="s">
        <v>12</v>
      </c>
      <c r="B230" s="154" t="s">
        <v>17</v>
      </c>
      <c r="C230" s="136" t="s">
        <v>14</v>
      </c>
      <c r="D230" s="137"/>
      <c r="F230" s="196" t="s">
        <v>15</v>
      </c>
      <c r="G230" s="196" t="s">
        <v>212</v>
      </c>
      <c r="H230" s="198" t="s">
        <v>17</v>
      </c>
      <c r="I230" s="198"/>
      <c r="J230" s="199" t="s">
        <v>18</v>
      </c>
      <c r="M230" s="263" t="s">
        <v>19</v>
      </c>
      <c r="N230" s="264" t="s">
        <v>20</v>
      </c>
    </row>
    <row r="231" spans="1:14" ht="30" customHeight="1" x14ac:dyDescent="0.15">
      <c r="A231" s="313" t="s">
        <v>21</v>
      </c>
      <c r="B231" s="161" t="str">
        <f t="shared" ref="B231:B237" si="26">G231&amp;H231</f>
        <v>使用言語1入学における語学要件の指定有無</v>
      </c>
      <c r="C231" s="136" t="s">
        <v>14</v>
      </c>
      <c r="D231" s="258" t="s">
        <v>23</v>
      </c>
      <c r="E231" s="163" t="s">
        <v>86</v>
      </c>
      <c r="F231" s="348">
        <f>F226+1</f>
        <v>163</v>
      </c>
      <c r="G231" s="201" t="s">
        <v>1554</v>
      </c>
      <c r="H231" s="166" t="s">
        <v>481</v>
      </c>
      <c r="I231" s="167"/>
      <c r="J231" s="69"/>
      <c r="M231" s="168" t="s">
        <v>483</v>
      </c>
      <c r="N231" s="230" t="s">
        <v>89</v>
      </c>
    </row>
    <row r="232" spans="1:14" ht="30" customHeight="1" x14ac:dyDescent="0.15">
      <c r="A232" s="175">
        <v>141</v>
      </c>
      <c r="B232" s="161" t="str">
        <f t="shared" si="26"/>
        <v>語学能力1総合点（大学の要件）</v>
      </c>
      <c r="C232" s="136" t="s">
        <v>14</v>
      </c>
      <c r="D232" s="258" t="s">
        <v>23</v>
      </c>
      <c r="E232" s="163" t="s">
        <v>92</v>
      </c>
      <c r="F232" s="352">
        <f>F231+1</f>
        <v>164</v>
      </c>
      <c r="G232" s="203" t="s">
        <v>1555</v>
      </c>
      <c r="H232" s="172" t="s">
        <v>484</v>
      </c>
      <c r="I232" s="173"/>
      <c r="J232" s="68"/>
      <c r="M232" s="174">
        <v>6.5</v>
      </c>
      <c r="N232" s="179" t="s">
        <v>485</v>
      </c>
    </row>
    <row r="233" spans="1:14" ht="30" customHeight="1" x14ac:dyDescent="0.15">
      <c r="A233" s="175">
        <f t="shared" ref="A233:A237" si="27">A232+1</f>
        <v>142</v>
      </c>
      <c r="B233" s="161" t="str">
        <f t="shared" si="26"/>
        <v>語学能力1読む（大学の要件）</v>
      </c>
      <c r="C233" s="136" t="s">
        <v>14</v>
      </c>
      <c r="D233" s="258" t="s">
        <v>23</v>
      </c>
      <c r="E233" s="163" t="s">
        <v>92</v>
      </c>
      <c r="F233" s="352">
        <f t="shared" ref="F233:F237" si="28">F232+1</f>
        <v>165</v>
      </c>
      <c r="G233" s="203" t="s">
        <v>1555</v>
      </c>
      <c r="H233" s="172" t="s">
        <v>486</v>
      </c>
      <c r="I233" s="173"/>
      <c r="J233" s="78"/>
      <c r="M233" s="174" t="s">
        <v>487</v>
      </c>
      <c r="N233" s="179" t="s">
        <v>488</v>
      </c>
    </row>
    <row r="234" spans="1:14" ht="30" customHeight="1" x14ac:dyDescent="0.15">
      <c r="A234" s="175">
        <f t="shared" si="27"/>
        <v>143</v>
      </c>
      <c r="B234" s="161" t="str">
        <f t="shared" si="26"/>
        <v>語学能力1聴く（大学の要件）</v>
      </c>
      <c r="C234" s="136" t="s">
        <v>14</v>
      </c>
      <c r="D234" s="258" t="s">
        <v>23</v>
      </c>
      <c r="E234" s="163" t="s">
        <v>92</v>
      </c>
      <c r="F234" s="352">
        <f t="shared" si="28"/>
        <v>166</v>
      </c>
      <c r="G234" s="203" t="s">
        <v>1555</v>
      </c>
      <c r="H234" s="189" t="s">
        <v>489</v>
      </c>
      <c r="I234" s="173"/>
      <c r="J234" s="78"/>
      <c r="M234" s="174" t="s">
        <v>487</v>
      </c>
      <c r="N234" s="179" t="s">
        <v>488</v>
      </c>
    </row>
    <row r="235" spans="1:14" ht="30" customHeight="1" x14ac:dyDescent="0.15">
      <c r="A235" s="175">
        <f t="shared" si="27"/>
        <v>144</v>
      </c>
      <c r="B235" s="161" t="str">
        <f t="shared" si="26"/>
        <v>語学能力1話す（大学の要件）</v>
      </c>
      <c r="C235" s="136" t="s">
        <v>14</v>
      </c>
      <c r="D235" s="258" t="s">
        <v>23</v>
      </c>
      <c r="E235" s="163" t="s">
        <v>92</v>
      </c>
      <c r="F235" s="352">
        <f t="shared" si="28"/>
        <v>167</v>
      </c>
      <c r="G235" s="203" t="s">
        <v>1555</v>
      </c>
      <c r="H235" s="189" t="s">
        <v>490</v>
      </c>
      <c r="I235" s="173"/>
      <c r="J235" s="78"/>
      <c r="M235" s="174" t="s">
        <v>487</v>
      </c>
      <c r="N235" s="179" t="s">
        <v>488</v>
      </c>
    </row>
    <row r="236" spans="1:14" ht="30" customHeight="1" x14ac:dyDescent="0.15">
      <c r="A236" s="175">
        <f t="shared" si="27"/>
        <v>145</v>
      </c>
      <c r="B236" s="161" t="str">
        <f t="shared" si="26"/>
        <v>語学能力1書く（大学の要件）</v>
      </c>
      <c r="C236" s="136" t="s">
        <v>14</v>
      </c>
      <c r="D236" s="258" t="s">
        <v>23</v>
      </c>
      <c r="E236" s="163" t="s">
        <v>92</v>
      </c>
      <c r="F236" s="352">
        <f t="shared" si="28"/>
        <v>168</v>
      </c>
      <c r="G236" s="203" t="s">
        <v>1555</v>
      </c>
      <c r="H236" s="189" t="s">
        <v>491</v>
      </c>
      <c r="I236" s="173"/>
      <c r="J236" s="78"/>
      <c r="M236" s="174" t="s">
        <v>487</v>
      </c>
      <c r="N236" s="179" t="s">
        <v>488</v>
      </c>
    </row>
    <row r="237" spans="1:14" ht="60.6" customHeight="1" x14ac:dyDescent="0.15">
      <c r="A237" s="175">
        <f t="shared" si="27"/>
        <v>146</v>
      </c>
      <c r="B237" s="161" t="str">
        <f t="shared" si="26"/>
        <v>語学能力1留学先大学の語学要件を満たしているかの状況</v>
      </c>
      <c r="C237" s="136" t="s">
        <v>14</v>
      </c>
      <c r="D237" s="258" t="s">
        <v>23</v>
      </c>
      <c r="E237" s="163" t="s">
        <v>86</v>
      </c>
      <c r="F237" s="353">
        <f t="shared" si="28"/>
        <v>169</v>
      </c>
      <c r="G237" s="232" t="s">
        <v>1555</v>
      </c>
      <c r="H237" s="217" t="s">
        <v>492</v>
      </c>
      <c r="I237" s="193"/>
      <c r="J237" s="70"/>
      <c r="M237" s="194" t="s">
        <v>493</v>
      </c>
      <c r="N237" s="195" t="s">
        <v>494</v>
      </c>
    </row>
    <row r="238" spans="1:14" ht="20.100000000000001" customHeight="1" x14ac:dyDescent="0.15">
      <c r="C238" s="136" t="s">
        <v>14</v>
      </c>
    </row>
    <row r="239" spans="1:14" ht="20.100000000000001" customHeight="1" x14ac:dyDescent="0.15">
      <c r="B239" s="136"/>
      <c r="C239" s="136" t="s">
        <v>14</v>
      </c>
      <c r="D239" s="331" t="s">
        <v>496</v>
      </c>
      <c r="E239" s="332"/>
      <c r="F239" s="333"/>
      <c r="G239" s="333"/>
      <c r="H239" s="333"/>
    </row>
    <row r="240" spans="1:14" ht="20.100000000000001" customHeight="1" x14ac:dyDescent="0.15">
      <c r="C240" s="136" t="s">
        <v>14</v>
      </c>
      <c r="D240" s="331" t="s">
        <v>497</v>
      </c>
      <c r="E240" s="332"/>
      <c r="F240" s="333"/>
      <c r="G240" s="333"/>
      <c r="H240" s="332"/>
    </row>
    <row r="241" spans="1:14" ht="20.100000000000001" customHeight="1" x14ac:dyDescent="0.15">
      <c r="A241" s="153" t="s">
        <v>12</v>
      </c>
      <c r="B241" s="154" t="s">
        <v>17</v>
      </c>
      <c r="C241" s="136" t="s">
        <v>14</v>
      </c>
      <c r="D241" s="332"/>
      <c r="E241" s="332"/>
      <c r="F241" s="196" t="s">
        <v>15</v>
      </c>
      <c r="G241" s="196" t="s">
        <v>212</v>
      </c>
      <c r="H241" s="198" t="s">
        <v>17</v>
      </c>
      <c r="I241" s="198"/>
      <c r="J241" s="199" t="s">
        <v>18</v>
      </c>
      <c r="M241" s="263" t="s">
        <v>19</v>
      </c>
      <c r="N241" s="264" t="s">
        <v>20</v>
      </c>
    </row>
    <row r="242" spans="1:14" ht="182.45" customHeight="1" x14ac:dyDescent="0.15">
      <c r="A242" s="175">
        <v>147</v>
      </c>
      <c r="B242" s="161" t="str">
        <f t="shared" ref="B242:B243" si="29">G242&amp;H242</f>
        <v>大学概要1留学先大学及び在籍コースの概要、選択理由</v>
      </c>
      <c r="C242" s="136" t="s">
        <v>14</v>
      </c>
      <c r="D242" s="258" t="s">
        <v>23</v>
      </c>
      <c r="E242" s="163" t="s">
        <v>92</v>
      </c>
      <c r="F242" s="360">
        <f>F237+1</f>
        <v>170</v>
      </c>
      <c r="G242" s="201" t="s">
        <v>1564</v>
      </c>
      <c r="H242" s="338" t="s">
        <v>499</v>
      </c>
      <c r="I242" s="167"/>
      <c r="J242" s="69"/>
      <c r="M242" s="168"/>
      <c r="N242" s="299" t="s">
        <v>500</v>
      </c>
    </row>
    <row r="243" spans="1:14" ht="30" customHeight="1" x14ac:dyDescent="0.15">
      <c r="A243" s="175">
        <f t="shared" ref="A243" si="30">A242+1</f>
        <v>148</v>
      </c>
      <c r="B243" s="161" t="str">
        <f t="shared" si="29"/>
        <v>大学概要1留学先大学ホームページURL</v>
      </c>
      <c r="C243" s="136" t="s">
        <v>14</v>
      </c>
      <c r="D243" s="258" t="s">
        <v>23</v>
      </c>
      <c r="E243" s="163" t="s">
        <v>92</v>
      </c>
      <c r="F243" s="361">
        <f t="shared" ref="F243" si="31">F242+1</f>
        <v>171</v>
      </c>
      <c r="G243" s="232" t="s">
        <v>1564</v>
      </c>
      <c r="H243" s="339" t="s">
        <v>501</v>
      </c>
      <c r="I243" s="193"/>
      <c r="J243" s="70"/>
      <c r="M243" s="347" t="s">
        <v>502</v>
      </c>
      <c r="N243" s="341" t="s">
        <v>503</v>
      </c>
    </row>
    <row r="244" spans="1:14" ht="20.100000000000001" customHeight="1" x14ac:dyDescent="0.15">
      <c r="C244" s="136" t="s">
        <v>14</v>
      </c>
    </row>
    <row r="245" spans="1:14" ht="20.100000000000001" customHeight="1" x14ac:dyDescent="0.15">
      <c r="C245" s="136" t="s">
        <v>14</v>
      </c>
    </row>
    <row r="246" spans="1:14" ht="20.100000000000001" customHeight="1" x14ac:dyDescent="0.15">
      <c r="C246" s="151" t="s">
        <v>504</v>
      </c>
      <c r="D246" s="152"/>
    </row>
    <row r="247" spans="1:14" ht="20.100000000000001" customHeight="1" x14ac:dyDescent="0.15">
      <c r="B247" s="136"/>
      <c r="C247" s="136" t="s">
        <v>14</v>
      </c>
      <c r="D247" s="152" t="s">
        <v>421</v>
      </c>
      <c r="H247" s="136"/>
    </row>
    <row r="248" spans="1:14" ht="20.100000000000001" customHeight="1" x14ac:dyDescent="0.15">
      <c r="C248" s="136" t="s">
        <v>14</v>
      </c>
      <c r="D248" s="152" t="s">
        <v>422</v>
      </c>
    </row>
    <row r="249" spans="1:14" ht="20.100000000000001" customHeight="1" x14ac:dyDescent="0.15">
      <c r="A249" s="153" t="s">
        <v>12</v>
      </c>
      <c r="B249" s="154" t="s">
        <v>17</v>
      </c>
      <c r="C249" s="136" t="s">
        <v>14</v>
      </c>
      <c r="D249" s="137"/>
      <c r="F249" s="196" t="s">
        <v>15</v>
      </c>
      <c r="G249" s="196" t="s">
        <v>212</v>
      </c>
      <c r="H249" s="198" t="s">
        <v>17</v>
      </c>
      <c r="I249" s="198"/>
      <c r="J249" s="199" t="s">
        <v>18</v>
      </c>
      <c r="M249" s="263" t="s">
        <v>19</v>
      </c>
      <c r="N249" s="264" t="s">
        <v>20</v>
      </c>
    </row>
    <row r="250" spans="1:14" ht="30" customHeight="1" x14ac:dyDescent="0.15">
      <c r="A250" s="175">
        <v>126</v>
      </c>
      <c r="B250" s="161" t="str">
        <f t="shared" ref="B250:B267" si="32">G250&amp;H250</f>
        <v>留学先大学2国際共同学位プログラムか</v>
      </c>
      <c r="C250" s="136" t="s">
        <v>14</v>
      </c>
      <c r="D250" s="258" t="s">
        <v>23</v>
      </c>
      <c r="E250" s="259" t="s">
        <v>86</v>
      </c>
      <c r="F250" s="351">
        <f>F243+1</f>
        <v>172</v>
      </c>
      <c r="G250" s="201" t="s">
        <v>1514</v>
      </c>
      <c r="H250" s="166" t="s">
        <v>423</v>
      </c>
      <c r="I250" s="167"/>
      <c r="J250" s="69"/>
      <c r="M250" s="298" t="s">
        <v>505</v>
      </c>
      <c r="N250" s="299" t="s">
        <v>426</v>
      </c>
    </row>
    <row r="251" spans="1:14" ht="30" customHeight="1" x14ac:dyDescent="0.15">
      <c r="A251" s="212">
        <f>A250+1</f>
        <v>127</v>
      </c>
      <c r="B251" s="161" t="str">
        <f t="shared" si="32"/>
        <v>留学先大学2留学先大学名</v>
      </c>
      <c r="C251" s="136" t="s">
        <v>14</v>
      </c>
      <c r="D251" s="258" t="s">
        <v>23</v>
      </c>
      <c r="E251" s="259" t="s">
        <v>92</v>
      </c>
      <c r="F251" s="352">
        <f t="shared" ref="F251:F267" si="33">F250+1</f>
        <v>173</v>
      </c>
      <c r="G251" s="203" t="s">
        <v>1514</v>
      </c>
      <c r="H251" s="172" t="s">
        <v>427</v>
      </c>
      <c r="I251" s="173"/>
      <c r="J251" s="68"/>
      <c r="M251" s="300" t="s">
        <v>428</v>
      </c>
      <c r="N251" s="234" t="s">
        <v>429</v>
      </c>
    </row>
    <row r="252" spans="1:14" ht="49.5" customHeight="1" x14ac:dyDescent="0.15">
      <c r="A252" s="212">
        <f>A251+1</f>
        <v>128</v>
      </c>
      <c r="B252" s="161" t="str">
        <f t="shared" si="32"/>
        <v>留学先大学2日本の大学との共同プログラムの場合、共同実施大学名（日本の大学）</v>
      </c>
      <c r="C252" s="136" t="s">
        <v>14</v>
      </c>
      <c r="D252" s="258" t="s">
        <v>265</v>
      </c>
      <c r="E252" s="259" t="s">
        <v>92</v>
      </c>
      <c r="F252" s="352">
        <f t="shared" si="33"/>
        <v>174</v>
      </c>
      <c r="G252" s="203" t="s">
        <v>1514</v>
      </c>
      <c r="H252" s="189" t="s">
        <v>430</v>
      </c>
      <c r="I252" s="173"/>
      <c r="J252" s="68"/>
      <c r="M252" s="300" t="s">
        <v>431</v>
      </c>
      <c r="N252" s="234" t="s">
        <v>432</v>
      </c>
    </row>
    <row r="253" spans="1:14" ht="30" customHeight="1" x14ac:dyDescent="0.15">
      <c r="A253" s="212">
        <f>A252+1</f>
        <v>129</v>
      </c>
      <c r="B253" s="161" t="str">
        <f t="shared" si="32"/>
        <v>留学先大学2研究科名称</v>
      </c>
      <c r="C253" s="136" t="s">
        <v>14</v>
      </c>
      <c r="D253" s="258" t="s">
        <v>23</v>
      </c>
      <c r="E253" s="259" t="s">
        <v>92</v>
      </c>
      <c r="F253" s="352">
        <f t="shared" si="33"/>
        <v>175</v>
      </c>
      <c r="G253" s="203" t="s">
        <v>1514</v>
      </c>
      <c r="H253" s="172" t="s">
        <v>433</v>
      </c>
      <c r="I253" s="173"/>
      <c r="J253" s="78"/>
      <c r="M253" s="300" t="s">
        <v>434</v>
      </c>
      <c r="N253" s="234" t="s">
        <v>435</v>
      </c>
    </row>
    <row r="254" spans="1:14" ht="30" customHeight="1" x14ac:dyDescent="0.15">
      <c r="A254" s="313" t="s">
        <v>21</v>
      </c>
      <c r="B254" s="161" t="str">
        <f t="shared" si="32"/>
        <v>留学先大学2国・地域コード</v>
      </c>
      <c r="C254" s="136" t="s">
        <v>14</v>
      </c>
      <c r="D254" s="258" t="s">
        <v>23</v>
      </c>
      <c r="E254" s="259" t="s">
        <v>92</v>
      </c>
      <c r="F254" s="352">
        <f t="shared" si="33"/>
        <v>176</v>
      </c>
      <c r="G254" s="203" t="s">
        <v>1514</v>
      </c>
      <c r="H254" s="314" t="s">
        <v>436</v>
      </c>
      <c r="I254" s="173"/>
      <c r="J254" s="68"/>
      <c r="M254" s="300">
        <v>602</v>
      </c>
      <c r="N254" s="234" t="s">
        <v>437</v>
      </c>
    </row>
    <row r="255" spans="1:14" ht="30" customHeight="1" x14ac:dyDescent="0.15">
      <c r="A255" s="313" t="s">
        <v>21</v>
      </c>
      <c r="B255" s="161" t="str">
        <f t="shared" si="32"/>
        <v>留学先大学2所在地</v>
      </c>
      <c r="C255" s="136" t="s">
        <v>14</v>
      </c>
      <c r="D255" s="258" t="s">
        <v>23</v>
      </c>
      <c r="E255" s="259" t="s">
        <v>3</v>
      </c>
      <c r="F255" s="352">
        <f t="shared" si="33"/>
        <v>177</v>
      </c>
      <c r="G255" s="203" t="s">
        <v>1514</v>
      </c>
      <c r="H255" s="172" t="s">
        <v>438</v>
      </c>
      <c r="I255" s="173"/>
      <c r="J255" s="178" t="str">
        <f>IFERROR(VLOOKUP(入力シート!J254,国コード!$B$7:$C$188,2,FALSE),"国・地域コードを入力してください")</f>
        <v>国・地域コードを入力してください</v>
      </c>
      <c r="M255" s="300" t="s">
        <v>439</v>
      </c>
      <c r="N255" s="234" t="s">
        <v>440</v>
      </c>
    </row>
    <row r="256" spans="1:14" ht="30" customHeight="1" x14ac:dyDescent="0.15">
      <c r="A256" s="175">
        <v>130</v>
      </c>
      <c r="B256" s="161" t="str">
        <f t="shared" si="32"/>
        <v>留学先大学2取得希望学位</v>
      </c>
      <c r="C256" s="136" t="s">
        <v>14</v>
      </c>
      <c r="D256" s="258" t="s">
        <v>23</v>
      </c>
      <c r="E256" s="259" t="s">
        <v>86</v>
      </c>
      <c r="F256" s="352">
        <f t="shared" si="33"/>
        <v>178</v>
      </c>
      <c r="G256" s="203" t="s">
        <v>1514</v>
      </c>
      <c r="H256" s="172" t="s">
        <v>441</v>
      </c>
      <c r="I256" s="173"/>
      <c r="J256" s="68"/>
      <c r="K256" s="315" t="str">
        <f>IF(J256="博士",36,IF(J256="修士",24,""))</f>
        <v/>
      </c>
      <c r="L256" s="316"/>
      <c r="M256" s="300" t="s">
        <v>442</v>
      </c>
      <c r="N256" s="234" t="s">
        <v>443</v>
      </c>
    </row>
    <row r="257" spans="1:14" ht="30" customHeight="1" x14ac:dyDescent="0.15">
      <c r="A257" s="313" t="s">
        <v>21</v>
      </c>
      <c r="B257" s="161" t="str">
        <f t="shared" si="32"/>
        <v>なし2022年４月１日現在の年齢（自動表示）</v>
      </c>
      <c r="C257" s="228"/>
      <c r="D257" s="258" t="s">
        <v>23</v>
      </c>
      <c r="E257" s="317" t="s">
        <v>3</v>
      </c>
      <c r="F257" s="349">
        <f t="shared" si="33"/>
        <v>179</v>
      </c>
      <c r="G257" s="203" t="s">
        <v>55</v>
      </c>
      <c r="H257" s="172" t="s">
        <v>445</v>
      </c>
      <c r="I257" s="173"/>
      <c r="J257" s="178" t="str">
        <f>J19</f>
        <v/>
      </c>
      <c r="M257" s="300"/>
      <c r="N257" s="179" t="s">
        <v>446</v>
      </c>
    </row>
    <row r="258" spans="1:14" ht="30" customHeight="1" x14ac:dyDescent="0.15">
      <c r="A258" s="313" t="s">
        <v>21</v>
      </c>
      <c r="B258" s="161" t="str">
        <f t="shared" si="32"/>
        <v>留学先大学2取得予定学位名（英文）</v>
      </c>
      <c r="C258" s="136" t="s">
        <v>14</v>
      </c>
      <c r="D258" s="258" t="s">
        <v>23</v>
      </c>
      <c r="E258" s="259" t="s">
        <v>92</v>
      </c>
      <c r="F258" s="352">
        <f t="shared" si="33"/>
        <v>180</v>
      </c>
      <c r="G258" s="203" t="s">
        <v>1514</v>
      </c>
      <c r="H258" s="189" t="s">
        <v>447</v>
      </c>
      <c r="I258" s="173"/>
      <c r="J258" s="68"/>
      <c r="M258" s="300" t="s">
        <v>448</v>
      </c>
      <c r="N258" s="179" t="s">
        <v>449</v>
      </c>
    </row>
    <row r="259" spans="1:14" ht="60.75" customHeight="1" x14ac:dyDescent="0.15">
      <c r="A259" s="175">
        <v>132</v>
      </c>
      <c r="B259" s="161" t="str">
        <f t="shared" si="32"/>
        <v>留学先大学2研究テーマ</v>
      </c>
      <c r="C259" s="136" t="s">
        <v>14</v>
      </c>
      <c r="D259" s="258" t="s">
        <v>23</v>
      </c>
      <c r="E259" s="259" t="s">
        <v>92</v>
      </c>
      <c r="F259" s="352">
        <f t="shared" si="33"/>
        <v>181</v>
      </c>
      <c r="G259" s="203" t="s">
        <v>1514</v>
      </c>
      <c r="H259" s="172" t="s">
        <v>450</v>
      </c>
      <c r="I259" s="173"/>
      <c r="J259" s="68"/>
      <c r="M259" s="300" t="s">
        <v>451</v>
      </c>
      <c r="N259" s="179" t="s">
        <v>452</v>
      </c>
    </row>
    <row r="260" spans="1:14" ht="30" customHeight="1" x14ac:dyDescent="0.15">
      <c r="A260" s="175">
        <f t="shared" ref="A260:A267" si="34">A259+1</f>
        <v>133</v>
      </c>
      <c r="B260" s="161" t="str">
        <f t="shared" si="32"/>
        <v>留学先大学2準備状況</v>
      </c>
      <c r="C260" s="136" t="s">
        <v>14</v>
      </c>
      <c r="D260" s="258" t="s">
        <v>23</v>
      </c>
      <c r="E260" s="259" t="s">
        <v>86</v>
      </c>
      <c r="F260" s="352">
        <f t="shared" si="33"/>
        <v>182</v>
      </c>
      <c r="G260" s="203" t="s">
        <v>1514</v>
      </c>
      <c r="H260" s="172" t="s">
        <v>453</v>
      </c>
      <c r="I260" s="173"/>
      <c r="J260" s="68"/>
      <c r="M260" s="300" t="s">
        <v>455</v>
      </c>
      <c r="N260" s="179" t="s">
        <v>456</v>
      </c>
    </row>
    <row r="261" spans="1:14" ht="30" customHeight="1" x14ac:dyDescent="0.15">
      <c r="A261" s="175">
        <f t="shared" si="34"/>
        <v>134</v>
      </c>
      <c r="B261" s="161" t="str">
        <f t="shared" si="32"/>
        <v>留学先大学2学位取得にかかる最短年月数</v>
      </c>
      <c r="C261" s="136" t="s">
        <v>14</v>
      </c>
      <c r="D261" s="258" t="s">
        <v>23</v>
      </c>
      <c r="E261" s="259" t="s">
        <v>92</v>
      </c>
      <c r="F261" s="352">
        <f t="shared" si="33"/>
        <v>183</v>
      </c>
      <c r="G261" s="203" t="s">
        <v>1514</v>
      </c>
      <c r="H261" s="314" t="s">
        <v>458</v>
      </c>
      <c r="I261" s="173"/>
      <c r="J261" s="81"/>
      <c r="K261" s="318" t="e">
        <f>(LEFT(J261,(LEN(J261)-2)))*12+RIGHT(J261,2)</f>
        <v>#VALUE!</v>
      </c>
      <c r="L261" s="319"/>
      <c r="M261" s="320" t="s">
        <v>459</v>
      </c>
      <c r="N261" s="179" t="s">
        <v>460</v>
      </c>
    </row>
    <row r="262" spans="1:14" ht="64.900000000000006" customHeight="1" x14ac:dyDescent="0.15">
      <c r="A262" s="175">
        <f t="shared" si="34"/>
        <v>135</v>
      </c>
      <c r="B262" s="161" t="str">
        <f t="shared" si="32"/>
        <v>留学先大学2留学（授業）開始年月</v>
      </c>
      <c r="C262" s="136" t="s">
        <v>14</v>
      </c>
      <c r="D262" s="258" t="s">
        <v>23</v>
      </c>
      <c r="E262" s="259" t="s">
        <v>92</v>
      </c>
      <c r="F262" s="352">
        <f t="shared" si="33"/>
        <v>184</v>
      </c>
      <c r="G262" s="203" t="s">
        <v>1514</v>
      </c>
      <c r="H262" s="314" t="s">
        <v>461</v>
      </c>
      <c r="I262" s="173"/>
      <c r="J262" s="80"/>
      <c r="M262" s="320" t="s">
        <v>462</v>
      </c>
      <c r="N262" s="179" t="s">
        <v>463</v>
      </c>
    </row>
    <row r="263" spans="1:14" ht="30" customHeight="1" x14ac:dyDescent="0.15">
      <c r="A263" s="175">
        <f t="shared" si="34"/>
        <v>136</v>
      </c>
      <c r="B263" s="161" t="str">
        <f t="shared" si="32"/>
        <v>留学先大学2留学終了年月</v>
      </c>
      <c r="C263" s="136" t="s">
        <v>14</v>
      </c>
      <c r="D263" s="258" t="s">
        <v>23</v>
      </c>
      <c r="E263" s="259" t="s">
        <v>92</v>
      </c>
      <c r="F263" s="352">
        <f t="shared" si="33"/>
        <v>185</v>
      </c>
      <c r="G263" s="203" t="s">
        <v>1514</v>
      </c>
      <c r="H263" s="314" t="s">
        <v>464</v>
      </c>
      <c r="I263" s="173"/>
      <c r="J263" s="80"/>
      <c r="M263" s="320" t="s">
        <v>465</v>
      </c>
      <c r="N263" s="179" t="s">
        <v>466</v>
      </c>
    </row>
    <row r="264" spans="1:14" ht="30" customHeight="1" x14ac:dyDescent="0.15">
      <c r="A264" s="175">
        <f t="shared" si="34"/>
        <v>137</v>
      </c>
      <c r="B264" s="161" t="str">
        <f t="shared" si="32"/>
        <v>留学先大学2留学期間</v>
      </c>
      <c r="D264" s="258" t="s">
        <v>23</v>
      </c>
      <c r="E264" s="259" t="s">
        <v>3</v>
      </c>
      <c r="F264" s="352">
        <f t="shared" si="33"/>
        <v>186</v>
      </c>
      <c r="G264" s="203" t="s">
        <v>1514</v>
      </c>
      <c r="H264" s="314" t="s">
        <v>467</v>
      </c>
      <c r="I264" s="173"/>
      <c r="J264" s="321" t="str">
        <f>IFERROR(K264&amp;"か月","入力年月を確認してください")</f>
        <v>入力年月を確認してください</v>
      </c>
      <c r="K264" s="322" t="e">
        <f>DATEDIF(DATEVALUE(TEXT( J262,"0000!/00")),DATEVALUE(TEXT( J263,"0000!/00")),"M")+1</f>
        <v>#VALUE!</v>
      </c>
      <c r="L264" s="323"/>
      <c r="M264" s="320"/>
      <c r="N264" s="179"/>
    </row>
    <row r="265" spans="1:14" ht="53.45" customHeight="1" x14ac:dyDescent="0.15">
      <c r="A265" s="175">
        <f t="shared" si="34"/>
        <v>138</v>
      </c>
      <c r="B265" s="161" t="str">
        <f t="shared" si="32"/>
        <v>留学先大学2支援開始年月</v>
      </c>
      <c r="C265" s="136" t="s">
        <v>14</v>
      </c>
      <c r="D265" s="258" t="s">
        <v>23</v>
      </c>
      <c r="E265" s="259" t="s">
        <v>92</v>
      </c>
      <c r="F265" s="352">
        <f t="shared" si="33"/>
        <v>187</v>
      </c>
      <c r="G265" s="203" t="s">
        <v>1514</v>
      </c>
      <c r="H265" s="314" t="s">
        <v>468</v>
      </c>
      <c r="I265" s="173"/>
      <c r="J265" s="80"/>
      <c r="K265" s="322" t="e">
        <f>DATEDIF(DATEVALUE(TEXT( J265,"0000!/00")),DATEVALUE(TEXT( J263,"0000!/00")),"M")+1</f>
        <v>#VALUE!</v>
      </c>
      <c r="L265" s="323"/>
      <c r="M265" s="320" t="s">
        <v>469</v>
      </c>
      <c r="N265" s="179" t="s">
        <v>470</v>
      </c>
    </row>
    <row r="266" spans="1:14" ht="30" customHeight="1" x14ac:dyDescent="0.15">
      <c r="A266" s="175">
        <f t="shared" si="34"/>
        <v>139</v>
      </c>
      <c r="B266" s="161" t="str">
        <f t="shared" si="32"/>
        <v>留学先大学2支援開始年次</v>
      </c>
      <c r="C266" s="136" t="s">
        <v>14</v>
      </c>
      <c r="D266" s="258" t="s">
        <v>23</v>
      </c>
      <c r="E266" s="259" t="s">
        <v>86</v>
      </c>
      <c r="F266" s="352">
        <f t="shared" si="33"/>
        <v>188</v>
      </c>
      <c r="G266" s="203" t="s">
        <v>1514</v>
      </c>
      <c r="H266" s="314" t="s">
        <v>471</v>
      </c>
      <c r="I266" s="173"/>
      <c r="J266" s="68"/>
      <c r="K266" s="324" t="e">
        <f>LEFT(J266,1)*12-12</f>
        <v>#VALUE!</v>
      </c>
      <c r="L266" s="325"/>
      <c r="M266" s="300" t="s">
        <v>473</v>
      </c>
      <c r="N266" s="179" t="s">
        <v>474</v>
      </c>
    </row>
    <row r="267" spans="1:14" ht="85.5" x14ac:dyDescent="0.15">
      <c r="A267" s="175">
        <f t="shared" si="34"/>
        <v>140</v>
      </c>
      <c r="B267" s="161" t="str">
        <f t="shared" si="32"/>
        <v>留学先大学2支援期間（目安）</v>
      </c>
      <c r="C267" s="213"/>
      <c r="D267" s="258" t="s">
        <v>23</v>
      </c>
      <c r="E267" s="259" t="s">
        <v>3</v>
      </c>
      <c r="F267" s="353">
        <f t="shared" si="33"/>
        <v>189</v>
      </c>
      <c r="G267" s="232" t="s">
        <v>1514</v>
      </c>
      <c r="H267" s="326" t="s">
        <v>476</v>
      </c>
      <c r="I267" s="327"/>
      <c r="J267" s="328" t="str">
        <f>IFERROR(IF((K261-K266)&lt;=1,"支援できる期間がありません",MIN(K256,K265,(K261-K266))&amp;"か月"),"支援できる期間がありません")</f>
        <v>支援できる期間がありません</v>
      </c>
      <c r="K267" s="329"/>
      <c r="L267" s="330"/>
      <c r="M267" s="310"/>
      <c r="N267" s="195" t="s">
        <v>477</v>
      </c>
    </row>
    <row r="268" spans="1:14" ht="20.100000000000001" customHeight="1" x14ac:dyDescent="0.15">
      <c r="C268" s="136" t="s">
        <v>14</v>
      </c>
      <c r="I268" s="136"/>
      <c r="J268" s="136"/>
    </row>
    <row r="269" spans="1:14" ht="20.100000000000001" customHeight="1" x14ac:dyDescent="0.15">
      <c r="B269" s="136"/>
      <c r="C269" s="136" t="s">
        <v>14</v>
      </c>
      <c r="D269" s="331" t="s">
        <v>478</v>
      </c>
      <c r="E269" s="332"/>
      <c r="F269" s="333"/>
      <c r="G269" s="333"/>
      <c r="H269" s="333"/>
      <c r="J269" s="137"/>
      <c r="K269" s="137"/>
      <c r="L269" s="334"/>
    </row>
    <row r="270" spans="1:14" ht="20.100000000000001" customHeight="1" x14ac:dyDescent="0.15">
      <c r="C270" s="136" t="s">
        <v>14</v>
      </c>
      <c r="D270" s="331" t="s">
        <v>479</v>
      </c>
      <c r="E270" s="332"/>
      <c r="F270" s="333"/>
      <c r="G270" s="333"/>
      <c r="H270" s="332"/>
    </row>
    <row r="271" spans="1:14" ht="20.100000000000001" customHeight="1" x14ac:dyDescent="0.15">
      <c r="A271" s="153" t="s">
        <v>12</v>
      </c>
      <c r="B271" s="154" t="s">
        <v>17</v>
      </c>
      <c r="C271" s="136" t="s">
        <v>14</v>
      </c>
      <c r="D271" s="137"/>
      <c r="F271" s="196" t="s">
        <v>15</v>
      </c>
      <c r="G271" s="196" t="s">
        <v>212</v>
      </c>
      <c r="H271" s="198" t="s">
        <v>17</v>
      </c>
      <c r="I271" s="198"/>
      <c r="J271" s="199" t="s">
        <v>18</v>
      </c>
      <c r="M271" s="263" t="s">
        <v>19</v>
      </c>
      <c r="N271" s="264" t="s">
        <v>20</v>
      </c>
    </row>
    <row r="272" spans="1:14" ht="30" customHeight="1" x14ac:dyDescent="0.15">
      <c r="A272" s="313" t="s">
        <v>21</v>
      </c>
      <c r="B272" s="161" t="str">
        <f t="shared" ref="B272:B278" si="35">G272&amp;H272</f>
        <v>使用言語2入学における語学要件の指定有無</v>
      </c>
      <c r="C272" s="136" t="s">
        <v>14</v>
      </c>
      <c r="D272" s="258" t="s">
        <v>23</v>
      </c>
      <c r="E272" s="163" t="s">
        <v>86</v>
      </c>
      <c r="F272" s="348">
        <f>F267+1</f>
        <v>190</v>
      </c>
      <c r="G272" s="201" t="s">
        <v>1566</v>
      </c>
      <c r="H272" s="166" t="s">
        <v>481</v>
      </c>
      <c r="I272" s="167"/>
      <c r="J272" s="69"/>
      <c r="M272" s="335" t="s">
        <v>483</v>
      </c>
      <c r="N272" s="230" t="s">
        <v>89</v>
      </c>
    </row>
    <row r="273" spans="1:14" ht="30" customHeight="1" x14ac:dyDescent="0.15">
      <c r="A273" s="175">
        <v>141</v>
      </c>
      <c r="B273" s="161" t="str">
        <f t="shared" si="35"/>
        <v>語学能力2総合点（大学の要件）</v>
      </c>
      <c r="C273" s="136" t="s">
        <v>14</v>
      </c>
      <c r="D273" s="258" t="s">
        <v>23</v>
      </c>
      <c r="E273" s="163" t="s">
        <v>92</v>
      </c>
      <c r="F273" s="352">
        <f>F272+1</f>
        <v>191</v>
      </c>
      <c r="G273" s="203" t="s">
        <v>1567</v>
      </c>
      <c r="H273" s="172" t="s">
        <v>484</v>
      </c>
      <c r="I273" s="173"/>
      <c r="J273" s="68"/>
      <c r="M273" s="336">
        <v>6.5</v>
      </c>
      <c r="N273" s="179" t="s">
        <v>485</v>
      </c>
    </row>
    <row r="274" spans="1:14" ht="30" customHeight="1" x14ac:dyDescent="0.15">
      <c r="A274" s="175">
        <f t="shared" ref="A274:A278" si="36">A273+1</f>
        <v>142</v>
      </c>
      <c r="B274" s="161" t="str">
        <f t="shared" si="35"/>
        <v>語学能力2読む（大学の要件）</v>
      </c>
      <c r="C274" s="136" t="s">
        <v>14</v>
      </c>
      <c r="D274" s="258" t="s">
        <v>23</v>
      </c>
      <c r="E274" s="163" t="s">
        <v>92</v>
      </c>
      <c r="F274" s="352">
        <f t="shared" ref="F274:F278" si="37">F273+1</f>
        <v>192</v>
      </c>
      <c r="G274" s="203" t="s">
        <v>1567</v>
      </c>
      <c r="H274" s="172" t="s">
        <v>486</v>
      </c>
      <c r="I274" s="173"/>
      <c r="J274" s="68"/>
      <c r="M274" s="336" t="s">
        <v>487</v>
      </c>
      <c r="N274" s="179" t="s">
        <v>488</v>
      </c>
    </row>
    <row r="275" spans="1:14" ht="30" customHeight="1" x14ac:dyDescent="0.15">
      <c r="A275" s="175">
        <f t="shared" si="36"/>
        <v>143</v>
      </c>
      <c r="B275" s="161" t="str">
        <f t="shared" si="35"/>
        <v>語学能力2聴く（大学の要件）</v>
      </c>
      <c r="C275" s="136" t="s">
        <v>14</v>
      </c>
      <c r="D275" s="258" t="s">
        <v>23</v>
      </c>
      <c r="E275" s="163" t="s">
        <v>92</v>
      </c>
      <c r="F275" s="352">
        <f t="shared" si="37"/>
        <v>193</v>
      </c>
      <c r="G275" s="203" t="s">
        <v>1567</v>
      </c>
      <c r="H275" s="189" t="s">
        <v>489</v>
      </c>
      <c r="I275" s="173"/>
      <c r="J275" s="68"/>
      <c r="M275" s="336" t="s">
        <v>487</v>
      </c>
      <c r="N275" s="179" t="s">
        <v>488</v>
      </c>
    </row>
    <row r="276" spans="1:14" ht="30" customHeight="1" x14ac:dyDescent="0.15">
      <c r="A276" s="175">
        <f t="shared" si="36"/>
        <v>144</v>
      </c>
      <c r="B276" s="161" t="str">
        <f t="shared" si="35"/>
        <v>語学能力2話す（大学の要件）</v>
      </c>
      <c r="C276" s="136" t="s">
        <v>14</v>
      </c>
      <c r="D276" s="258" t="s">
        <v>23</v>
      </c>
      <c r="E276" s="163" t="s">
        <v>92</v>
      </c>
      <c r="F276" s="352">
        <f t="shared" si="37"/>
        <v>194</v>
      </c>
      <c r="G276" s="203" t="s">
        <v>1567</v>
      </c>
      <c r="H276" s="189" t="s">
        <v>490</v>
      </c>
      <c r="I276" s="173"/>
      <c r="J276" s="68"/>
      <c r="M276" s="336" t="s">
        <v>487</v>
      </c>
      <c r="N276" s="179" t="s">
        <v>488</v>
      </c>
    </row>
    <row r="277" spans="1:14" ht="30" customHeight="1" x14ac:dyDescent="0.15">
      <c r="A277" s="175">
        <f t="shared" si="36"/>
        <v>145</v>
      </c>
      <c r="B277" s="161" t="str">
        <f t="shared" si="35"/>
        <v>語学能力2書く（大学の要件）</v>
      </c>
      <c r="C277" s="136" t="s">
        <v>14</v>
      </c>
      <c r="D277" s="258" t="s">
        <v>23</v>
      </c>
      <c r="E277" s="163" t="s">
        <v>92</v>
      </c>
      <c r="F277" s="352">
        <f t="shared" si="37"/>
        <v>195</v>
      </c>
      <c r="G277" s="203" t="s">
        <v>1567</v>
      </c>
      <c r="H277" s="189" t="s">
        <v>491</v>
      </c>
      <c r="I277" s="173"/>
      <c r="J277" s="68"/>
      <c r="M277" s="336" t="s">
        <v>487</v>
      </c>
      <c r="N277" s="179" t="s">
        <v>488</v>
      </c>
    </row>
    <row r="278" spans="1:14" ht="60.6" customHeight="1" x14ac:dyDescent="0.15">
      <c r="A278" s="175">
        <f t="shared" si="36"/>
        <v>146</v>
      </c>
      <c r="B278" s="161" t="str">
        <f t="shared" si="35"/>
        <v>語学能力2留学先大学の語学要件を満たしているかの状況</v>
      </c>
      <c r="C278" s="136" t="s">
        <v>14</v>
      </c>
      <c r="D278" s="258" t="s">
        <v>23</v>
      </c>
      <c r="E278" s="163" t="s">
        <v>86</v>
      </c>
      <c r="F278" s="353">
        <f t="shared" si="37"/>
        <v>196</v>
      </c>
      <c r="G278" s="232" t="s">
        <v>1567</v>
      </c>
      <c r="H278" s="217" t="s">
        <v>492</v>
      </c>
      <c r="I278" s="193"/>
      <c r="J278" s="70"/>
      <c r="M278" s="337" t="s">
        <v>493</v>
      </c>
      <c r="N278" s="195" t="s">
        <v>494</v>
      </c>
    </row>
    <row r="279" spans="1:14" ht="20.100000000000001" customHeight="1" x14ac:dyDescent="0.15">
      <c r="C279" s="136" t="s">
        <v>14</v>
      </c>
    </row>
    <row r="280" spans="1:14" ht="20.100000000000001" customHeight="1" x14ac:dyDescent="0.15">
      <c r="B280" s="136"/>
      <c r="C280" s="136" t="s">
        <v>14</v>
      </c>
      <c r="D280" s="331" t="s">
        <v>496</v>
      </c>
      <c r="E280" s="332"/>
      <c r="F280" s="333"/>
      <c r="G280" s="333"/>
      <c r="H280" s="333"/>
    </row>
    <row r="281" spans="1:14" ht="20.100000000000001" customHeight="1" x14ac:dyDescent="0.15">
      <c r="C281" s="136" t="s">
        <v>14</v>
      </c>
      <c r="D281" s="331" t="s">
        <v>497</v>
      </c>
      <c r="E281" s="332"/>
      <c r="F281" s="333"/>
      <c r="G281" s="333"/>
      <c r="H281" s="332"/>
    </row>
    <row r="282" spans="1:14" ht="20.100000000000001" customHeight="1" x14ac:dyDescent="0.15">
      <c r="A282" s="153" t="s">
        <v>12</v>
      </c>
      <c r="B282" s="154" t="s">
        <v>17</v>
      </c>
      <c r="C282" s="136" t="s">
        <v>14</v>
      </c>
      <c r="D282" s="332"/>
      <c r="E282" s="332"/>
      <c r="F282" s="196" t="s">
        <v>15</v>
      </c>
      <c r="G282" s="196" t="s">
        <v>212</v>
      </c>
      <c r="H282" s="198" t="s">
        <v>17</v>
      </c>
      <c r="I282" s="198"/>
      <c r="J282" s="199" t="s">
        <v>18</v>
      </c>
      <c r="M282" s="263" t="s">
        <v>19</v>
      </c>
      <c r="N282" s="264" t="s">
        <v>20</v>
      </c>
    </row>
    <row r="283" spans="1:14" ht="182.45" customHeight="1" x14ac:dyDescent="0.15">
      <c r="A283" s="175">
        <v>147</v>
      </c>
      <c r="B283" s="161" t="str">
        <f t="shared" ref="B283:B284" si="38">G283&amp;H283</f>
        <v>大学概要2留学先大学及び在籍コースの概要、選択理由</v>
      </c>
      <c r="C283" s="136" t="s">
        <v>14</v>
      </c>
      <c r="D283" s="258" t="s">
        <v>23</v>
      </c>
      <c r="E283" s="163" t="s">
        <v>92</v>
      </c>
      <c r="F283" s="360">
        <f>F278+1</f>
        <v>197</v>
      </c>
      <c r="G283" s="201" t="s">
        <v>1577</v>
      </c>
      <c r="H283" s="338" t="s">
        <v>499</v>
      </c>
      <c r="I283" s="167"/>
      <c r="J283" s="69"/>
      <c r="M283" s="298"/>
      <c r="N283" s="299" t="s">
        <v>500</v>
      </c>
    </row>
    <row r="284" spans="1:14" ht="30" customHeight="1" x14ac:dyDescent="0.15">
      <c r="A284" s="175">
        <f t="shared" ref="A284" si="39">A283+1</f>
        <v>148</v>
      </c>
      <c r="B284" s="161" t="str">
        <f t="shared" si="38"/>
        <v>大学概要2留学先大学ホームページURL</v>
      </c>
      <c r="C284" s="136" t="s">
        <v>14</v>
      </c>
      <c r="D284" s="258" t="s">
        <v>23</v>
      </c>
      <c r="E284" s="163" t="s">
        <v>92</v>
      </c>
      <c r="F284" s="361">
        <f t="shared" ref="F284" si="40">F283+1</f>
        <v>198</v>
      </c>
      <c r="G284" s="232" t="s">
        <v>1577</v>
      </c>
      <c r="H284" s="339" t="s">
        <v>501</v>
      </c>
      <c r="I284" s="193"/>
      <c r="J284" s="70"/>
      <c r="M284" s="340" t="s">
        <v>502</v>
      </c>
      <c r="N284" s="341" t="s">
        <v>503</v>
      </c>
    </row>
  </sheetData>
  <sheetProtection algorithmName="SHA-512" hashValue="NaLqV1eykpUq5yGTdMoT9Q9PT24haduiqcDWj15gAyVPN8F2A5+K74L6/KxEaA7JgBJ5C+kSYaSlr/b+om2Rgg==" saltValue="R4r8dxrn7IQFjtftYxCvmQ==" spinCount="100000" sheet="1" objects="1" scenarios="1"/>
  <dataConsolidate/>
  <phoneticPr fontId="6"/>
  <conditionalFormatting sqref="J20:J22 J24:J27">
    <cfRule type="containsBlanks" dxfId="111" priority="239">
      <formula>LEN(TRIM(J20))=0</formula>
    </cfRule>
  </conditionalFormatting>
  <conditionalFormatting sqref="J22">
    <cfRule type="expression" dxfId="110" priority="109">
      <formula>$J$21="日本国籍のみ"</formula>
    </cfRule>
  </conditionalFormatting>
  <conditionalFormatting sqref="J103">
    <cfRule type="containsBlanks" dxfId="109" priority="250">
      <formula>LEN(TRIM(J103))=0</formula>
    </cfRule>
  </conditionalFormatting>
  <conditionalFormatting sqref="J193">
    <cfRule type="containsBlanks" dxfId="108" priority="223">
      <formula>LEN(TRIM(J193))=0</formula>
    </cfRule>
  </conditionalFormatting>
  <conditionalFormatting sqref="J195">
    <cfRule type="containsBlanks" dxfId="107" priority="222">
      <formula>LEN(TRIM(J195))=0</formula>
    </cfRule>
  </conditionalFormatting>
  <conditionalFormatting sqref="J196">
    <cfRule type="expression" dxfId="106" priority="215">
      <formula>$J$195="応募したことがない"</formula>
    </cfRule>
    <cfRule type="containsBlanks" dxfId="105" priority="216">
      <formula>LEN(TRIM(J196))=0</formula>
    </cfRule>
  </conditionalFormatting>
  <conditionalFormatting sqref="J199">
    <cfRule type="expression" dxfId="104" priority="41">
      <formula>$J$198="*された*"</formula>
    </cfRule>
    <cfRule type="containsBlanks" dxfId="103" priority="214">
      <formula>LEN(TRIM(J199))=0</formula>
    </cfRule>
  </conditionalFormatting>
  <conditionalFormatting sqref="J168:J173">
    <cfRule type="containsBlanks" dxfId="102" priority="256">
      <formula>LEN(TRIM(J168))=0</formula>
    </cfRule>
  </conditionalFormatting>
  <conditionalFormatting sqref="J172:J173">
    <cfRule type="expression" dxfId="101" priority="13">
      <formula>$J$171="なし"</formula>
    </cfRule>
  </conditionalFormatting>
  <conditionalFormatting sqref="J23">
    <cfRule type="expression" dxfId="100" priority="151">
      <formula>$J$20="日本国籍のみ"</formula>
    </cfRule>
    <cfRule type="notContainsBlanks" dxfId="99" priority="152">
      <formula>LEN(TRIM(J23))&gt;0</formula>
    </cfRule>
  </conditionalFormatting>
  <conditionalFormatting sqref="J202:J203">
    <cfRule type="containsBlanks" dxfId="98" priority="148">
      <formula>LEN(TRIM(J202))=0</formula>
    </cfRule>
  </conditionalFormatting>
  <conditionalFormatting sqref="J203">
    <cfRule type="expression" dxfId="97" priority="147">
      <formula>$J$202="なし"</formula>
    </cfRule>
  </conditionalFormatting>
  <conditionalFormatting sqref="J232:J236">
    <cfRule type="expression" dxfId="96" priority="249">
      <formula>$J$231="入学における語学要件の指定なし"</formula>
    </cfRule>
  </conditionalFormatting>
  <conditionalFormatting sqref="B285:B1048576 B1:B55 B57:B166 B168:B175 B177:B208 B227:B230 B244:B245 B238:B240">
    <cfRule type="duplicateValues" dxfId="95" priority="110"/>
  </conditionalFormatting>
  <conditionalFormatting sqref="J194">
    <cfRule type="expression" dxfId="94" priority="46">
      <formula>$J$193="協定派遣/短期派遣及びトビタテ！に応募したことがない"</formula>
    </cfRule>
    <cfRule type="containsBlanks" dxfId="93" priority="108">
      <formula>LEN(TRIM(J194))=0</formula>
    </cfRule>
  </conditionalFormatting>
  <conditionalFormatting sqref="J194">
    <cfRule type="expression" dxfId="92" priority="106">
      <formula>$J$164="一度もなし"</formula>
    </cfRule>
    <cfRule type="expression" dxfId="91" priority="107">
      <formula>$J$164="中学以前のみあり"</formula>
    </cfRule>
  </conditionalFormatting>
  <conditionalFormatting sqref="B167">
    <cfRule type="duplicateValues" dxfId="90" priority="104"/>
  </conditionalFormatting>
  <conditionalFormatting sqref="B176">
    <cfRule type="duplicateValues" dxfId="89" priority="103"/>
  </conditionalFormatting>
  <conditionalFormatting sqref="B241">
    <cfRule type="duplicateValues" dxfId="88" priority="102"/>
  </conditionalFormatting>
  <conditionalFormatting sqref="B56">
    <cfRule type="duplicateValues" dxfId="87" priority="101"/>
  </conditionalFormatting>
  <conditionalFormatting sqref="J24">
    <cfRule type="expression" dxfId="86" priority="100">
      <formula>$J$23="日本国外"</formula>
    </cfRule>
  </conditionalFormatting>
  <conditionalFormatting sqref="J39:J48">
    <cfRule type="containsBlanks" dxfId="85" priority="257">
      <formula>LEN(TRIM(J39))=0</formula>
    </cfRule>
  </conditionalFormatting>
  <conditionalFormatting sqref="J34">
    <cfRule type="expression" dxfId="84" priority="20">
      <formula>$J$32="個人応募"</formula>
    </cfRule>
  </conditionalFormatting>
  <conditionalFormatting sqref="J57:J59">
    <cfRule type="expression" dxfId="83" priority="96">
      <formula>$J$32="大学取りまとめ応募"</formula>
    </cfRule>
    <cfRule type="containsBlanks" dxfId="82" priority="97">
      <formula>LEN(TRIM(J57))=0</formula>
    </cfRule>
  </conditionalFormatting>
  <conditionalFormatting sqref="J11:J18">
    <cfRule type="containsBlanks" dxfId="81" priority="95">
      <formula>LEN(TRIM(J11))=0</formula>
    </cfRule>
  </conditionalFormatting>
  <conditionalFormatting sqref="J65:J70">
    <cfRule type="containsBlanks" dxfId="80" priority="94">
      <formula>LEN(TRIM(J65))=0</formula>
    </cfRule>
  </conditionalFormatting>
  <conditionalFormatting sqref="J75:J94">
    <cfRule type="containsBlanks" dxfId="79" priority="93">
      <formula>LEN(TRIM(J75))=0</formula>
    </cfRule>
  </conditionalFormatting>
  <conditionalFormatting sqref="J77:J78">
    <cfRule type="expression" dxfId="78" priority="92">
      <formula>$J$75="英語"</formula>
    </cfRule>
  </conditionalFormatting>
  <conditionalFormatting sqref="J76">
    <cfRule type="expression" dxfId="77" priority="91">
      <formula>$J$75="英語以外"</formula>
    </cfRule>
  </conditionalFormatting>
  <conditionalFormatting sqref="J86:J94 J250:J267 J272:J278 J283:J284">
    <cfRule type="expression" dxfId="76" priority="4">
      <formula>$J$85="第2希望留学先無し"</formula>
    </cfRule>
  </conditionalFormatting>
  <conditionalFormatting sqref="J87:J88">
    <cfRule type="expression" dxfId="75" priority="89">
      <formula>$J$85="英語"</formula>
    </cfRule>
  </conditionalFormatting>
  <conditionalFormatting sqref="J86">
    <cfRule type="expression" dxfId="74" priority="88">
      <formula>$J$85="英語以外"</formula>
    </cfRule>
  </conditionalFormatting>
  <conditionalFormatting sqref="J99:J102">
    <cfRule type="containsBlanks" dxfId="73" priority="87">
      <formula>LEN(TRIM(J99))=0</formula>
    </cfRule>
  </conditionalFormatting>
  <conditionalFormatting sqref="J108:J149">
    <cfRule type="containsBlanks" dxfId="72" priority="82">
      <formula>LEN(TRIM(J108))=0</formula>
    </cfRule>
  </conditionalFormatting>
  <conditionalFormatting sqref="J150:J159">
    <cfRule type="containsBlanks" dxfId="71" priority="81">
      <formula>LEN(TRIM(J150))=0</formula>
    </cfRule>
  </conditionalFormatting>
  <conditionalFormatting sqref="J119:J149">
    <cfRule type="expression" dxfId="70" priority="53">
      <formula>$J$118="なし"</formula>
    </cfRule>
  </conditionalFormatting>
  <conditionalFormatting sqref="J127:J149">
    <cfRule type="expression" dxfId="69" priority="54">
      <formula>$J$126="なし"</formula>
    </cfRule>
  </conditionalFormatting>
  <conditionalFormatting sqref="J135:J149">
    <cfRule type="expression" dxfId="68" priority="55">
      <formula>$J$134="なし"</formula>
    </cfRule>
  </conditionalFormatting>
  <conditionalFormatting sqref="J143:J149">
    <cfRule type="expression" dxfId="67" priority="57">
      <formula>$J$142="なし"</formula>
    </cfRule>
  </conditionalFormatting>
  <conditionalFormatting sqref="J197">
    <cfRule type="containsBlanks" dxfId="66" priority="69">
      <formula>LEN(TRIM(J197))=0</formula>
    </cfRule>
  </conditionalFormatting>
  <conditionalFormatting sqref="J198">
    <cfRule type="expression" dxfId="65" priority="68">
      <formula>$J$197="応募したことがない"</formula>
    </cfRule>
    <cfRule type="containsBlanks" dxfId="64" priority="251">
      <formula>LEN(TRIM(J198))=0</formula>
    </cfRule>
  </conditionalFormatting>
  <conditionalFormatting sqref="J117">
    <cfRule type="expression" dxfId="63" priority="65">
      <formula>$J$116="学位取得なし"</formula>
    </cfRule>
    <cfRule type="notContainsBlanks" dxfId="62" priority="66">
      <formula>LEN(TRIM(J117))&gt;0</formula>
    </cfRule>
    <cfRule type="expression" dxfId="61" priority="67">
      <formula>$J$116="その他"</formula>
    </cfRule>
  </conditionalFormatting>
  <conditionalFormatting sqref="J125">
    <cfRule type="expression" dxfId="60" priority="63">
      <formula>$J$124="学位取得なし"</formula>
    </cfRule>
    <cfRule type="notContainsBlanks" dxfId="59" priority="64">
      <formula>LEN(TRIM(J125))&gt;0</formula>
    </cfRule>
    <cfRule type="expression" dxfId="58" priority="80">
      <formula>$J$124="その他"</formula>
    </cfRule>
  </conditionalFormatting>
  <conditionalFormatting sqref="J133">
    <cfRule type="expression" dxfId="57" priority="60">
      <formula>$J$132="学位取得なし"</formula>
    </cfRule>
    <cfRule type="notContainsBlanks" dxfId="56" priority="62">
      <formula>LEN(TRIM(J133))&gt;0</formula>
    </cfRule>
    <cfRule type="expression" dxfId="55" priority="79">
      <formula>$J$132="その他"</formula>
    </cfRule>
  </conditionalFormatting>
  <conditionalFormatting sqref="J141">
    <cfRule type="expression" dxfId="54" priority="56">
      <formula>$J$140="学位取得なし"</formula>
    </cfRule>
    <cfRule type="notContainsBlanks" dxfId="53" priority="61">
      <formula>LEN(TRIM(J141))&gt;0</formula>
    </cfRule>
    <cfRule type="expression" dxfId="52" priority="78">
      <formula>$J$140="その他"</formula>
    </cfRule>
  </conditionalFormatting>
  <conditionalFormatting sqref="J149">
    <cfRule type="expression" dxfId="51" priority="58">
      <formula>$J$148="学位取得なし"</formula>
    </cfRule>
    <cfRule type="notContainsBlanks" dxfId="50" priority="59">
      <formula>LEN(TRIM(J149))&gt;0</formula>
    </cfRule>
    <cfRule type="expression" dxfId="49" priority="77">
      <formula>$J$148="その他"</formula>
    </cfRule>
  </conditionalFormatting>
  <conditionalFormatting sqref="J177:J188">
    <cfRule type="containsBlanks" dxfId="48" priority="184">
      <formula>LEN(TRIM(J177))=0</formula>
    </cfRule>
  </conditionalFormatting>
  <conditionalFormatting sqref="J178:J182">
    <cfRule type="expression" dxfId="47" priority="183">
      <formula>$J$177="なし"</formula>
    </cfRule>
  </conditionalFormatting>
  <conditionalFormatting sqref="J181:J182">
    <cfRule type="expression" dxfId="46" priority="52">
      <formula>$J$180="なし"</formula>
    </cfRule>
  </conditionalFormatting>
  <conditionalFormatting sqref="J184:J188">
    <cfRule type="expression" dxfId="45" priority="51">
      <formula>$J$183="なし"</formula>
    </cfRule>
  </conditionalFormatting>
  <conditionalFormatting sqref="J187:J188">
    <cfRule type="expression" dxfId="44" priority="50">
      <formula>$J$186="なし"</formula>
    </cfRule>
  </conditionalFormatting>
  <conditionalFormatting sqref="J201">
    <cfRule type="expression" dxfId="43" priority="5">
      <formula>$J$200="なし"</formula>
    </cfRule>
    <cfRule type="expression" dxfId="42" priority="38">
      <formula>$J$200="留学したことが無い"</formula>
    </cfRule>
    <cfRule type="containsBlanks" dxfId="41" priority="45">
      <formula>LEN(TRIM(J201))=0</formula>
    </cfRule>
  </conditionalFormatting>
  <conditionalFormatting sqref="J209:J213">
    <cfRule type="containsBlanks" dxfId="40" priority="44">
      <formula>LEN(TRIM(J209))=0</formula>
    </cfRule>
  </conditionalFormatting>
  <conditionalFormatting sqref="J200">
    <cfRule type="containsBlanks" dxfId="39" priority="40">
      <formula>LEN(TRIM(J200))=0</formula>
    </cfRule>
  </conditionalFormatting>
  <conditionalFormatting sqref="J217:J222">
    <cfRule type="containsBlanks" dxfId="38" priority="37">
      <formula>LEN(TRIM(J217))=0</formula>
    </cfRule>
  </conditionalFormatting>
  <conditionalFormatting sqref="J224:J225">
    <cfRule type="containsBlanks" dxfId="37" priority="36">
      <formula>LEN(TRIM(J224))=0</formula>
    </cfRule>
  </conditionalFormatting>
  <conditionalFormatting sqref="J231:J237">
    <cfRule type="containsBlanks" dxfId="36" priority="35">
      <formula>LEN(TRIM(J231))=0</formula>
    </cfRule>
  </conditionalFormatting>
  <conditionalFormatting sqref="J242:J243">
    <cfRule type="containsBlanks" dxfId="35" priority="34">
      <formula>LEN(TRIM(J242))=0</formula>
    </cfRule>
  </conditionalFormatting>
  <conditionalFormatting sqref="J273:J277">
    <cfRule type="expression" dxfId="34" priority="25">
      <formula>$J$231="入学における語学要件の指定なし"</formula>
    </cfRule>
  </conditionalFormatting>
  <conditionalFormatting sqref="B268:B271 B246:B249 B279:B281">
    <cfRule type="duplicateValues" dxfId="33" priority="32"/>
  </conditionalFormatting>
  <conditionalFormatting sqref="B282">
    <cfRule type="duplicateValues" dxfId="32" priority="31"/>
  </conditionalFormatting>
  <conditionalFormatting sqref="J272:J278 J283:J284">
    <cfRule type="containsBlanks" dxfId="31" priority="258">
      <formula>LEN(TRIM(J272))=0</formula>
    </cfRule>
  </conditionalFormatting>
  <conditionalFormatting sqref="J32:J38">
    <cfRule type="containsBlanks" dxfId="30" priority="98">
      <formula>LEN(TRIM(J32))=0</formula>
    </cfRule>
  </conditionalFormatting>
  <conditionalFormatting sqref="J49:J52">
    <cfRule type="containsBlanks" dxfId="29" priority="19">
      <formula>LEN(TRIM(J49))=0</formula>
    </cfRule>
  </conditionalFormatting>
  <conditionalFormatting sqref="J169:J173">
    <cfRule type="expression" dxfId="28" priority="10">
      <formula>$J$168="なし"</formula>
    </cfRule>
  </conditionalFormatting>
  <conditionalFormatting sqref="J215">
    <cfRule type="containsBlanks" dxfId="27" priority="8">
      <formula>LEN(TRIM(J215))=0</formula>
    </cfRule>
  </conditionalFormatting>
  <conditionalFormatting sqref="B209:B226 B250:B267 B272:B278 B283:B284">
    <cfRule type="duplicateValues" dxfId="26" priority="7"/>
  </conditionalFormatting>
  <conditionalFormatting sqref="B242:B243 B231:B237">
    <cfRule type="duplicateValues" dxfId="25" priority="6"/>
  </conditionalFormatting>
  <conditionalFormatting sqref="J211">
    <cfRule type="expression" dxfId="24" priority="42">
      <formula>$J$209="外国の大学間での国際共同プログラム"</formula>
    </cfRule>
    <cfRule type="expression" dxfId="23" priority="43">
      <formula>$J$209="該当しない"</formula>
    </cfRule>
  </conditionalFormatting>
  <conditionalFormatting sqref="J252">
    <cfRule type="expression" dxfId="22" priority="1">
      <formula>$J$250="該当しない"</formula>
    </cfRule>
    <cfRule type="expression" dxfId="21" priority="3">
      <formula>$J$250="外国の大学間での国際共同プログラム"</formula>
    </cfRule>
  </conditionalFormatting>
  <conditionalFormatting sqref="J164">
    <cfRule type="containsBlanks" dxfId="20" priority="2">
      <formula>LEN(TRIM(J164))=0</formula>
    </cfRule>
  </conditionalFormatting>
  <conditionalFormatting sqref="J168:J173 J177:J188">
    <cfRule type="expression" dxfId="19" priority="48">
      <formula>$J$164="一度もなし"</formula>
    </cfRule>
    <cfRule type="expression" dxfId="18" priority="49">
      <formula>$J$164="中学以前のみあり"</formula>
    </cfRule>
  </conditionalFormatting>
  <conditionalFormatting sqref="J250:J254 J256 J258:J263 J265:J266">
    <cfRule type="containsBlanks" dxfId="17" priority="33">
      <formula>LEN(TRIM(J250))=0</formula>
    </cfRule>
  </conditionalFormatting>
  <dataValidations count="22">
    <dataValidation imeMode="off" allowBlank="1" showInputMessage="1" showErrorMessage="1" sqref="J25" xr:uid="{00000000-0002-0000-0100-000000000000}"/>
    <dataValidation imeMode="on" allowBlank="1" showInputMessage="1" showErrorMessage="1" sqref="J22" xr:uid="{00000000-0002-0000-0100-000001000000}"/>
    <dataValidation type="custom" imeMode="fullKatakana" allowBlank="1" showInputMessage="1" showErrorMessage="1" sqref="J12" xr:uid="{00000000-0002-0000-0100-000002000000}">
      <formula1>AND(J12=DBCS(J12))</formula1>
    </dataValidation>
    <dataValidation imeMode="disabled" allowBlank="1" showInputMessage="1" showErrorMessage="1" sqref="J67 J70 J58:J59 J80:J84 J90:J94 J243 J210 J212:J213 J253:J254 J284 J251" xr:uid="{00000000-0002-0000-0100-000003000000}"/>
    <dataValidation type="textLength" imeMode="disabled" allowBlank="1" showInputMessage="1" showErrorMessage="1" errorTitle="郵便番号" error="「-」を含めて入力してください。_x000a_国内で連絡が取れる人の住所を記載してください。" prompt="ハイフンも入れてください_x000a_外国の場合は入力不要です" sqref="J24" xr:uid="{00000000-0002-0000-0100-000004000000}">
      <formula1>8</formula1>
      <formula2>8</formula2>
    </dataValidation>
    <dataValidation type="date" imeMode="disabled" operator="greaterThan" allowBlank="1" showInputMessage="1" showErrorMessage="1" errorTitle="生年月日" error="入力例に従って、正しく生年月日を入力してください。" prompt="yyyy/m/d" sqref="J18" xr:uid="{00000000-0002-0000-0100-000005000000}">
      <formula1>29677</formula1>
    </dataValidation>
    <dataValidation type="custom" imeMode="disabled" allowBlank="1" showInputMessage="1" showErrorMessage="1" errorTitle="メールアドレス" error="@も含め、最後まで正確に入力してください。" sqref="J27" xr:uid="{00000000-0002-0000-0100-000007000000}">
      <formula1>COUNTIF(J27,"*@*")</formula1>
    </dataValidation>
    <dataValidation type="textLength" imeMode="disabled" operator="equal" allowBlank="1" showInputMessage="1" showErrorMessage="1" errorTitle="年月" error="入力例のように半角数字6桁で入力してください。年月は自動表示されます。" sqref="J221:J222 J151:J152 J146:J147 J109 J122:J123 J130:J131 J138:J139 J157:J158 J154:J155 J114:J115 J262:J263" xr:uid="{00000000-0002-0000-0100-000008000000}">
      <formula1>6</formula1>
    </dataValidation>
    <dataValidation type="whole" imeMode="disabled" allowBlank="1" showInputMessage="1" showErrorMessage="1" errorTitle="最短年限" error="入力例のように半角数字4桁で入力してください。年月は自動表示されます。" sqref="J220 J261" xr:uid="{00000000-0002-0000-0100-000009000000}">
      <formula1>0</formula1>
      <formula2>9999</formula2>
    </dataValidation>
    <dataValidation type="textLength" imeMode="disabled" operator="equal" allowBlank="1" showInputMessage="1" showErrorMessage="1" error="記入例に従って入力してください。" prompt="アルファベット＋数字8桁を入力してください" sqref="J17" xr:uid="{00000000-0002-0000-0100-00000A000000}">
      <formula1>9</formula1>
    </dataValidation>
    <dataValidation type="decimal" allowBlank="1" showInputMessage="1" showErrorMessage="1" sqref="J101" xr:uid="{00000000-0002-0000-0100-000013000000}">
      <formula1>0</formula1>
      <formula2>4</formula2>
    </dataValidation>
    <dataValidation allowBlank="1" showInputMessage="1" showErrorMessage="1" prompt="入力不要です" sqref="J19" xr:uid="{00000000-0002-0000-0100-000014000000}"/>
    <dataValidation allowBlank="1" showInputMessage="1" showErrorMessage="1" prompt="全角で入力してください" sqref="J13" xr:uid="{00000000-0002-0000-0100-000016000000}"/>
    <dataValidation imeMode="disabled" allowBlank="1" showInputMessage="1" showErrorMessage="1" prompt="姓は全て半角大文字で入力してください" sqref="J15" xr:uid="{00000000-0002-0000-0100-000017000000}"/>
    <dataValidation imeMode="disabled" allowBlank="1" showInputMessage="1" showErrorMessage="1" prompt="名は最初の一文字のみ半角大文字_x000a_以降は半角小文字で入力してください" sqref="J16" xr:uid="{00000000-0002-0000-0100-000018000000}"/>
    <dataValidation type="textLength" imeMode="disabled" operator="equal" allowBlank="1" showInputMessage="1" showErrorMessage="1" sqref="J33" xr:uid="{00000000-0002-0000-0100-000019000000}">
      <formula1>6</formula1>
    </dataValidation>
    <dataValidation imeMode="disabled" operator="equal" allowBlank="1" showInputMessage="1" showErrorMessage="1" sqref="J36" xr:uid="{00000000-0002-0000-0100-00001A000000}"/>
    <dataValidation type="textLength" imeMode="disabled" allowBlank="1" showInputMessage="1" showErrorMessage="1" errorTitle="電話番号" error="「-」を含めて入力してください_x000a_「+」を含めて全て半角で入力してください" prompt="「-」を入力してください_x000a_「+」を含めて全て半角で入力してください" sqref="J26" xr:uid="{00000000-0002-0000-0100-00001B000000}">
      <formula1>12</formula1>
      <formula2>20</formula2>
    </dataValidation>
    <dataValidation type="textLength" operator="lessThanOrEqual" allowBlank="1" showInputMessage="1" showErrorMessage="1" sqref="J159" xr:uid="{91068042-C9BF-4865-8431-46312084C432}">
      <formula1>400</formula1>
    </dataValidation>
    <dataValidation type="whole" imeMode="disabled" allowBlank="1" showInputMessage="1" showErrorMessage="1" errorTitle="年月" error="入力例のように半角数字6桁で入力してください。年月は自動表示されます。" sqref="J224 J265" xr:uid="{CF3A380B-07DB-4AC7-B032-655AA87155C1}">
      <formula1>202204</formula1>
      <formula2>202303</formula2>
    </dataValidation>
    <dataValidation type="custom" imeMode="fullKatakana" allowBlank="1" showInputMessage="1" showErrorMessage="1" prompt="全角カナで入力してください" sqref="J11" xr:uid="{C90EFC49-DFE1-4F6A-8ACD-C288C9255FE3}">
      <formula1>AND(J11=DBCS(J11))</formula1>
    </dataValidation>
    <dataValidation allowBlank="1" showInputMessage="1" showErrorMessage="1" prompt="以下の赤枠の項目で該当するものについて「あり」を選択してください" sqref="J38" xr:uid="{703BCC90-FF96-496E-A5B5-26B0F68C9B2B}"/>
  </dataValidations>
  <hyperlinks>
    <hyperlink ref="M59" r:id="rId1" xr:uid="{00000000-0004-0000-0100-000000000000}"/>
  </hyperlinks>
  <pageMargins left="0.7" right="0.7" top="0.75" bottom="0.75" header="0.3" footer="0.3"/>
  <pageSetup paperSize="8" scale="16" orientation="portrait" horizontalDpi="1200" verticalDpi="1200" r:id="rId2"/>
  <extLst>
    <ext xmlns:x14="http://schemas.microsoft.com/office/spreadsheetml/2009/9/main" uri="{CCE6A557-97BC-4b89-ADB6-D9C93CAAB3DF}">
      <x14:dataValidations xmlns:xm="http://schemas.microsoft.com/office/excel/2006/main" count="40">
        <x14:dataValidation type="list" allowBlank="1" showInputMessage="1" showErrorMessage="1" xr:uid="{00000000-0002-0000-0100-00001C000000}">
          <x14:formula1>
            <xm:f>'コード(非表示予定)'!$CE$3:$CE$9</xm:f>
          </x14:formula1>
          <xm:sqref>J171</xm:sqref>
        </x14:dataValidation>
        <x14:dataValidation type="list" allowBlank="1" showInputMessage="1" showErrorMessage="1" xr:uid="{00000000-0002-0000-0100-00001D000000}">
          <x14:formula1>
            <xm:f>'コード(非表示予定)'!$B$3:$B$5</xm:f>
          </x14:formula1>
          <xm:sqref>J20</xm:sqref>
        </x14:dataValidation>
        <x14:dataValidation type="list" allowBlank="1" showInputMessage="1" showErrorMessage="1" xr:uid="{00000000-0002-0000-0100-00001E000000}">
          <x14:formula1>
            <xm:f>'コード(非表示予定)'!$E$3:$E$6</xm:f>
          </x14:formula1>
          <xm:sqref>J21</xm:sqref>
        </x14:dataValidation>
        <x14:dataValidation type="list" allowBlank="1" showInputMessage="1" showErrorMessage="1" xr:uid="{00000000-0002-0000-0100-00001F000000}">
          <x14:formula1>
            <xm:f>'コード(非表示予定)'!$N$3:$N$5</xm:f>
          </x14:formula1>
          <xm:sqref>J35</xm:sqref>
        </x14:dataValidation>
        <x14:dataValidation type="list" allowBlank="1" showInputMessage="1" showErrorMessage="1" xr:uid="{00000000-0002-0000-0100-000021000000}">
          <x14:formula1>
            <xm:f>'コード(非表示予定)'!$AC$3:$AC$5</xm:f>
          </x14:formula1>
          <xm:sqref>J75</xm:sqref>
        </x14:dataValidation>
        <x14:dataValidation type="list" allowBlank="1" showInputMessage="1" showErrorMessage="1" xr:uid="{00000000-0002-0000-0100-000022000000}">
          <x14:formula1>
            <xm:f>'コード(非表示予定)'!$AL$3:$AL$6</xm:f>
          </x14:formula1>
          <xm:sqref>J100</xm:sqref>
        </x14:dataValidation>
        <x14:dataValidation type="list" allowBlank="1" showInputMessage="1" showErrorMessage="1" xr:uid="{00000000-0002-0000-0100-000023000000}">
          <x14:formula1>
            <xm:f>'コード(非表示予定)'!$AO$3:$AO$6</xm:f>
          </x14:formula1>
          <xm:sqref>J102</xm:sqref>
        </x14:dataValidation>
        <x14:dataValidation type="list" allowBlank="1" showInputMessage="1" showErrorMessage="1" xr:uid="{00000000-0002-0000-0100-000024000000}">
          <x14:formula1>
            <xm:f>'コード(非表示予定)'!$BJ$3:$BJ$6</xm:f>
          </x14:formula1>
          <xm:sqref>J200</xm:sqref>
        </x14:dataValidation>
        <x14:dataValidation type="list" allowBlank="1" showInputMessage="1" showErrorMessage="1" xr:uid="{00000000-0002-0000-0100-000025000000}">
          <x14:formula1>
            <xm:f>'コード(非表示予定)'!$BP$3:$BP$8</xm:f>
          </x14:formula1>
          <xm:sqref>J111 J119 J127 J135 J143</xm:sqref>
        </x14:dataValidation>
        <x14:dataValidation type="list" allowBlank="1" showInputMessage="1" showErrorMessage="1" xr:uid="{00000000-0002-0000-0100-000026000000}">
          <x14:formula1>
            <xm:f>'コード(非表示予定)'!$BS$3:$BS$8</xm:f>
          </x14:formula1>
          <xm:sqref>J116 J124 J140 J148 J132</xm:sqref>
        </x14:dataValidation>
        <x14:dataValidation type="list" allowBlank="1" showInputMessage="1" showErrorMessage="1" xr:uid="{00000000-0002-0000-0100-000027000000}">
          <x14:formula1>
            <xm:f>'コード(非表示予定)'!$BV$3:$BV$6</xm:f>
          </x14:formula1>
          <xm:sqref>J164</xm:sqref>
        </x14:dataValidation>
        <x14:dataValidation type="list" allowBlank="1" showInputMessage="1" showErrorMessage="1" xr:uid="{00000000-0002-0000-0100-000028000000}">
          <x14:formula1>
            <xm:f>'コード(非表示予定)'!$AX$3:$AX$7</xm:f>
          </x14:formula1>
          <xm:sqref>J193</xm:sqref>
        </x14:dataValidation>
        <x14:dataValidation type="list" allowBlank="1" showInputMessage="1" showErrorMessage="1" xr:uid="{00000000-0002-0000-0100-000029000000}">
          <x14:formula1>
            <xm:f>'コード(非表示予定)'!$BD$3:$BD$5</xm:f>
          </x14:formula1>
          <xm:sqref>J195 J197</xm:sqref>
        </x14:dataValidation>
        <x14:dataValidation type="list" allowBlank="1" showInputMessage="1" showErrorMessage="1" xr:uid="{00000000-0002-0000-0100-00002A000000}">
          <x14:formula1>
            <xm:f>'コード(非表示予定)'!$CB$3:$CB$10</xm:f>
          </x14:formula1>
          <xm:sqref>J169 J172</xm:sqref>
        </x14:dataValidation>
        <x14:dataValidation type="list" allowBlank="1" showInputMessage="1" showErrorMessage="1" xr:uid="{00000000-0002-0000-0100-00002B000000}">
          <x14:formula1>
            <xm:f>'コード(非表示予定)'!$CK$4:$CK$6</xm:f>
          </x14:formula1>
          <xm:sqref>J209</xm:sqref>
        </x14:dataValidation>
        <x14:dataValidation type="list" allowBlank="1" showInputMessage="1" showErrorMessage="1" xr:uid="{00000000-0002-0000-0100-00002C000000}">
          <x14:formula1>
            <xm:f>'コード(非表示予定)'!$CN$3:$CN$5</xm:f>
          </x14:formula1>
          <xm:sqref>J215 J256</xm:sqref>
        </x14:dataValidation>
        <x14:dataValidation type="list" allowBlank="1" showInputMessage="1" showErrorMessage="1" xr:uid="{00000000-0002-0000-0100-00002D000000}">
          <x14:formula1>
            <xm:f>'コード(非表示予定)'!$CQ$3:$CQ$12</xm:f>
          </x14:formula1>
          <xm:sqref>J219 J260</xm:sqref>
        </x14:dataValidation>
        <x14:dataValidation type="list" allowBlank="1" showInputMessage="1" showErrorMessage="1" xr:uid="{00000000-0002-0000-0100-00002E000000}">
          <x14:formula1>
            <xm:f>'コード(非表示予定)'!$CW$3:$CW$5</xm:f>
          </x14:formula1>
          <xm:sqref>J231 J272</xm:sqref>
        </x14:dataValidation>
        <x14:dataValidation type="list" allowBlank="1" showInputMessage="1" showErrorMessage="1" xr:uid="{00000000-0002-0000-0100-00002F000000}">
          <x14:formula1>
            <xm:f>'コード(非表示予定)'!$CZ$3:$CZ$8</xm:f>
          </x14:formula1>
          <xm:sqref>J237 J278</xm:sqref>
        </x14:dataValidation>
        <x14:dataValidation type="list" allowBlank="1" showInputMessage="1" showErrorMessage="1" xr:uid="{00000000-0002-0000-0100-000030000000}">
          <x14:formula1>
            <xm:f>'コード(非表示予定)'!$K$3:$K$5</xm:f>
          </x14:formula1>
          <xm:sqref>J32</xm:sqref>
        </x14:dataValidation>
        <x14:dataValidation type="list" allowBlank="1" showInputMessage="1" showErrorMessage="1" xr:uid="{00000000-0002-0000-0100-000031000000}">
          <x14:formula1>
            <xm:f>'コード(非表示予定)'!$BM$3:$BM$10</xm:f>
          </x14:formula1>
          <xm:sqref>J110</xm:sqref>
        </x14:dataValidation>
        <x14:dataValidation type="list" allowBlank="1" showInputMessage="1" xr:uid="{00000000-0002-0000-0100-000032000000}">
          <x14:formula1>
            <xm:f>'コード(非表示予定)'!$T$3:$T$4</xm:f>
          </x14:formula1>
          <xm:sqref>J49</xm:sqref>
        </x14:dataValidation>
        <x14:dataValidation type="list" allowBlank="1" showInputMessage="1" showErrorMessage="1" xr:uid="{00000000-0002-0000-0100-000033000000}">
          <x14:formula1>
            <xm:f>'コード(非表示予定)'!$W$3:$W$6</xm:f>
          </x14:formula1>
          <xm:sqref>J50</xm:sqref>
        </x14:dataValidation>
        <x14:dataValidation type="list" allowBlank="1" showInputMessage="1" showErrorMessage="1" xr:uid="{00000000-0002-0000-0100-000034000000}">
          <x14:formula1>
            <xm:f>'コード(非表示予定)'!$CT$3:$CT$8</xm:f>
          </x14:formula1>
          <xm:sqref>J225 J266</xm:sqref>
        </x14:dataValidation>
        <x14:dataValidation type="list" allowBlank="1" showInputMessage="1" showErrorMessage="1" xr:uid="{00000000-0002-0000-0100-000035000000}">
          <x14:formula1>
            <xm:f>'コード(非表示予定)'!$AC$3:$AC$6</xm:f>
          </x14:formula1>
          <xm:sqref>J85</xm:sqref>
        </x14:dataValidation>
        <x14:dataValidation type="list" allowBlank="1" showInputMessage="1" showErrorMessage="1" xr:uid="{00000000-0002-0000-0100-000036000000}">
          <x14:formula1>
            <xm:f>'コード(非表示予定)'!$AF$3:$AF$8</xm:f>
          </x14:formula1>
          <xm:sqref>J86 J76</xm:sqref>
        </x14:dataValidation>
        <x14:dataValidation type="list" allowBlank="1" showInputMessage="1" showErrorMessage="1" xr:uid="{00000000-0002-0000-0100-000037000000}">
          <x14:formula1>
            <xm:f>'コード(非表示予定)'!$CE$4:$CE$9</xm:f>
          </x14:formula1>
          <xm:sqref>J168</xm:sqref>
        </x14:dataValidation>
        <x14:dataValidation type="list" imeMode="on" allowBlank="1" showInputMessage="1" showErrorMessage="1" xr:uid="{00000000-0002-0000-0100-000038000000}">
          <x14:formula1>
            <xm:f>'コード(非表示予定)'!$H$4:$H$5</xm:f>
          </x14:formula1>
          <xm:sqref>J23</xm:sqref>
        </x14:dataValidation>
        <x14:dataValidation type="list" allowBlank="1" showInputMessage="1" showErrorMessage="1" xr:uid="{00000000-0002-0000-0100-000039000000}">
          <x14:formula1>
            <xm:f>'コード(非表示予定)'!$Z$3:$Z$6</xm:f>
          </x14:formula1>
          <xm:sqref>J51:J52</xm:sqref>
        </x14:dataValidation>
        <x14:dataValidation type="list" allowBlank="1" showInputMessage="1" showErrorMessage="1" xr:uid="{00000000-0002-0000-0100-00003A000000}">
          <x14:formula1>
            <xm:f>'コード(非表示予定)'!$BA$4:$BA$7</xm:f>
          </x14:formula1>
          <xm:sqref>J194</xm:sqref>
        </x14:dataValidation>
        <x14:dataValidation type="list" allowBlank="1" showInputMessage="1" showErrorMessage="1" xr:uid="{00000000-0002-0000-0100-00003C000000}">
          <x14:formula1>
            <xm:f>'コード(非表示予定)'!$BJ$3:$BJ$5</xm:f>
          </x14:formula1>
          <xm:sqref>J202</xm:sqref>
        </x14:dataValidation>
        <x14:dataValidation type="list" allowBlank="1" showInputMessage="1" showErrorMessage="1" xr:uid="{00000000-0002-0000-0100-00003D000000}">
          <x14:formula1>
            <xm:f>'コード(非表示予定)'!$CH$4:$CH$10</xm:f>
          </x14:formula1>
          <xm:sqref>J177 J186 J183 J180</xm:sqref>
        </x14:dataValidation>
        <x14:dataValidation type="list" allowBlank="1" showInputMessage="1" showErrorMessage="1" xr:uid="{00000000-0002-0000-0100-00003E000000}">
          <x14:formula1>
            <xm:f>'コード(非表示予定)'!$CB$4:$CB$10</xm:f>
          </x14:formula1>
          <xm:sqref>J178 J187 J184 J181</xm:sqref>
        </x14:dataValidation>
        <x14:dataValidation type="list" allowBlank="1" showInputMessage="1" showErrorMessage="1" xr:uid="{00000000-0002-0000-0100-00003F000000}">
          <x14:formula1>
            <xm:f>'コード(非表示予定)'!$BG$3:$BG$6</xm:f>
          </x14:formula1>
          <xm:sqref>J198</xm:sqref>
        </x14:dataValidation>
        <x14:dataValidation type="list" allowBlank="1" showInputMessage="1" showErrorMessage="1" xr:uid="{00000000-0002-0000-0100-000040000000}">
          <x14:formula1>
            <xm:f>'コード(非表示予定)'!$AR$3:$AR$4</xm:f>
          </x14:formula1>
          <xm:sqref>J103</xm:sqref>
        </x14:dataValidation>
        <x14:dataValidation type="list" allowBlank="1" showInputMessage="1" showErrorMessage="1" xr:uid="{00000000-0002-0000-0100-000042000000}">
          <x14:formula1>
            <xm:f>'コード(非表示予定)'!$BM$3:$BM$11</xm:f>
          </x14:formula1>
          <xm:sqref>J118</xm:sqref>
        </x14:dataValidation>
        <x14:dataValidation type="list" showInputMessage="1" showErrorMessage="1" xr:uid="{00000000-0002-0000-0100-000043000000}">
          <x14:formula1>
            <xm:f>'コード(非表示予定)'!$BM$3:$BM$11</xm:f>
          </x14:formula1>
          <xm:sqref>J126 J134 J142</xm:sqref>
        </x14:dataValidation>
        <x14:dataValidation type="list" allowBlank="1" showInputMessage="1" showErrorMessage="1" xr:uid="{00000000-0002-0000-0100-000044000000}">
          <x14:formula1>
            <xm:f>'コード(非表示予定)'!$AI$3:$AI$9</xm:f>
          </x14:formula1>
          <xm:sqref>J79 J89</xm:sqref>
        </x14:dataValidation>
        <x14:dataValidation type="list" allowBlank="1" showInputMessage="1" showErrorMessage="1" xr:uid="{12528B12-8DBC-49A4-BB78-F9C9AFE437B7}">
          <x14:formula1>
            <xm:f>'コード(非表示予定)'!$BJ$3:$BJ$4</xm:f>
          </x14:formula1>
          <xm:sqref>J39:J48</xm:sqref>
        </x14:dataValidation>
        <x14:dataValidation type="list" allowBlank="1" showInputMessage="1" showErrorMessage="1" xr:uid="{EDB8208B-367C-458E-BF9D-0FEF3D36C3D0}">
          <x14:formula1>
            <xm:f>'コード(非表示予定)'!$CK$3:$CK$6</xm:f>
          </x14:formula1>
          <xm:sqref>J250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201"/>
  <sheetViews>
    <sheetView showGridLines="0" zoomScaleNormal="100" zoomScaleSheetLayoutView="100" workbookViewId="0"/>
  </sheetViews>
  <sheetFormatPr defaultColWidth="9" defaultRowHeight="12" x14ac:dyDescent="0.15"/>
  <cols>
    <col min="1" max="2" width="9.375" style="54" customWidth="1"/>
    <col min="3" max="23" width="5.25" style="54" customWidth="1"/>
    <col min="24" max="24" width="4.75" style="54" customWidth="1"/>
    <col min="25" max="16384" width="9" style="54"/>
  </cols>
  <sheetData>
    <row r="1" spans="1:24" ht="30" customHeight="1" thickBot="1" x14ac:dyDescent="0.2">
      <c r="A1" s="63" t="s">
        <v>506</v>
      </c>
    </row>
    <row r="2" spans="1:24" ht="14.25" customHeight="1" x14ac:dyDescent="0.15">
      <c r="C2" s="493" t="s">
        <v>507</v>
      </c>
      <c r="D2" s="494"/>
      <c r="E2" s="494"/>
      <c r="F2" s="497" t="str">
        <f>入力シート!J17&amp;""</f>
        <v/>
      </c>
      <c r="G2" s="498"/>
      <c r="H2" s="498"/>
      <c r="I2" s="499"/>
      <c r="J2" s="55"/>
      <c r="K2" s="55"/>
      <c r="L2" s="503" t="s">
        <v>508</v>
      </c>
      <c r="M2" s="503"/>
      <c r="N2" s="505" t="str">
        <f>入力シート!J13&amp;""</f>
        <v/>
      </c>
      <c r="O2" s="505"/>
      <c r="P2" s="505"/>
      <c r="Q2" s="505" t="str">
        <f>入力シート!J14&amp;""</f>
        <v/>
      </c>
      <c r="R2" s="505"/>
      <c r="S2" s="505"/>
      <c r="T2" s="105"/>
      <c r="U2" s="589" t="str">
        <f>入力シート!J35&amp;""</f>
        <v/>
      </c>
      <c r="V2" s="590"/>
      <c r="W2" s="591"/>
    </row>
    <row r="3" spans="1:24" ht="13.5" customHeight="1" thickBot="1" x14ac:dyDescent="0.2">
      <c r="C3" s="495"/>
      <c r="D3" s="496"/>
      <c r="E3" s="496"/>
      <c r="F3" s="500"/>
      <c r="G3" s="501"/>
      <c r="H3" s="501"/>
      <c r="I3" s="502"/>
      <c r="J3" s="55"/>
      <c r="K3" s="55"/>
      <c r="L3" s="504"/>
      <c r="M3" s="504"/>
      <c r="N3" s="506"/>
      <c r="O3" s="506"/>
      <c r="P3" s="506"/>
      <c r="Q3" s="506"/>
      <c r="R3" s="506"/>
      <c r="S3" s="506"/>
      <c r="T3" s="105"/>
      <c r="U3" s="583"/>
      <c r="V3" s="592"/>
      <c r="W3" s="584"/>
    </row>
    <row r="4" spans="1:24" ht="5.0999999999999996" customHeight="1" x14ac:dyDescent="0.15">
      <c r="C4" s="55"/>
      <c r="D4" s="55"/>
      <c r="E4" s="55"/>
      <c r="F4" s="55"/>
      <c r="G4" s="55"/>
      <c r="H4" s="55"/>
      <c r="I4" s="55"/>
      <c r="J4" s="55"/>
      <c r="K4" s="55"/>
      <c r="L4" s="55"/>
      <c r="M4" s="55"/>
      <c r="N4" s="55"/>
      <c r="O4" s="55"/>
      <c r="P4" s="55"/>
      <c r="Q4" s="55"/>
      <c r="R4" s="55"/>
      <c r="S4" s="55"/>
      <c r="T4" s="55"/>
      <c r="U4" s="55"/>
      <c r="V4" s="55"/>
      <c r="W4" s="55"/>
    </row>
    <row r="5" spans="1:24" x14ac:dyDescent="0.15">
      <c r="C5" s="55"/>
      <c r="D5" s="56"/>
      <c r="E5" s="56"/>
      <c r="F5" s="56"/>
      <c r="G5" s="56"/>
      <c r="H5" s="56"/>
      <c r="I5" s="56"/>
      <c r="J5" s="56"/>
      <c r="K5" s="56"/>
      <c r="L5" s="56"/>
      <c r="M5" s="56"/>
      <c r="N5" s="56"/>
      <c r="O5" s="56"/>
      <c r="P5" s="56"/>
      <c r="Q5" s="56"/>
      <c r="R5" s="56"/>
      <c r="S5" s="56"/>
      <c r="T5" s="55"/>
      <c r="U5" s="55"/>
      <c r="V5" s="55"/>
      <c r="W5" s="55"/>
    </row>
    <row r="6" spans="1:24" ht="12.75" customHeight="1" x14ac:dyDescent="0.15">
      <c r="C6" s="55"/>
      <c r="D6" s="55"/>
      <c r="E6" s="55"/>
      <c r="F6" s="55"/>
      <c r="G6" s="55"/>
      <c r="H6" s="55"/>
      <c r="I6" s="55"/>
      <c r="J6" s="55"/>
      <c r="K6" s="55"/>
      <c r="L6" s="55"/>
      <c r="M6" s="55"/>
      <c r="N6" s="55"/>
      <c r="O6" s="55"/>
      <c r="P6" s="55"/>
      <c r="Q6" s="55"/>
      <c r="R6" s="55"/>
      <c r="S6" s="55"/>
      <c r="T6" s="57"/>
      <c r="U6" s="55"/>
      <c r="V6" s="55"/>
      <c r="W6" s="55"/>
    </row>
    <row r="7" spans="1:24" ht="12.75" customHeight="1" x14ac:dyDescent="0.15">
      <c r="C7" s="57"/>
      <c r="D7" s="609" t="s">
        <v>509</v>
      </c>
      <c r="E7" s="609"/>
      <c r="F7" s="609"/>
      <c r="G7" s="609"/>
      <c r="H7" s="609"/>
      <c r="I7" s="609"/>
      <c r="J7" s="609"/>
      <c r="K7" s="609"/>
      <c r="L7" s="609"/>
      <c r="M7" s="609"/>
      <c r="N7" s="609"/>
      <c r="O7" s="609"/>
      <c r="P7" s="609"/>
      <c r="Q7" s="609"/>
      <c r="R7" s="609"/>
      <c r="S7" s="609"/>
      <c r="T7" s="57"/>
      <c r="U7" s="57"/>
      <c r="V7" s="57"/>
      <c r="W7" s="57"/>
    </row>
    <row r="8" spans="1:24" ht="12.75" customHeight="1" x14ac:dyDescent="0.15">
      <c r="C8" s="57"/>
      <c r="D8" s="609"/>
      <c r="E8" s="609"/>
      <c r="F8" s="609"/>
      <c r="G8" s="609"/>
      <c r="H8" s="609"/>
      <c r="I8" s="609"/>
      <c r="J8" s="609"/>
      <c r="K8" s="609"/>
      <c r="L8" s="609"/>
      <c r="M8" s="609"/>
      <c r="N8" s="609"/>
      <c r="O8" s="609"/>
      <c r="P8" s="609"/>
      <c r="Q8" s="609"/>
      <c r="R8" s="609"/>
      <c r="S8" s="609"/>
      <c r="T8" s="57"/>
      <c r="U8" s="57"/>
      <c r="V8" s="57"/>
      <c r="W8" s="57"/>
      <c r="X8" s="58"/>
    </row>
    <row r="9" spans="1:24" ht="12.75" customHeight="1" x14ac:dyDescent="0.15">
      <c r="C9" s="59"/>
      <c r="D9" s="59"/>
      <c r="E9" s="59"/>
      <c r="F9" s="59"/>
      <c r="G9" s="59"/>
      <c r="H9" s="59"/>
      <c r="I9" s="59"/>
      <c r="J9" s="59"/>
      <c r="K9" s="59"/>
      <c r="L9" s="59"/>
      <c r="M9" s="59"/>
      <c r="N9" s="59"/>
      <c r="O9" s="59"/>
      <c r="P9" s="59"/>
      <c r="Q9" s="59"/>
      <c r="R9" s="59"/>
      <c r="S9" s="59"/>
      <c r="T9" s="59"/>
      <c r="U9" s="59"/>
      <c r="V9" s="59"/>
      <c r="W9" s="59"/>
    </row>
    <row r="10" spans="1:24" ht="12.75" customHeight="1" x14ac:dyDescent="0.15">
      <c r="C10" s="59"/>
      <c r="D10" s="59"/>
      <c r="E10" s="59"/>
      <c r="F10" s="59"/>
      <c r="G10" s="59"/>
      <c r="H10" s="59"/>
      <c r="I10" s="59"/>
      <c r="J10" s="59"/>
      <c r="K10" s="59"/>
      <c r="L10" s="59"/>
      <c r="M10" s="59"/>
      <c r="N10" s="59"/>
      <c r="O10" s="59"/>
      <c r="P10" s="59"/>
      <c r="Q10" s="59"/>
      <c r="R10" s="59"/>
      <c r="S10" s="59"/>
      <c r="T10" s="59"/>
      <c r="U10" s="59"/>
      <c r="V10" s="59"/>
      <c r="W10" s="59"/>
    </row>
    <row r="11" spans="1:24" x14ac:dyDescent="0.15">
      <c r="B11" s="62" t="s">
        <v>510</v>
      </c>
      <c r="C11" s="55"/>
      <c r="D11" s="55"/>
      <c r="E11" s="55"/>
      <c r="F11" s="55"/>
      <c r="G11" s="55"/>
      <c r="H11" s="55"/>
      <c r="I11" s="55"/>
      <c r="J11" s="55"/>
      <c r="K11" s="55"/>
      <c r="L11" s="55"/>
      <c r="M11" s="55"/>
      <c r="N11" s="55"/>
      <c r="O11" s="55"/>
      <c r="P11" s="55"/>
      <c r="Q11" s="55"/>
      <c r="R11" s="55"/>
      <c r="S11" s="55"/>
      <c r="T11" s="55"/>
      <c r="U11" s="55"/>
      <c r="V11" s="55"/>
      <c r="W11" s="55"/>
      <c r="X11" s="58"/>
    </row>
    <row r="12" spans="1:24" ht="12.75" thickBot="1" x14ac:dyDescent="0.2">
      <c r="B12" s="62"/>
      <c r="C12" s="55"/>
      <c r="D12" s="55"/>
      <c r="E12" s="55"/>
      <c r="F12" s="55"/>
      <c r="G12" s="55"/>
      <c r="H12" s="55"/>
      <c r="I12" s="55"/>
      <c r="J12" s="55"/>
      <c r="K12" s="55"/>
      <c r="L12" s="55"/>
      <c r="M12" s="55"/>
      <c r="N12" s="55"/>
      <c r="O12" s="55"/>
      <c r="P12" s="55"/>
      <c r="Q12" s="55"/>
      <c r="R12" s="55"/>
      <c r="S12" s="55"/>
      <c r="T12" s="55"/>
      <c r="U12" s="55"/>
      <c r="V12" s="55"/>
      <c r="W12" s="55"/>
    </row>
    <row r="13" spans="1:24" ht="15" customHeight="1" x14ac:dyDescent="0.15">
      <c r="B13" s="62" t="s">
        <v>25</v>
      </c>
      <c r="C13" s="610" t="s">
        <v>511</v>
      </c>
      <c r="D13" s="611"/>
      <c r="E13" s="611"/>
      <c r="F13" s="612" t="str">
        <f>入力シート!J11&amp;""</f>
        <v/>
      </c>
      <c r="G13" s="612"/>
      <c r="H13" s="612"/>
      <c r="I13" s="612"/>
      <c r="J13" s="612"/>
      <c r="K13" s="612"/>
      <c r="L13" s="612"/>
      <c r="M13" s="613" t="str">
        <f>入力シート!J12&amp;""</f>
        <v/>
      </c>
      <c r="N13" s="613"/>
      <c r="O13" s="613"/>
      <c r="P13" s="613"/>
      <c r="Q13" s="613"/>
      <c r="R13" s="613"/>
      <c r="S13" s="614"/>
      <c r="T13" s="55"/>
      <c r="U13" s="55"/>
      <c r="V13" s="55"/>
      <c r="W13" s="55"/>
    </row>
    <row r="14" spans="1:24" ht="15" customHeight="1" x14ac:dyDescent="0.15">
      <c r="B14" s="62"/>
      <c r="C14" s="433" t="s">
        <v>508</v>
      </c>
      <c r="D14" s="409"/>
      <c r="E14" s="409"/>
      <c r="F14" s="567" t="str">
        <f>入力シート!J13&amp;""</f>
        <v/>
      </c>
      <c r="G14" s="567"/>
      <c r="H14" s="567"/>
      <c r="I14" s="567"/>
      <c r="J14" s="567"/>
      <c r="K14" s="567"/>
      <c r="L14" s="567"/>
      <c r="M14" s="598" t="str">
        <f>入力シート!J14&amp;""</f>
        <v/>
      </c>
      <c r="N14" s="598"/>
      <c r="O14" s="598"/>
      <c r="P14" s="598"/>
      <c r="Q14" s="598"/>
      <c r="R14" s="598"/>
      <c r="S14" s="599"/>
      <c r="T14" s="55"/>
      <c r="U14" s="55"/>
      <c r="V14" s="55"/>
      <c r="W14" s="55"/>
    </row>
    <row r="15" spans="1:24" ht="15" customHeight="1" x14ac:dyDescent="0.15">
      <c r="B15" s="62"/>
      <c r="C15" s="433"/>
      <c r="D15" s="409"/>
      <c r="E15" s="409"/>
      <c r="F15" s="567"/>
      <c r="G15" s="567"/>
      <c r="H15" s="567"/>
      <c r="I15" s="567"/>
      <c r="J15" s="567"/>
      <c r="K15" s="567"/>
      <c r="L15" s="567"/>
      <c r="M15" s="598"/>
      <c r="N15" s="598"/>
      <c r="O15" s="598"/>
      <c r="P15" s="598"/>
      <c r="Q15" s="598"/>
      <c r="R15" s="598"/>
      <c r="S15" s="599"/>
      <c r="T15" s="55"/>
      <c r="U15" s="55"/>
      <c r="V15" s="55"/>
      <c r="W15" s="55"/>
    </row>
    <row r="16" spans="1:24" ht="15" customHeight="1" x14ac:dyDescent="0.15">
      <c r="B16" s="62"/>
      <c r="C16" s="433" t="s">
        <v>512</v>
      </c>
      <c r="D16" s="409"/>
      <c r="E16" s="409"/>
      <c r="F16" s="567" t="str">
        <f>入力シート!J15&amp;""</f>
        <v/>
      </c>
      <c r="G16" s="567"/>
      <c r="H16" s="567"/>
      <c r="I16" s="567"/>
      <c r="J16" s="567"/>
      <c r="K16" s="567"/>
      <c r="L16" s="567"/>
      <c r="M16" s="598" t="str">
        <f>入力シート!J16&amp;""</f>
        <v/>
      </c>
      <c r="N16" s="598"/>
      <c r="O16" s="598"/>
      <c r="P16" s="598"/>
      <c r="Q16" s="598"/>
      <c r="R16" s="598"/>
      <c r="S16" s="599"/>
      <c r="T16" s="55"/>
      <c r="U16" s="55"/>
      <c r="V16" s="55"/>
      <c r="W16" s="55"/>
    </row>
    <row r="17" spans="2:23" ht="15" customHeight="1" thickBot="1" x14ac:dyDescent="0.2">
      <c r="B17" s="62"/>
      <c r="C17" s="434"/>
      <c r="D17" s="410"/>
      <c r="E17" s="410"/>
      <c r="F17" s="569"/>
      <c r="G17" s="569"/>
      <c r="H17" s="569"/>
      <c r="I17" s="569"/>
      <c r="J17" s="569"/>
      <c r="K17" s="569"/>
      <c r="L17" s="569"/>
      <c r="M17" s="600"/>
      <c r="N17" s="600"/>
      <c r="O17" s="600"/>
      <c r="P17" s="600"/>
      <c r="Q17" s="600"/>
      <c r="R17" s="600"/>
      <c r="S17" s="601"/>
      <c r="T17" s="55"/>
      <c r="U17" s="55"/>
      <c r="V17" s="55"/>
      <c r="W17" s="55"/>
    </row>
    <row r="18" spans="2:23" ht="8.4499999999999993" customHeight="1" thickBot="1" x14ac:dyDescent="0.2">
      <c r="B18" s="62"/>
      <c r="C18" s="55"/>
      <c r="D18" s="55"/>
      <c r="E18" s="55"/>
      <c r="F18" s="55"/>
      <c r="G18" s="55"/>
      <c r="H18" s="55"/>
      <c r="I18" s="55"/>
      <c r="J18" s="55"/>
      <c r="K18" s="55"/>
      <c r="L18" s="55"/>
      <c r="M18" s="55"/>
      <c r="N18" s="55"/>
      <c r="O18" s="55"/>
      <c r="P18" s="55"/>
      <c r="Q18" s="55"/>
      <c r="R18" s="55"/>
      <c r="S18" s="55"/>
      <c r="T18" s="55"/>
      <c r="U18" s="55"/>
      <c r="V18" s="55"/>
      <c r="W18" s="55"/>
    </row>
    <row r="19" spans="2:23" ht="15" customHeight="1" x14ac:dyDescent="0.15">
      <c r="B19" s="62" t="s">
        <v>513</v>
      </c>
      <c r="C19" s="602" t="s">
        <v>514</v>
      </c>
      <c r="D19" s="603"/>
      <c r="E19" s="603"/>
      <c r="F19" s="604" t="str">
        <f>入力シート!J21&amp;""</f>
        <v/>
      </c>
      <c r="G19" s="604"/>
      <c r="H19" s="604"/>
      <c r="I19" s="604"/>
      <c r="J19" s="604"/>
      <c r="K19" s="604"/>
      <c r="L19" s="604"/>
      <c r="M19" s="605" t="str">
        <f>入力シート!J22&amp;""</f>
        <v/>
      </c>
      <c r="N19" s="605"/>
      <c r="O19" s="605"/>
      <c r="P19" s="605"/>
      <c r="Q19" s="605"/>
      <c r="R19" s="605"/>
      <c r="S19" s="605"/>
      <c r="T19" s="605"/>
      <c r="U19" s="605"/>
      <c r="V19" s="605"/>
      <c r="W19" s="606"/>
    </row>
    <row r="20" spans="2:23" ht="15" customHeight="1" x14ac:dyDescent="0.15">
      <c r="B20" s="62"/>
      <c r="C20" s="433"/>
      <c r="D20" s="409"/>
      <c r="E20" s="409"/>
      <c r="F20" s="383"/>
      <c r="G20" s="383"/>
      <c r="H20" s="383"/>
      <c r="I20" s="383"/>
      <c r="J20" s="383"/>
      <c r="K20" s="383"/>
      <c r="L20" s="383"/>
      <c r="M20" s="607"/>
      <c r="N20" s="607"/>
      <c r="O20" s="607"/>
      <c r="P20" s="607"/>
      <c r="Q20" s="607"/>
      <c r="R20" s="607"/>
      <c r="S20" s="607"/>
      <c r="T20" s="607"/>
      <c r="U20" s="607"/>
      <c r="V20" s="607"/>
      <c r="W20" s="608"/>
    </row>
    <row r="21" spans="2:23" ht="15" customHeight="1" x14ac:dyDescent="0.15">
      <c r="B21" s="62"/>
      <c r="C21" s="433" t="s">
        <v>515</v>
      </c>
      <c r="D21" s="409"/>
      <c r="E21" s="409"/>
      <c r="F21" s="593" t="str">
        <f>IF(入力シート!J18="", "", 入力シート!J18)</f>
        <v/>
      </c>
      <c r="G21" s="593"/>
      <c r="H21" s="593"/>
      <c r="I21" s="593"/>
      <c r="J21" s="593"/>
      <c r="K21" s="593"/>
      <c r="L21" s="593"/>
      <c r="M21" s="564" t="s">
        <v>516</v>
      </c>
      <c r="N21" s="564"/>
      <c r="O21" s="564"/>
      <c r="P21" s="564"/>
      <c r="Q21" s="564"/>
      <c r="R21" s="564"/>
      <c r="S21" s="564"/>
      <c r="T21" s="594" t="str">
        <f>入力シート!J19&amp;""</f>
        <v/>
      </c>
      <c r="U21" s="594"/>
      <c r="V21" s="409" t="s">
        <v>517</v>
      </c>
      <c r="W21" s="595"/>
    </row>
    <row r="22" spans="2:23" ht="15" customHeight="1" x14ac:dyDescent="0.15">
      <c r="B22" s="62"/>
      <c r="C22" s="433"/>
      <c r="D22" s="409"/>
      <c r="E22" s="409"/>
      <c r="F22" s="593"/>
      <c r="G22" s="593"/>
      <c r="H22" s="593"/>
      <c r="I22" s="593"/>
      <c r="J22" s="593"/>
      <c r="K22" s="593"/>
      <c r="L22" s="593"/>
      <c r="M22" s="564"/>
      <c r="N22" s="564"/>
      <c r="O22" s="564"/>
      <c r="P22" s="564"/>
      <c r="Q22" s="564"/>
      <c r="R22" s="564"/>
      <c r="S22" s="564"/>
      <c r="T22" s="594"/>
      <c r="U22" s="594"/>
      <c r="V22" s="409"/>
      <c r="W22" s="595"/>
    </row>
    <row r="23" spans="2:23" ht="15" customHeight="1" x14ac:dyDescent="0.15">
      <c r="B23" s="62"/>
      <c r="C23" s="433" t="s">
        <v>518</v>
      </c>
      <c r="D23" s="409"/>
      <c r="E23" s="409"/>
      <c r="F23" s="60" t="s">
        <v>519</v>
      </c>
      <c r="G23" s="596" t="str">
        <f>入力シート!J24&amp;""</f>
        <v/>
      </c>
      <c r="H23" s="596"/>
      <c r="I23" s="596"/>
      <c r="J23" s="596"/>
      <c r="K23" s="596"/>
      <c r="L23" s="596"/>
      <c r="M23" s="596"/>
      <c r="N23" s="596"/>
      <c r="O23" s="596"/>
      <c r="P23" s="596"/>
      <c r="Q23" s="596"/>
      <c r="R23" s="596"/>
      <c r="S23" s="596"/>
      <c r="T23" s="596"/>
      <c r="U23" s="596"/>
      <c r="V23" s="596"/>
      <c r="W23" s="597"/>
    </row>
    <row r="24" spans="2:23" ht="15" customHeight="1" x14ac:dyDescent="0.15">
      <c r="B24" s="62"/>
      <c r="C24" s="433"/>
      <c r="D24" s="409"/>
      <c r="E24" s="409"/>
      <c r="F24" s="383" t="str">
        <f>入力シート!J25&amp;""</f>
        <v/>
      </c>
      <c r="G24" s="383"/>
      <c r="H24" s="383"/>
      <c r="I24" s="383"/>
      <c r="J24" s="383"/>
      <c r="K24" s="383"/>
      <c r="L24" s="383"/>
      <c r="M24" s="383"/>
      <c r="N24" s="383"/>
      <c r="O24" s="383"/>
      <c r="P24" s="383"/>
      <c r="Q24" s="383"/>
      <c r="R24" s="383"/>
      <c r="S24" s="383"/>
      <c r="T24" s="383"/>
      <c r="U24" s="383"/>
      <c r="V24" s="383"/>
      <c r="W24" s="384"/>
    </row>
    <row r="25" spans="2:23" ht="15" customHeight="1" x14ac:dyDescent="0.15">
      <c r="B25" s="62"/>
      <c r="C25" s="433"/>
      <c r="D25" s="409"/>
      <c r="E25" s="409"/>
      <c r="F25" s="383"/>
      <c r="G25" s="383"/>
      <c r="H25" s="383"/>
      <c r="I25" s="383"/>
      <c r="J25" s="383"/>
      <c r="K25" s="383"/>
      <c r="L25" s="383"/>
      <c r="M25" s="383"/>
      <c r="N25" s="383"/>
      <c r="O25" s="383"/>
      <c r="P25" s="383"/>
      <c r="Q25" s="383"/>
      <c r="R25" s="383"/>
      <c r="S25" s="383"/>
      <c r="T25" s="383"/>
      <c r="U25" s="383"/>
      <c r="V25" s="383"/>
      <c r="W25" s="384"/>
    </row>
    <row r="26" spans="2:23" ht="15" customHeight="1" x14ac:dyDescent="0.15">
      <c r="B26" s="62"/>
      <c r="C26" s="563" t="s">
        <v>520</v>
      </c>
      <c r="D26" s="564"/>
      <c r="E26" s="564"/>
      <c r="F26" s="429" t="str">
        <f>入力シート!J26&amp;""</f>
        <v/>
      </c>
      <c r="G26" s="554"/>
      <c r="H26" s="554"/>
      <c r="I26" s="554"/>
      <c r="J26" s="585"/>
      <c r="K26" s="585"/>
      <c r="L26" s="585"/>
      <c r="M26" s="585"/>
      <c r="N26" s="586"/>
      <c r="O26" s="567" t="str">
        <f>入力シート!J27&amp;""</f>
        <v/>
      </c>
      <c r="P26" s="567"/>
      <c r="Q26" s="567"/>
      <c r="R26" s="567"/>
      <c r="S26" s="567"/>
      <c r="T26" s="567"/>
      <c r="U26" s="567"/>
      <c r="V26" s="567"/>
      <c r="W26" s="568"/>
    </row>
    <row r="27" spans="2:23" ht="15" customHeight="1" thickBot="1" x14ac:dyDescent="0.2">
      <c r="B27" s="62"/>
      <c r="C27" s="565"/>
      <c r="D27" s="566"/>
      <c r="E27" s="566"/>
      <c r="F27" s="431"/>
      <c r="G27" s="555"/>
      <c r="H27" s="555"/>
      <c r="I27" s="555"/>
      <c r="J27" s="587"/>
      <c r="K27" s="587"/>
      <c r="L27" s="587"/>
      <c r="M27" s="587"/>
      <c r="N27" s="588"/>
      <c r="O27" s="569"/>
      <c r="P27" s="569"/>
      <c r="Q27" s="569"/>
      <c r="R27" s="569"/>
      <c r="S27" s="569"/>
      <c r="T27" s="569"/>
      <c r="U27" s="569"/>
      <c r="V27" s="569"/>
      <c r="W27" s="570"/>
    </row>
    <row r="28" spans="2:23" ht="11.45" customHeight="1" thickBot="1" x14ac:dyDescent="0.2">
      <c r="B28" s="62"/>
      <c r="C28" s="59"/>
      <c r="D28" s="59"/>
      <c r="E28" s="59"/>
      <c r="F28" s="59"/>
      <c r="G28" s="59"/>
      <c r="H28" s="59"/>
      <c r="I28" s="59"/>
      <c r="J28" s="59"/>
      <c r="K28" s="59"/>
      <c r="L28" s="59"/>
      <c r="M28" s="59"/>
      <c r="N28" s="59"/>
      <c r="O28" s="59"/>
      <c r="P28" s="59"/>
      <c r="Q28" s="59"/>
      <c r="R28" s="59"/>
      <c r="S28" s="59"/>
      <c r="T28" s="59"/>
      <c r="U28" s="59"/>
      <c r="V28" s="59"/>
      <c r="W28" s="59"/>
    </row>
    <row r="29" spans="2:23" ht="15" customHeight="1" x14ac:dyDescent="0.15">
      <c r="B29" s="62" t="s">
        <v>87</v>
      </c>
      <c r="C29" s="368" t="s">
        <v>521</v>
      </c>
      <c r="D29" s="369"/>
      <c r="E29" s="370"/>
      <c r="F29" s="571" t="str">
        <f>入力シート!J32&amp;""</f>
        <v/>
      </c>
      <c r="G29" s="572"/>
      <c r="H29" s="572"/>
      <c r="I29" s="572"/>
      <c r="J29" s="573"/>
      <c r="K29" s="577" t="s">
        <v>522</v>
      </c>
      <c r="L29" s="578"/>
      <c r="M29" s="581" t="str">
        <f>入力シート!J33&amp;""</f>
        <v/>
      </c>
      <c r="N29" s="582"/>
      <c r="O29" s="467" t="str">
        <f>入力シート!J34&amp;""</f>
        <v/>
      </c>
      <c r="P29" s="468"/>
      <c r="Q29" s="468"/>
      <c r="R29" s="468"/>
      <c r="S29" s="468"/>
      <c r="T29" s="468"/>
      <c r="U29" s="468"/>
      <c r="V29" s="468"/>
      <c r="W29" s="469"/>
    </row>
    <row r="30" spans="2:23" ht="15" customHeight="1" x14ac:dyDescent="0.15">
      <c r="B30" s="62"/>
      <c r="C30" s="419"/>
      <c r="D30" s="420"/>
      <c r="E30" s="559"/>
      <c r="F30" s="574"/>
      <c r="G30" s="575"/>
      <c r="H30" s="575"/>
      <c r="I30" s="575"/>
      <c r="J30" s="576"/>
      <c r="K30" s="579"/>
      <c r="L30" s="580"/>
      <c r="M30" s="583"/>
      <c r="N30" s="584"/>
      <c r="O30" s="470"/>
      <c r="P30" s="471"/>
      <c r="Q30" s="471"/>
      <c r="R30" s="471"/>
      <c r="S30" s="471"/>
      <c r="T30" s="471"/>
      <c r="U30" s="471"/>
      <c r="V30" s="471"/>
      <c r="W30" s="472"/>
    </row>
    <row r="31" spans="2:23" ht="15" customHeight="1" x14ac:dyDescent="0.15">
      <c r="B31" s="62"/>
      <c r="C31" s="371" t="s">
        <v>523</v>
      </c>
      <c r="D31" s="372"/>
      <c r="E31" s="373"/>
      <c r="F31" s="429" t="str">
        <f>入力シート!J35&amp;""</f>
        <v/>
      </c>
      <c r="G31" s="554"/>
      <c r="H31" s="554"/>
      <c r="I31" s="554"/>
      <c r="J31" s="430"/>
      <c r="K31" s="556" t="s">
        <v>524</v>
      </c>
      <c r="L31" s="557"/>
      <c r="M31" s="362" t="str">
        <f>入力シート!J37&amp;""</f>
        <v/>
      </c>
      <c r="N31" s="363"/>
      <c r="O31" s="363"/>
      <c r="P31" s="363"/>
      <c r="Q31" s="363"/>
      <c r="R31" s="363"/>
      <c r="S31" s="363"/>
      <c r="T31" s="363"/>
      <c r="U31" s="363"/>
      <c r="V31" s="363"/>
      <c r="W31" s="364"/>
    </row>
    <row r="32" spans="2:23" ht="15" customHeight="1" thickBot="1" x14ac:dyDescent="0.2">
      <c r="B32" s="62"/>
      <c r="C32" s="374"/>
      <c r="D32" s="375"/>
      <c r="E32" s="376"/>
      <c r="F32" s="431"/>
      <c r="G32" s="555"/>
      <c r="H32" s="555"/>
      <c r="I32" s="555"/>
      <c r="J32" s="432"/>
      <c r="K32" s="558"/>
      <c r="L32" s="376"/>
      <c r="M32" s="365"/>
      <c r="N32" s="366"/>
      <c r="O32" s="366"/>
      <c r="P32" s="366"/>
      <c r="Q32" s="366"/>
      <c r="R32" s="366"/>
      <c r="S32" s="366"/>
      <c r="T32" s="366"/>
      <c r="U32" s="366"/>
      <c r="V32" s="366"/>
      <c r="W32" s="367"/>
    </row>
    <row r="33" spans="1:23" ht="9.6" customHeight="1" thickBot="1" x14ac:dyDescent="0.2">
      <c r="B33" s="62"/>
      <c r="C33" s="59"/>
      <c r="D33" s="59"/>
      <c r="E33" s="59"/>
      <c r="F33" s="59"/>
      <c r="G33" s="59"/>
      <c r="H33" s="59"/>
      <c r="I33" s="59"/>
      <c r="J33" s="59"/>
      <c r="K33" s="59"/>
      <c r="L33" s="59"/>
      <c r="M33" s="59"/>
      <c r="N33" s="59"/>
      <c r="O33" s="59"/>
      <c r="P33" s="59"/>
      <c r="Q33" s="59"/>
      <c r="R33" s="59"/>
      <c r="S33" s="59"/>
      <c r="T33" s="59"/>
      <c r="U33" s="59"/>
      <c r="V33" s="59"/>
      <c r="W33" s="59"/>
    </row>
    <row r="34" spans="1:23" ht="15" customHeight="1" x14ac:dyDescent="0.15">
      <c r="A34" s="102"/>
      <c r="B34" s="103" t="s">
        <v>525</v>
      </c>
      <c r="C34" s="533" t="s">
        <v>526</v>
      </c>
      <c r="D34" s="534"/>
      <c r="E34" s="535"/>
      <c r="F34" s="560" t="str">
        <f>入力シート!J38&amp;""</f>
        <v/>
      </c>
      <c r="G34" s="561"/>
      <c r="H34" s="561"/>
      <c r="I34" s="561"/>
      <c r="J34" s="561"/>
      <c r="K34" s="561"/>
      <c r="L34" s="561"/>
      <c r="M34" s="561"/>
      <c r="N34" s="561"/>
      <c r="O34" s="561"/>
      <c r="P34" s="561"/>
      <c r="Q34" s="561"/>
      <c r="R34" s="561"/>
      <c r="S34" s="561"/>
      <c r="T34" s="561"/>
      <c r="U34" s="561"/>
      <c r="V34" s="561"/>
      <c r="W34" s="562"/>
    </row>
    <row r="35" spans="1:23" ht="15" customHeight="1" x14ac:dyDescent="0.15">
      <c r="A35" s="102"/>
      <c r="B35" s="103"/>
      <c r="C35" s="419"/>
      <c r="D35" s="420"/>
      <c r="E35" s="559"/>
      <c r="F35" s="470"/>
      <c r="G35" s="471"/>
      <c r="H35" s="471"/>
      <c r="I35" s="471"/>
      <c r="J35" s="471"/>
      <c r="K35" s="471"/>
      <c r="L35" s="471"/>
      <c r="M35" s="471"/>
      <c r="N35" s="471"/>
      <c r="O35" s="471"/>
      <c r="P35" s="471"/>
      <c r="Q35" s="471"/>
      <c r="R35" s="471"/>
      <c r="S35" s="471"/>
      <c r="T35" s="471"/>
      <c r="U35" s="471"/>
      <c r="V35" s="471"/>
      <c r="W35" s="472"/>
    </row>
    <row r="36" spans="1:23" ht="15" customHeight="1" x14ac:dyDescent="0.15">
      <c r="A36" s="102"/>
      <c r="B36" s="103"/>
      <c r="C36" s="419"/>
      <c r="D36" s="420"/>
      <c r="E36" s="559"/>
      <c r="F36" s="470"/>
      <c r="G36" s="471"/>
      <c r="H36" s="471"/>
      <c r="I36" s="471"/>
      <c r="J36" s="471"/>
      <c r="K36" s="471"/>
      <c r="L36" s="471"/>
      <c r="M36" s="471"/>
      <c r="N36" s="471"/>
      <c r="O36" s="471"/>
      <c r="P36" s="471"/>
      <c r="Q36" s="471"/>
      <c r="R36" s="471"/>
      <c r="S36" s="471"/>
      <c r="T36" s="471"/>
      <c r="U36" s="471"/>
      <c r="V36" s="471"/>
      <c r="W36" s="472"/>
    </row>
    <row r="37" spans="1:23" ht="15" customHeight="1" x14ac:dyDescent="0.15">
      <c r="B37" s="62"/>
      <c r="C37" s="528"/>
      <c r="D37" s="529"/>
      <c r="E37" s="530"/>
      <c r="F37" s="531"/>
      <c r="G37" s="400"/>
      <c r="H37" s="400"/>
      <c r="I37" s="400"/>
      <c r="J37" s="400"/>
      <c r="K37" s="400"/>
      <c r="L37" s="400"/>
      <c r="M37" s="400"/>
      <c r="N37" s="400"/>
      <c r="O37" s="400"/>
      <c r="P37" s="400"/>
      <c r="Q37" s="400"/>
      <c r="R37" s="400"/>
      <c r="S37" s="400"/>
      <c r="T37" s="400"/>
      <c r="U37" s="400"/>
      <c r="V37" s="400"/>
      <c r="W37" s="532"/>
    </row>
    <row r="38" spans="1:23" ht="15" customHeight="1" x14ac:dyDescent="0.15">
      <c r="B38" s="62"/>
      <c r="C38" s="528" t="s">
        <v>527</v>
      </c>
      <c r="D38" s="529"/>
      <c r="E38" s="530"/>
      <c r="F38" s="531" t="str">
        <f>入力シート!J49&amp;""</f>
        <v/>
      </c>
      <c r="G38" s="400"/>
      <c r="H38" s="400"/>
      <c r="I38" s="400"/>
      <c r="J38" s="400"/>
      <c r="K38" s="400"/>
      <c r="L38" s="400"/>
      <c r="M38" s="400"/>
      <c r="N38" s="400"/>
      <c r="O38" s="400"/>
      <c r="P38" s="400"/>
      <c r="Q38" s="400"/>
      <c r="R38" s="400"/>
      <c r="S38" s="400"/>
      <c r="T38" s="400"/>
      <c r="U38" s="400"/>
      <c r="V38" s="400"/>
      <c r="W38" s="532"/>
    </row>
    <row r="39" spans="1:23" ht="15" customHeight="1" x14ac:dyDescent="0.15">
      <c r="B39" s="62"/>
      <c r="C39" s="528"/>
      <c r="D39" s="529"/>
      <c r="E39" s="530"/>
      <c r="F39" s="531"/>
      <c r="G39" s="400"/>
      <c r="H39" s="400"/>
      <c r="I39" s="400"/>
      <c r="J39" s="400"/>
      <c r="K39" s="400"/>
      <c r="L39" s="400"/>
      <c r="M39" s="400"/>
      <c r="N39" s="400"/>
      <c r="O39" s="400"/>
      <c r="P39" s="400"/>
      <c r="Q39" s="400"/>
      <c r="R39" s="400"/>
      <c r="S39" s="400"/>
      <c r="T39" s="400"/>
      <c r="U39" s="400"/>
      <c r="V39" s="400"/>
      <c r="W39" s="532"/>
    </row>
    <row r="40" spans="1:23" ht="15" customHeight="1" x14ac:dyDescent="0.15">
      <c r="B40" s="62"/>
      <c r="C40" s="528"/>
      <c r="D40" s="529"/>
      <c r="E40" s="530"/>
      <c r="F40" s="531"/>
      <c r="G40" s="400"/>
      <c r="H40" s="400"/>
      <c r="I40" s="400"/>
      <c r="J40" s="400"/>
      <c r="K40" s="400"/>
      <c r="L40" s="400"/>
      <c r="M40" s="400"/>
      <c r="N40" s="400"/>
      <c r="O40" s="400"/>
      <c r="P40" s="400"/>
      <c r="Q40" s="400"/>
      <c r="R40" s="400"/>
      <c r="S40" s="400"/>
      <c r="T40" s="400"/>
      <c r="U40" s="400"/>
      <c r="V40" s="400"/>
      <c r="W40" s="532"/>
    </row>
    <row r="41" spans="1:23" ht="15" customHeight="1" x14ac:dyDescent="0.15">
      <c r="B41" s="62"/>
      <c r="C41" s="528"/>
      <c r="D41" s="529"/>
      <c r="E41" s="530"/>
      <c r="F41" s="531"/>
      <c r="G41" s="400"/>
      <c r="H41" s="400"/>
      <c r="I41" s="400"/>
      <c r="J41" s="400"/>
      <c r="K41" s="400"/>
      <c r="L41" s="400"/>
      <c r="M41" s="400"/>
      <c r="N41" s="400"/>
      <c r="O41" s="400"/>
      <c r="P41" s="400"/>
      <c r="Q41" s="400"/>
      <c r="R41" s="400"/>
      <c r="S41" s="400"/>
      <c r="T41" s="400"/>
      <c r="U41" s="400"/>
      <c r="V41" s="400"/>
      <c r="W41" s="532"/>
    </row>
    <row r="42" spans="1:23" ht="15" customHeight="1" x14ac:dyDescent="0.15">
      <c r="B42" s="62"/>
      <c r="C42" s="536" t="s">
        <v>528</v>
      </c>
      <c r="D42" s="537"/>
      <c r="E42" s="537"/>
      <c r="F42" s="542" t="s">
        <v>262</v>
      </c>
      <c r="G42" s="542"/>
      <c r="H42" s="544" t="str">
        <f>入力シート!J50&amp;""</f>
        <v/>
      </c>
      <c r="I42" s="544"/>
      <c r="J42" s="544"/>
      <c r="K42" s="544"/>
      <c r="L42" s="542" t="s">
        <v>284</v>
      </c>
      <c r="M42" s="542"/>
      <c r="N42" s="544" t="str">
        <f>入力シート!J51&amp;""</f>
        <v/>
      </c>
      <c r="O42" s="544"/>
      <c r="P42" s="544"/>
      <c r="Q42" s="544"/>
      <c r="R42" s="542" t="s">
        <v>529</v>
      </c>
      <c r="S42" s="542"/>
      <c r="T42" s="544" t="str">
        <f>入力シート!J52&amp;""</f>
        <v/>
      </c>
      <c r="U42" s="544"/>
      <c r="V42" s="544"/>
      <c r="W42" s="545"/>
    </row>
    <row r="43" spans="1:23" ht="15" customHeight="1" x14ac:dyDescent="0.15">
      <c r="B43" s="62"/>
      <c r="C43" s="538"/>
      <c r="D43" s="539"/>
      <c r="E43" s="539"/>
      <c r="F43" s="542"/>
      <c r="G43" s="542"/>
      <c r="H43" s="546"/>
      <c r="I43" s="546"/>
      <c r="J43" s="546"/>
      <c r="K43" s="546"/>
      <c r="L43" s="542"/>
      <c r="M43" s="542"/>
      <c r="N43" s="546"/>
      <c r="O43" s="546"/>
      <c r="P43" s="546"/>
      <c r="Q43" s="546"/>
      <c r="R43" s="542"/>
      <c r="S43" s="542"/>
      <c r="T43" s="546"/>
      <c r="U43" s="546"/>
      <c r="V43" s="546"/>
      <c r="W43" s="547"/>
    </row>
    <row r="44" spans="1:23" ht="15" customHeight="1" thickBot="1" x14ac:dyDescent="0.2">
      <c r="B44" s="62"/>
      <c r="C44" s="540"/>
      <c r="D44" s="541"/>
      <c r="E44" s="541"/>
      <c r="F44" s="543"/>
      <c r="G44" s="543"/>
      <c r="H44" s="548"/>
      <c r="I44" s="548"/>
      <c r="J44" s="548"/>
      <c r="K44" s="548"/>
      <c r="L44" s="543"/>
      <c r="M44" s="543"/>
      <c r="N44" s="548"/>
      <c r="O44" s="548"/>
      <c r="P44" s="548"/>
      <c r="Q44" s="548"/>
      <c r="R44" s="543"/>
      <c r="S44" s="543"/>
      <c r="T44" s="548"/>
      <c r="U44" s="548"/>
      <c r="V44" s="548"/>
      <c r="W44" s="549"/>
    </row>
    <row r="45" spans="1:23" ht="14.45" customHeight="1" thickBot="1" x14ac:dyDescent="0.2">
      <c r="B45" s="62"/>
      <c r="C45" s="59"/>
      <c r="D45" s="59"/>
      <c r="E45" s="59"/>
      <c r="F45" s="59"/>
      <c r="G45" s="59"/>
      <c r="H45" s="59"/>
      <c r="I45" s="59"/>
      <c r="J45" s="59"/>
      <c r="K45" s="59"/>
      <c r="L45" s="59"/>
      <c r="M45" s="59"/>
      <c r="N45" s="59"/>
      <c r="O45" s="59"/>
      <c r="P45" s="59"/>
      <c r="Q45" s="59"/>
      <c r="R45" s="59"/>
      <c r="S45" s="59"/>
      <c r="T45" s="59"/>
      <c r="U45" s="59"/>
      <c r="V45" s="59"/>
      <c r="W45" s="59"/>
    </row>
    <row r="46" spans="1:23" ht="15" customHeight="1" x14ac:dyDescent="0.15">
      <c r="B46" s="62" t="s">
        <v>149</v>
      </c>
      <c r="C46" s="533" t="s">
        <v>530</v>
      </c>
      <c r="D46" s="534"/>
      <c r="E46" s="535"/>
      <c r="F46" s="550" t="str">
        <f>入力シート!J65&amp;""</f>
        <v/>
      </c>
      <c r="G46" s="551"/>
      <c r="H46" s="551"/>
      <c r="I46" s="551"/>
      <c r="J46" s="551"/>
      <c r="K46" s="551"/>
      <c r="L46" s="551"/>
      <c r="M46" s="644" t="str">
        <f>入力シート!J66&amp;""</f>
        <v/>
      </c>
      <c r="N46" s="644"/>
      <c r="O46" s="644"/>
      <c r="P46" s="644"/>
      <c r="Q46" s="644"/>
      <c r="R46" s="644"/>
      <c r="S46" s="644"/>
      <c r="T46" s="644"/>
      <c r="U46" s="644"/>
      <c r="V46" s="644"/>
      <c r="W46" s="645"/>
    </row>
    <row r="47" spans="1:23" ht="15" customHeight="1" x14ac:dyDescent="0.15">
      <c r="B47" s="62"/>
      <c r="C47" s="528"/>
      <c r="D47" s="529"/>
      <c r="E47" s="530"/>
      <c r="F47" s="552"/>
      <c r="G47" s="553"/>
      <c r="H47" s="553"/>
      <c r="I47" s="553"/>
      <c r="J47" s="553"/>
      <c r="K47" s="553"/>
      <c r="L47" s="553"/>
      <c r="M47" s="646"/>
      <c r="N47" s="646"/>
      <c r="O47" s="646"/>
      <c r="P47" s="646"/>
      <c r="Q47" s="646"/>
      <c r="R47" s="646"/>
      <c r="S47" s="646"/>
      <c r="T47" s="646"/>
      <c r="U47" s="646"/>
      <c r="V47" s="646"/>
      <c r="W47" s="647"/>
    </row>
    <row r="48" spans="1:23" ht="15" customHeight="1" x14ac:dyDescent="0.15">
      <c r="B48" s="62"/>
      <c r="C48" s="528" t="s">
        <v>531</v>
      </c>
      <c r="D48" s="529"/>
      <c r="E48" s="530"/>
      <c r="F48" s="648" t="str">
        <f>入力シート!J68&amp;""</f>
        <v/>
      </c>
      <c r="G48" s="649"/>
      <c r="H48" s="649"/>
      <c r="I48" s="649"/>
      <c r="J48" s="649"/>
      <c r="K48" s="649"/>
      <c r="L48" s="649"/>
      <c r="M48" s="646" t="str">
        <f>入力シート!J69&amp;""</f>
        <v/>
      </c>
      <c r="N48" s="646"/>
      <c r="O48" s="646"/>
      <c r="P48" s="646"/>
      <c r="Q48" s="646"/>
      <c r="R48" s="646"/>
      <c r="S48" s="646"/>
      <c r="T48" s="646"/>
      <c r="U48" s="646"/>
      <c r="V48" s="646"/>
      <c r="W48" s="647"/>
    </row>
    <row r="49" spans="2:23" ht="15" customHeight="1" thickBot="1" x14ac:dyDescent="0.2">
      <c r="B49" s="62"/>
      <c r="C49" s="654"/>
      <c r="D49" s="655"/>
      <c r="E49" s="656"/>
      <c r="F49" s="650"/>
      <c r="G49" s="651"/>
      <c r="H49" s="651"/>
      <c r="I49" s="651"/>
      <c r="J49" s="651"/>
      <c r="K49" s="651"/>
      <c r="L49" s="651"/>
      <c r="M49" s="652"/>
      <c r="N49" s="652"/>
      <c r="O49" s="652"/>
      <c r="P49" s="652"/>
      <c r="Q49" s="652"/>
      <c r="R49" s="652"/>
      <c r="S49" s="652"/>
      <c r="T49" s="652"/>
      <c r="U49" s="652"/>
      <c r="V49" s="652"/>
      <c r="W49" s="653"/>
    </row>
    <row r="50" spans="2:23" ht="8.4499999999999993" customHeight="1" thickBot="1" x14ac:dyDescent="0.2">
      <c r="B50" s="62"/>
      <c r="C50" s="59"/>
      <c r="D50" s="59"/>
      <c r="E50" s="59"/>
      <c r="F50" s="59"/>
      <c r="G50" s="59"/>
      <c r="H50" s="59"/>
      <c r="I50" s="59"/>
      <c r="J50" s="59"/>
      <c r="K50" s="59"/>
      <c r="L50" s="59"/>
      <c r="M50" s="59"/>
      <c r="N50" s="59"/>
      <c r="O50" s="59"/>
      <c r="P50" s="59"/>
      <c r="Q50" s="59"/>
      <c r="R50" s="59"/>
      <c r="S50" s="59"/>
      <c r="T50" s="59"/>
      <c r="U50" s="59"/>
      <c r="V50" s="59"/>
      <c r="W50" s="59"/>
    </row>
    <row r="51" spans="2:23" ht="15" customHeight="1" x14ac:dyDescent="0.15">
      <c r="B51" s="62" t="s">
        <v>532</v>
      </c>
      <c r="C51" s="657"/>
      <c r="D51" s="658"/>
      <c r="E51" s="659"/>
      <c r="F51" s="663" t="s">
        <v>533</v>
      </c>
      <c r="G51" s="369"/>
      <c r="H51" s="369"/>
      <c r="I51" s="369"/>
      <c r="J51" s="369"/>
      <c r="K51" s="369"/>
      <c r="L51" s="369"/>
      <c r="M51" s="369"/>
      <c r="N51" s="369"/>
      <c r="O51" s="665" t="s">
        <v>534</v>
      </c>
      <c r="P51" s="658"/>
      <c r="Q51" s="658"/>
      <c r="R51" s="658"/>
      <c r="S51" s="658"/>
      <c r="T51" s="658"/>
      <c r="U51" s="658"/>
      <c r="V51" s="658"/>
      <c r="W51" s="666"/>
    </row>
    <row r="52" spans="2:23" ht="15" customHeight="1" x14ac:dyDescent="0.15">
      <c r="B52" s="62"/>
      <c r="C52" s="660"/>
      <c r="D52" s="661"/>
      <c r="E52" s="662"/>
      <c r="F52" s="664"/>
      <c r="G52" s="420"/>
      <c r="H52" s="420"/>
      <c r="I52" s="420"/>
      <c r="J52" s="420"/>
      <c r="K52" s="420"/>
      <c r="L52" s="420"/>
      <c r="M52" s="420"/>
      <c r="N52" s="420"/>
      <c r="O52" s="667"/>
      <c r="P52" s="661"/>
      <c r="Q52" s="661"/>
      <c r="R52" s="661"/>
      <c r="S52" s="661"/>
      <c r="T52" s="661"/>
      <c r="U52" s="661"/>
      <c r="V52" s="661"/>
      <c r="W52" s="668"/>
    </row>
    <row r="53" spans="2:23" ht="15" customHeight="1" x14ac:dyDescent="0.15">
      <c r="B53" s="62"/>
      <c r="C53" s="683" t="s">
        <v>535</v>
      </c>
      <c r="D53" s="684"/>
      <c r="E53" s="557"/>
      <c r="F53" s="429" t="str">
        <f>入力シート!J210&amp;""</f>
        <v/>
      </c>
      <c r="G53" s="554"/>
      <c r="H53" s="554"/>
      <c r="I53" s="554"/>
      <c r="J53" s="554"/>
      <c r="K53" s="554"/>
      <c r="L53" s="554"/>
      <c r="M53" s="554"/>
      <c r="N53" s="430"/>
      <c r="O53" s="429" t="str">
        <f>入力シート!J251&amp;""</f>
        <v/>
      </c>
      <c r="P53" s="554"/>
      <c r="Q53" s="554"/>
      <c r="R53" s="554"/>
      <c r="S53" s="554"/>
      <c r="T53" s="554"/>
      <c r="U53" s="554"/>
      <c r="V53" s="554"/>
      <c r="W53" s="672"/>
    </row>
    <row r="54" spans="2:23" ht="15" customHeight="1" x14ac:dyDescent="0.15">
      <c r="B54" s="62"/>
      <c r="C54" s="419"/>
      <c r="D54" s="420"/>
      <c r="E54" s="559"/>
      <c r="F54" s="574"/>
      <c r="G54" s="575"/>
      <c r="H54" s="575"/>
      <c r="I54" s="575"/>
      <c r="J54" s="575"/>
      <c r="K54" s="575"/>
      <c r="L54" s="575"/>
      <c r="M54" s="575"/>
      <c r="N54" s="576"/>
      <c r="O54" s="574"/>
      <c r="P54" s="575"/>
      <c r="Q54" s="575"/>
      <c r="R54" s="575"/>
      <c r="S54" s="575"/>
      <c r="T54" s="575"/>
      <c r="U54" s="575"/>
      <c r="V54" s="575"/>
      <c r="W54" s="673"/>
    </row>
    <row r="55" spans="2:23" ht="15" customHeight="1" x14ac:dyDescent="0.15">
      <c r="B55" s="62"/>
      <c r="C55" s="683" t="s">
        <v>536</v>
      </c>
      <c r="D55" s="684"/>
      <c r="E55" s="557"/>
      <c r="F55" s="429" t="str">
        <f>入力シート!J215&amp;""</f>
        <v/>
      </c>
      <c r="G55" s="554"/>
      <c r="H55" s="554"/>
      <c r="I55" s="554"/>
      <c r="J55" s="554"/>
      <c r="K55" s="554"/>
      <c r="L55" s="554"/>
      <c r="M55" s="554"/>
      <c r="N55" s="430"/>
      <c r="O55" s="429" t="str">
        <f>入力シート!J256&amp;""</f>
        <v/>
      </c>
      <c r="P55" s="554"/>
      <c r="Q55" s="554"/>
      <c r="R55" s="554"/>
      <c r="S55" s="554"/>
      <c r="T55" s="554"/>
      <c r="U55" s="554"/>
      <c r="V55" s="554"/>
      <c r="W55" s="672"/>
    </row>
    <row r="56" spans="2:23" ht="15" customHeight="1" x14ac:dyDescent="0.15">
      <c r="B56" s="62"/>
      <c r="C56" s="419"/>
      <c r="D56" s="420"/>
      <c r="E56" s="559"/>
      <c r="F56" s="574"/>
      <c r="G56" s="575"/>
      <c r="H56" s="575"/>
      <c r="I56" s="575"/>
      <c r="J56" s="575"/>
      <c r="K56" s="575"/>
      <c r="L56" s="575"/>
      <c r="M56" s="575"/>
      <c r="N56" s="576"/>
      <c r="O56" s="574"/>
      <c r="P56" s="575"/>
      <c r="Q56" s="575"/>
      <c r="R56" s="575"/>
      <c r="S56" s="575"/>
      <c r="T56" s="575"/>
      <c r="U56" s="575"/>
      <c r="V56" s="575"/>
      <c r="W56" s="673"/>
    </row>
    <row r="57" spans="2:23" ht="15" customHeight="1" x14ac:dyDescent="0.15">
      <c r="B57" s="62"/>
      <c r="C57" s="669" t="s">
        <v>537</v>
      </c>
      <c r="D57" s="670"/>
      <c r="E57" s="671"/>
      <c r="F57" s="429" t="str">
        <f>入力シート!J75&amp;""</f>
        <v/>
      </c>
      <c r="G57" s="554"/>
      <c r="H57" s="554"/>
      <c r="I57" s="554"/>
      <c r="J57" s="429" t="str">
        <f>入力シート!J77&amp;""</f>
        <v/>
      </c>
      <c r="K57" s="554"/>
      <c r="L57" s="554"/>
      <c r="M57" s="554"/>
      <c r="N57" s="430"/>
      <c r="O57" s="429" t="str">
        <f>入力シート!J85&amp;""</f>
        <v>第2希望留学先無し</v>
      </c>
      <c r="P57" s="554"/>
      <c r="Q57" s="554"/>
      <c r="R57" s="554"/>
      <c r="S57" s="429" t="str">
        <f>入力シート!J87&amp;""</f>
        <v/>
      </c>
      <c r="T57" s="554"/>
      <c r="U57" s="554"/>
      <c r="V57" s="554"/>
      <c r="W57" s="672"/>
    </row>
    <row r="58" spans="2:23" ht="15" customHeight="1" x14ac:dyDescent="0.15">
      <c r="B58" s="62"/>
      <c r="C58" s="660"/>
      <c r="D58" s="661"/>
      <c r="E58" s="662"/>
      <c r="F58" s="574"/>
      <c r="G58" s="575"/>
      <c r="H58" s="575"/>
      <c r="I58" s="575"/>
      <c r="J58" s="574"/>
      <c r="K58" s="575"/>
      <c r="L58" s="575"/>
      <c r="M58" s="575"/>
      <c r="N58" s="576"/>
      <c r="O58" s="574"/>
      <c r="P58" s="575"/>
      <c r="Q58" s="575"/>
      <c r="R58" s="575"/>
      <c r="S58" s="574"/>
      <c r="T58" s="575"/>
      <c r="U58" s="575"/>
      <c r="V58" s="575"/>
      <c r="W58" s="673"/>
    </row>
    <row r="59" spans="2:23" ht="15" customHeight="1" x14ac:dyDescent="0.15">
      <c r="B59" s="62"/>
      <c r="C59" s="683" t="s">
        <v>538</v>
      </c>
      <c r="D59" s="684"/>
      <c r="E59" s="557"/>
      <c r="F59" s="429" t="str">
        <f>入力シート!J76&amp;""</f>
        <v/>
      </c>
      <c r="G59" s="554"/>
      <c r="H59" s="554"/>
      <c r="I59" s="554"/>
      <c r="J59" s="429" t="str">
        <f>入力シート!J78&amp;""</f>
        <v/>
      </c>
      <c r="K59" s="554"/>
      <c r="L59" s="554"/>
      <c r="M59" s="554"/>
      <c r="N59" s="430"/>
      <c r="O59" s="429" t="str">
        <f>入力シート!J86&amp;""</f>
        <v/>
      </c>
      <c r="P59" s="554"/>
      <c r="Q59" s="554"/>
      <c r="R59" s="554"/>
      <c r="S59" s="429" t="str">
        <f>入力シート!J88&amp;""</f>
        <v/>
      </c>
      <c r="T59" s="554"/>
      <c r="U59" s="554"/>
      <c r="V59" s="554"/>
      <c r="W59" s="672"/>
    </row>
    <row r="60" spans="2:23" ht="15" customHeight="1" x14ac:dyDescent="0.15">
      <c r="B60" s="62"/>
      <c r="C60" s="419"/>
      <c r="D60" s="420"/>
      <c r="E60" s="559"/>
      <c r="F60" s="574"/>
      <c r="G60" s="575"/>
      <c r="H60" s="575"/>
      <c r="I60" s="575"/>
      <c r="J60" s="574"/>
      <c r="K60" s="575"/>
      <c r="L60" s="575"/>
      <c r="M60" s="575"/>
      <c r="N60" s="576"/>
      <c r="O60" s="574"/>
      <c r="P60" s="575"/>
      <c r="Q60" s="575"/>
      <c r="R60" s="575"/>
      <c r="S60" s="574"/>
      <c r="T60" s="575"/>
      <c r="U60" s="575"/>
      <c r="V60" s="575"/>
      <c r="W60" s="673"/>
    </row>
    <row r="61" spans="2:23" ht="15" customHeight="1" x14ac:dyDescent="0.15">
      <c r="B61" s="62"/>
      <c r="C61" s="683" t="s">
        <v>539</v>
      </c>
      <c r="D61" s="684"/>
      <c r="E61" s="557"/>
      <c r="F61" s="362" t="str">
        <f>入力シート!J79&amp;""</f>
        <v/>
      </c>
      <c r="G61" s="363"/>
      <c r="H61" s="363"/>
      <c r="I61" s="363"/>
      <c r="J61" s="363"/>
      <c r="K61" s="363"/>
      <c r="L61" s="363"/>
      <c r="M61" s="363"/>
      <c r="N61" s="473"/>
      <c r="O61" s="362" t="str">
        <f>入力シート!J89&amp;""</f>
        <v/>
      </c>
      <c r="P61" s="363"/>
      <c r="Q61" s="363"/>
      <c r="R61" s="363"/>
      <c r="S61" s="363"/>
      <c r="T61" s="363"/>
      <c r="U61" s="363"/>
      <c r="V61" s="363"/>
      <c r="W61" s="364"/>
    </row>
    <row r="62" spans="2:23" ht="15" customHeight="1" x14ac:dyDescent="0.15">
      <c r="B62" s="62"/>
      <c r="C62" s="371"/>
      <c r="D62" s="372"/>
      <c r="E62" s="373"/>
      <c r="F62" s="697"/>
      <c r="G62" s="698"/>
      <c r="H62" s="698"/>
      <c r="I62" s="698"/>
      <c r="J62" s="698"/>
      <c r="K62" s="698"/>
      <c r="L62" s="698"/>
      <c r="M62" s="698"/>
      <c r="N62" s="699"/>
      <c r="O62" s="697"/>
      <c r="P62" s="698"/>
      <c r="Q62" s="698"/>
      <c r="R62" s="698"/>
      <c r="S62" s="698"/>
      <c r="T62" s="698"/>
      <c r="U62" s="698"/>
      <c r="V62" s="698"/>
      <c r="W62" s="700"/>
    </row>
    <row r="63" spans="2:23" ht="15" customHeight="1" thickBot="1" x14ac:dyDescent="0.2">
      <c r="B63" s="62"/>
      <c r="C63" s="374"/>
      <c r="D63" s="375"/>
      <c r="E63" s="376"/>
      <c r="F63" s="365"/>
      <c r="G63" s="366"/>
      <c r="H63" s="366"/>
      <c r="I63" s="366"/>
      <c r="J63" s="366"/>
      <c r="K63" s="366"/>
      <c r="L63" s="366"/>
      <c r="M63" s="366"/>
      <c r="N63" s="685"/>
      <c r="O63" s="365"/>
      <c r="P63" s="366"/>
      <c r="Q63" s="366"/>
      <c r="R63" s="366"/>
      <c r="S63" s="366"/>
      <c r="T63" s="366"/>
      <c r="U63" s="366"/>
      <c r="V63" s="366"/>
      <c r="W63" s="367"/>
    </row>
    <row r="64" spans="2:23" ht="7.9" customHeight="1" thickBot="1" x14ac:dyDescent="0.2">
      <c r="B64" s="62"/>
      <c r="C64" s="59"/>
      <c r="D64" s="59"/>
      <c r="E64" s="59"/>
      <c r="F64" s="59"/>
      <c r="G64" s="59"/>
      <c r="H64" s="59"/>
      <c r="I64" s="59"/>
      <c r="J64" s="59"/>
      <c r="K64" s="59"/>
      <c r="L64" s="59"/>
      <c r="M64" s="59"/>
      <c r="N64" s="59"/>
      <c r="O64" s="59"/>
      <c r="P64" s="59"/>
      <c r="Q64" s="59"/>
      <c r="R64" s="59"/>
      <c r="S64" s="59"/>
      <c r="T64" s="59"/>
      <c r="U64" s="59"/>
      <c r="V64" s="59"/>
      <c r="W64" s="59"/>
    </row>
    <row r="65" spans="2:23" ht="15" customHeight="1" x14ac:dyDescent="0.15">
      <c r="B65" s="62" t="s">
        <v>214</v>
      </c>
      <c r="C65" s="615" t="s">
        <v>540</v>
      </c>
      <c r="D65" s="616"/>
      <c r="E65" s="617"/>
      <c r="F65" s="393" t="str">
        <f>入力シート!J99&amp;""</f>
        <v/>
      </c>
      <c r="G65" s="394"/>
      <c r="H65" s="394"/>
      <c r="I65" s="394"/>
      <c r="J65" s="394"/>
      <c r="K65" s="394"/>
      <c r="L65" s="394"/>
      <c r="M65" s="394"/>
      <c r="N65" s="394"/>
      <c r="O65" s="393" t="str">
        <f>入力シート!J100&amp;""</f>
        <v/>
      </c>
      <c r="P65" s="394"/>
      <c r="Q65" s="394"/>
      <c r="R65" s="394"/>
      <c r="S65" s="394"/>
      <c r="T65" s="394"/>
      <c r="U65" s="394"/>
      <c r="V65" s="394"/>
      <c r="W65" s="397"/>
    </row>
    <row r="66" spans="2:23" ht="15" customHeight="1" x14ac:dyDescent="0.15">
      <c r="B66" s="62"/>
      <c r="C66" s="618"/>
      <c r="D66" s="619"/>
      <c r="E66" s="620"/>
      <c r="F66" s="395"/>
      <c r="G66" s="396"/>
      <c r="H66" s="396"/>
      <c r="I66" s="396"/>
      <c r="J66" s="396"/>
      <c r="K66" s="396"/>
      <c r="L66" s="396"/>
      <c r="M66" s="396"/>
      <c r="N66" s="396"/>
      <c r="O66" s="395"/>
      <c r="P66" s="396"/>
      <c r="Q66" s="396"/>
      <c r="R66" s="396"/>
      <c r="S66" s="396"/>
      <c r="T66" s="396"/>
      <c r="U66" s="396"/>
      <c r="V66" s="396"/>
      <c r="W66" s="398"/>
    </row>
    <row r="67" spans="2:23" ht="15" customHeight="1" x14ac:dyDescent="0.15">
      <c r="B67" s="62"/>
      <c r="C67" s="689" t="s">
        <v>541</v>
      </c>
      <c r="D67" s="690"/>
      <c r="E67" s="690"/>
      <c r="F67" s="691"/>
      <c r="G67" s="695">
        <f>入力シート!J101</f>
        <v>0</v>
      </c>
      <c r="H67" s="695"/>
      <c r="I67" s="695"/>
      <c r="J67" s="695"/>
      <c r="K67" s="695"/>
      <c r="L67" s="621" t="s">
        <v>542</v>
      </c>
      <c r="M67" s="621"/>
      <c r="N67" s="621"/>
      <c r="O67" s="623" t="str">
        <f>入力シート!J102&amp;""</f>
        <v/>
      </c>
      <c r="P67" s="624"/>
      <c r="Q67" s="624"/>
      <c r="R67" s="624"/>
      <c r="S67" s="624"/>
      <c r="T67" s="624"/>
      <c r="U67" s="624"/>
      <c r="V67" s="624"/>
      <c r="W67" s="625"/>
    </row>
    <row r="68" spans="2:23" ht="15" customHeight="1" x14ac:dyDescent="0.15">
      <c r="B68" s="62"/>
      <c r="C68" s="692"/>
      <c r="D68" s="693"/>
      <c r="E68" s="693"/>
      <c r="F68" s="694"/>
      <c r="G68" s="696"/>
      <c r="H68" s="696"/>
      <c r="I68" s="696"/>
      <c r="J68" s="696"/>
      <c r="K68" s="696"/>
      <c r="L68" s="622"/>
      <c r="M68" s="622"/>
      <c r="N68" s="622"/>
      <c r="O68" s="626"/>
      <c r="P68" s="627"/>
      <c r="Q68" s="627"/>
      <c r="R68" s="627"/>
      <c r="S68" s="627"/>
      <c r="T68" s="627"/>
      <c r="U68" s="627"/>
      <c r="V68" s="627"/>
      <c r="W68" s="628"/>
    </row>
    <row r="69" spans="2:23" ht="15" customHeight="1" x14ac:dyDescent="0.15">
      <c r="B69" s="62"/>
      <c r="C69" s="385" t="s">
        <v>543</v>
      </c>
      <c r="D69" s="386"/>
      <c r="E69" s="386"/>
      <c r="F69" s="386"/>
      <c r="G69" s="389" t="str">
        <f>入力シート!$J103&amp;""</f>
        <v/>
      </c>
      <c r="H69" s="389"/>
      <c r="I69" s="389"/>
      <c r="J69" s="389"/>
      <c r="K69" s="389"/>
      <c r="L69" s="389"/>
      <c r="M69" s="389"/>
      <c r="N69" s="389"/>
      <c r="O69" s="389"/>
      <c r="P69" s="389"/>
      <c r="Q69" s="389"/>
      <c r="R69" s="389"/>
      <c r="S69" s="389"/>
      <c r="T69" s="389"/>
      <c r="U69" s="389"/>
      <c r="V69" s="389"/>
      <c r="W69" s="390"/>
    </row>
    <row r="70" spans="2:23" ht="15" customHeight="1" thickBot="1" x14ac:dyDescent="0.2">
      <c r="B70" s="62"/>
      <c r="C70" s="387"/>
      <c r="D70" s="388"/>
      <c r="E70" s="388"/>
      <c r="F70" s="388"/>
      <c r="G70" s="391"/>
      <c r="H70" s="391"/>
      <c r="I70" s="391"/>
      <c r="J70" s="391"/>
      <c r="K70" s="391"/>
      <c r="L70" s="391"/>
      <c r="M70" s="391"/>
      <c r="N70" s="391"/>
      <c r="O70" s="391"/>
      <c r="P70" s="391"/>
      <c r="Q70" s="391"/>
      <c r="R70" s="391"/>
      <c r="S70" s="391"/>
      <c r="T70" s="391"/>
      <c r="U70" s="391"/>
      <c r="V70" s="391"/>
      <c r="W70" s="392"/>
    </row>
    <row r="71" spans="2:23" ht="12.75" thickBot="1" x14ac:dyDescent="0.2"/>
    <row r="72" spans="2:23" ht="14.25" customHeight="1" x14ac:dyDescent="0.15">
      <c r="B72" s="62"/>
      <c r="C72" s="493" t="s">
        <v>507</v>
      </c>
      <c r="D72" s="494"/>
      <c r="E72" s="494"/>
      <c r="F72" s="497" t="str">
        <f>F2</f>
        <v/>
      </c>
      <c r="G72" s="498"/>
      <c r="H72" s="498"/>
      <c r="I72" s="499"/>
      <c r="J72" s="55"/>
      <c r="K72" s="55"/>
      <c r="L72" s="503" t="s">
        <v>508</v>
      </c>
      <c r="M72" s="503"/>
      <c r="N72" s="505" t="str">
        <f>入力シート!J13&amp;""</f>
        <v/>
      </c>
      <c r="O72" s="505"/>
      <c r="P72" s="505"/>
      <c r="Q72" s="505" t="str">
        <f>入力シート!J14&amp;""</f>
        <v/>
      </c>
      <c r="R72" s="505"/>
      <c r="S72" s="505"/>
      <c r="T72" s="105"/>
      <c r="U72" s="589" t="str">
        <f>入力シート!J35&amp;""</f>
        <v/>
      </c>
      <c r="V72" s="590"/>
      <c r="W72" s="591"/>
    </row>
    <row r="73" spans="2:23" ht="13.5" customHeight="1" thickBot="1" x14ac:dyDescent="0.2">
      <c r="B73" s="62"/>
      <c r="C73" s="495"/>
      <c r="D73" s="496"/>
      <c r="E73" s="496"/>
      <c r="F73" s="500"/>
      <c r="G73" s="501"/>
      <c r="H73" s="501"/>
      <c r="I73" s="502"/>
      <c r="J73" s="55"/>
      <c r="K73" s="55"/>
      <c r="L73" s="504"/>
      <c r="M73" s="504"/>
      <c r="N73" s="506"/>
      <c r="O73" s="506"/>
      <c r="P73" s="506"/>
      <c r="Q73" s="506"/>
      <c r="R73" s="506"/>
      <c r="S73" s="506"/>
      <c r="T73" s="105"/>
      <c r="U73" s="583"/>
      <c r="V73" s="592"/>
      <c r="W73" s="584"/>
    </row>
    <row r="74" spans="2:23" ht="5.0999999999999996" customHeight="1" x14ac:dyDescent="0.15">
      <c r="B74" s="62"/>
      <c r="C74" s="59"/>
      <c r="D74" s="59"/>
      <c r="E74" s="59"/>
      <c r="F74" s="59"/>
      <c r="G74" s="59"/>
      <c r="H74" s="59"/>
      <c r="I74" s="59"/>
      <c r="J74" s="59"/>
      <c r="K74" s="59"/>
      <c r="L74" s="59"/>
      <c r="M74" s="59"/>
      <c r="N74" s="59"/>
      <c r="O74" s="59"/>
      <c r="P74" s="59"/>
      <c r="Q74" s="59"/>
      <c r="R74" s="59"/>
      <c r="S74" s="59"/>
      <c r="T74" s="59"/>
      <c r="U74" s="59"/>
      <c r="V74" s="59"/>
      <c r="W74" s="59"/>
    </row>
    <row r="75" spans="2:23" ht="12.75" customHeight="1" x14ac:dyDescent="0.15">
      <c r="B75" s="62"/>
      <c r="C75" s="59"/>
      <c r="D75" s="59"/>
      <c r="E75" s="59"/>
      <c r="F75" s="59"/>
      <c r="G75" s="59"/>
      <c r="H75" s="59"/>
      <c r="I75" s="59"/>
      <c r="J75" s="59"/>
      <c r="K75" s="59"/>
      <c r="L75" s="59"/>
      <c r="M75" s="59"/>
      <c r="N75" s="59"/>
      <c r="O75" s="59"/>
      <c r="P75" s="59"/>
      <c r="Q75" s="59"/>
      <c r="R75" s="59"/>
      <c r="S75" s="59"/>
      <c r="T75" s="59"/>
      <c r="U75" s="59"/>
      <c r="V75" s="59"/>
      <c r="W75" s="59"/>
    </row>
    <row r="76" spans="2:23" ht="12.75" customHeight="1" x14ac:dyDescent="0.15">
      <c r="B76" s="62"/>
      <c r="C76" s="59"/>
      <c r="D76" s="59"/>
      <c r="E76" s="59"/>
      <c r="F76" s="59"/>
      <c r="G76" s="59"/>
      <c r="H76" s="59"/>
      <c r="I76" s="59"/>
      <c r="J76" s="59"/>
      <c r="K76" s="59"/>
      <c r="L76" s="59"/>
      <c r="M76" s="59"/>
      <c r="N76" s="59"/>
      <c r="O76" s="59"/>
      <c r="P76" s="59"/>
      <c r="Q76" s="59"/>
      <c r="R76" s="59"/>
      <c r="S76" s="59"/>
      <c r="T76" s="59"/>
      <c r="U76" s="59"/>
      <c r="V76" s="59"/>
      <c r="W76" s="59"/>
    </row>
    <row r="77" spans="2:23" ht="5.0999999999999996" customHeight="1" thickBot="1" x14ac:dyDescent="0.2">
      <c r="B77" s="62"/>
      <c r="C77" s="59"/>
      <c r="D77" s="59"/>
      <c r="E77" s="59"/>
      <c r="F77" s="59"/>
      <c r="G77" s="59"/>
      <c r="H77" s="59"/>
      <c r="I77" s="59"/>
      <c r="J77" s="59"/>
      <c r="K77" s="59"/>
      <c r="L77" s="59"/>
      <c r="M77" s="59"/>
      <c r="N77" s="59"/>
      <c r="O77" s="59"/>
      <c r="P77" s="59"/>
      <c r="Q77" s="59"/>
      <c r="R77" s="59"/>
      <c r="S77" s="59"/>
      <c r="T77" s="59"/>
      <c r="U77" s="59"/>
      <c r="V77" s="59"/>
      <c r="W77" s="59"/>
    </row>
    <row r="78" spans="2:23" ht="12.75" customHeight="1" x14ac:dyDescent="0.15">
      <c r="B78" s="62"/>
      <c r="C78" s="456" t="s">
        <v>544</v>
      </c>
      <c r="D78" s="457"/>
      <c r="E78" s="457"/>
      <c r="F78" s="457"/>
      <c r="G78" s="457"/>
      <c r="H78" s="457"/>
      <c r="I78" s="457"/>
      <c r="J78" s="457"/>
      <c r="K78" s="457"/>
      <c r="L78" s="457"/>
      <c r="M78" s="457"/>
      <c r="N78" s="457"/>
      <c r="O78" s="457"/>
      <c r="P78" s="457"/>
      <c r="Q78" s="457"/>
      <c r="R78" s="457"/>
      <c r="S78" s="457"/>
      <c r="T78" s="457"/>
      <c r="U78" s="457"/>
      <c r="V78" s="457"/>
      <c r="W78" s="458"/>
    </row>
    <row r="79" spans="2:23" ht="12.75" customHeight="1" thickBot="1" x14ac:dyDescent="0.2">
      <c r="B79" s="62" t="s">
        <v>233</v>
      </c>
      <c r="C79" s="459"/>
      <c r="D79" s="427"/>
      <c r="E79" s="427"/>
      <c r="F79" s="427"/>
      <c r="G79" s="427"/>
      <c r="H79" s="427"/>
      <c r="I79" s="427"/>
      <c r="J79" s="427"/>
      <c r="K79" s="427"/>
      <c r="L79" s="427"/>
      <c r="M79" s="427"/>
      <c r="N79" s="427"/>
      <c r="O79" s="427"/>
      <c r="P79" s="427"/>
      <c r="Q79" s="427"/>
      <c r="R79" s="427"/>
      <c r="S79" s="427"/>
      <c r="T79" s="427"/>
      <c r="U79" s="427"/>
      <c r="V79" s="427"/>
      <c r="W79" s="460"/>
    </row>
    <row r="80" spans="2:23" ht="5.0999999999999996" customHeight="1" thickBot="1" x14ac:dyDescent="0.2">
      <c r="B80" s="62"/>
      <c r="C80" s="59"/>
      <c r="D80" s="59"/>
      <c r="E80" s="59"/>
      <c r="F80" s="59"/>
      <c r="G80" s="59"/>
      <c r="H80" s="59"/>
      <c r="I80" s="59"/>
      <c r="J80" s="59"/>
      <c r="K80" s="59"/>
      <c r="L80" s="59"/>
      <c r="M80" s="59"/>
      <c r="N80" s="59"/>
      <c r="O80" s="59"/>
      <c r="P80" s="59"/>
      <c r="Q80" s="59"/>
      <c r="R80" s="59"/>
      <c r="S80" s="59"/>
      <c r="T80" s="59"/>
      <c r="U80" s="59"/>
      <c r="V80" s="59"/>
      <c r="W80" s="59"/>
    </row>
    <row r="81" spans="2:23" ht="12.75" customHeight="1" x14ac:dyDescent="0.15">
      <c r="B81" s="62"/>
      <c r="C81" s="368" t="s">
        <v>545</v>
      </c>
      <c r="D81" s="369"/>
      <c r="E81" s="370"/>
      <c r="F81" s="467" t="str">
        <f>入力シート!J108&amp;""</f>
        <v/>
      </c>
      <c r="G81" s="468"/>
      <c r="H81" s="468"/>
      <c r="I81" s="468"/>
      <c r="J81" s="468"/>
      <c r="K81" s="468"/>
      <c r="L81" s="468"/>
      <c r="M81" s="468"/>
      <c r="N81" s="486"/>
      <c r="O81" s="665" t="s">
        <v>546</v>
      </c>
      <c r="P81" s="658"/>
      <c r="Q81" s="658"/>
      <c r="R81" s="659"/>
      <c r="S81" s="413" t="str">
        <f>IF(入力シート!J109="", "", 入力シート!J109)</f>
        <v/>
      </c>
      <c r="T81" s="414"/>
      <c r="U81" s="414"/>
      <c r="V81" s="414"/>
      <c r="W81" s="415"/>
    </row>
    <row r="82" spans="2:23" ht="12.75" customHeight="1" thickBot="1" x14ac:dyDescent="0.2">
      <c r="B82" s="62"/>
      <c r="C82" s="374"/>
      <c r="D82" s="375"/>
      <c r="E82" s="376"/>
      <c r="F82" s="365"/>
      <c r="G82" s="366"/>
      <c r="H82" s="366"/>
      <c r="I82" s="366"/>
      <c r="J82" s="366"/>
      <c r="K82" s="366"/>
      <c r="L82" s="366"/>
      <c r="M82" s="366"/>
      <c r="N82" s="685"/>
      <c r="O82" s="686"/>
      <c r="P82" s="687"/>
      <c r="Q82" s="687"/>
      <c r="R82" s="688"/>
      <c r="S82" s="416"/>
      <c r="T82" s="417"/>
      <c r="U82" s="417"/>
      <c r="V82" s="417"/>
      <c r="W82" s="418"/>
    </row>
    <row r="83" spans="2:23" ht="5.0999999999999996" customHeight="1" thickBot="1" x14ac:dyDescent="0.2">
      <c r="B83" s="62"/>
      <c r="C83" s="59"/>
      <c r="D83" s="59"/>
      <c r="E83" s="59"/>
      <c r="F83" s="59"/>
      <c r="G83" s="59"/>
      <c r="H83" s="59"/>
      <c r="I83" s="59"/>
      <c r="J83" s="59"/>
      <c r="K83" s="59"/>
      <c r="L83" s="59"/>
      <c r="M83" s="59"/>
      <c r="N83" s="59"/>
      <c r="O83" s="59"/>
      <c r="P83" s="59"/>
      <c r="Q83" s="59"/>
      <c r="R83" s="59"/>
      <c r="S83" s="59"/>
      <c r="T83" s="59"/>
      <c r="U83" s="59"/>
      <c r="V83" s="59"/>
      <c r="W83" s="59"/>
    </row>
    <row r="84" spans="2:23" ht="12.75" customHeight="1" x14ac:dyDescent="0.15">
      <c r="B84" s="62" t="s">
        <v>241</v>
      </c>
      <c r="C84" s="368" t="s">
        <v>547</v>
      </c>
      <c r="D84" s="369"/>
      <c r="E84" s="370"/>
      <c r="F84" s="467" t="str">
        <f>入力シート!J110&amp;""</f>
        <v/>
      </c>
      <c r="G84" s="468"/>
      <c r="H84" s="468"/>
      <c r="I84" s="468"/>
      <c r="J84" s="468"/>
      <c r="K84" s="468"/>
      <c r="L84" s="468"/>
      <c r="M84" s="468"/>
      <c r="N84" s="486"/>
      <c r="O84" s="467" t="str">
        <f>入力シート!J111&amp;""</f>
        <v/>
      </c>
      <c r="P84" s="468"/>
      <c r="Q84" s="468"/>
      <c r="R84" s="468"/>
      <c r="S84" s="468"/>
      <c r="T84" s="468"/>
      <c r="U84" s="468"/>
      <c r="V84" s="468"/>
      <c r="W84" s="469"/>
    </row>
    <row r="85" spans="2:23" ht="12.75" customHeight="1" x14ac:dyDescent="0.15">
      <c r="B85" s="62"/>
      <c r="C85" s="371"/>
      <c r="D85" s="372"/>
      <c r="E85" s="373"/>
      <c r="F85" s="470"/>
      <c r="G85" s="471"/>
      <c r="H85" s="471"/>
      <c r="I85" s="471"/>
      <c r="J85" s="471"/>
      <c r="K85" s="471"/>
      <c r="L85" s="471"/>
      <c r="M85" s="471"/>
      <c r="N85" s="474"/>
      <c r="O85" s="470"/>
      <c r="P85" s="471"/>
      <c r="Q85" s="471"/>
      <c r="R85" s="471"/>
      <c r="S85" s="471"/>
      <c r="T85" s="471"/>
      <c r="U85" s="471"/>
      <c r="V85" s="471"/>
      <c r="W85" s="472"/>
    </row>
    <row r="86" spans="2:23" ht="12.75" customHeight="1" x14ac:dyDescent="0.15">
      <c r="B86" s="62"/>
      <c r="C86" s="371"/>
      <c r="D86" s="372"/>
      <c r="E86" s="373"/>
      <c r="F86" s="362" t="str">
        <f>入力シート!J112&amp;""</f>
        <v/>
      </c>
      <c r="G86" s="363"/>
      <c r="H86" s="363"/>
      <c r="I86" s="363"/>
      <c r="J86" s="363"/>
      <c r="K86" s="363"/>
      <c r="L86" s="363"/>
      <c r="M86" s="363"/>
      <c r="N86" s="473"/>
      <c r="O86" s="362" t="str">
        <f>入力シート!J113&amp;""</f>
        <v/>
      </c>
      <c r="P86" s="363"/>
      <c r="Q86" s="363"/>
      <c r="R86" s="363"/>
      <c r="S86" s="363"/>
      <c r="T86" s="363"/>
      <c r="U86" s="363"/>
      <c r="V86" s="363"/>
      <c r="W86" s="364"/>
    </row>
    <row r="87" spans="2:23" ht="12.75" customHeight="1" x14ac:dyDescent="0.15">
      <c r="B87" s="62"/>
      <c r="C87" s="371"/>
      <c r="D87" s="372"/>
      <c r="E87" s="373"/>
      <c r="F87" s="470"/>
      <c r="G87" s="471"/>
      <c r="H87" s="471"/>
      <c r="I87" s="471"/>
      <c r="J87" s="471"/>
      <c r="K87" s="471"/>
      <c r="L87" s="471"/>
      <c r="M87" s="471"/>
      <c r="N87" s="474"/>
      <c r="O87" s="470"/>
      <c r="P87" s="471"/>
      <c r="Q87" s="471"/>
      <c r="R87" s="471"/>
      <c r="S87" s="471"/>
      <c r="T87" s="471"/>
      <c r="U87" s="471"/>
      <c r="V87" s="471"/>
      <c r="W87" s="472"/>
    </row>
    <row r="88" spans="2:23" ht="12.75" customHeight="1" x14ac:dyDescent="0.15">
      <c r="B88" s="62"/>
      <c r="C88" s="371"/>
      <c r="D88" s="372"/>
      <c r="E88" s="373"/>
      <c r="F88" s="509" t="s">
        <v>548</v>
      </c>
      <c r="G88" s="510"/>
      <c r="H88" s="510"/>
      <c r="I88" s="510"/>
      <c r="J88" s="510"/>
      <c r="K88" s="510"/>
      <c r="L88" s="511"/>
      <c r="M88" s="527" t="str">
        <f>IF(入力シート!J114="", "", 入力シート!J114)</f>
        <v/>
      </c>
      <c r="N88" s="479"/>
      <c r="O88" s="479"/>
      <c r="P88" s="479"/>
      <c r="Q88" s="480"/>
      <c r="R88" s="507" t="s">
        <v>549</v>
      </c>
      <c r="S88" s="527" t="str">
        <f>IF(入力シート!J115="", "", 入力シート!J115)</f>
        <v/>
      </c>
      <c r="T88" s="479"/>
      <c r="U88" s="479"/>
      <c r="V88" s="479"/>
      <c r="W88" s="484"/>
    </row>
    <row r="89" spans="2:23" ht="12.75" customHeight="1" x14ac:dyDescent="0.15">
      <c r="B89" s="62"/>
      <c r="C89" s="371"/>
      <c r="D89" s="372"/>
      <c r="E89" s="373"/>
      <c r="F89" s="512"/>
      <c r="G89" s="513"/>
      <c r="H89" s="513"/>
      <c r="I89" s="513"/>
      <c r="J89" s="513"/>
      <c r="K89" s="513"/>
      <c r="L89" s="514"/>
      <c r="M89" s="481"/>
      <c r="N89" s="482"/>
      <c r="O89" s="482"/>
      <c r="P89" s="482"/>
      <c r="Q89" s="483"/>
      <c r="R89" s="508"/>
      <c r="S89" s="481"/>
      <c r="T89" s="482"/>
      <c r="U89" s="482"/>
      <c r="V89" s="482"/>
      <c r="W89" s="485"/>
    </row>
    <row r="90" spans="2:23" ht="12.75" customHeight="1" x14ac:dyDescent="0.15">
      <c r="B90" s="62"/>
      <c r="C90" s="371"/>
      <c r="D90" s="372"/>
      <c r="E90" s="373"/>
      <c r="F90" s="423" t="s">
        <v>550</v>
      </c>
      <c r="G90" s="424"/>
      <c r="H90" s="424"/>
      <c r="I90" s="424"/>
      <c r="J90" s="424"/>
      <c r="K90" s="424"/>
      <c r="L90" s="425"/>
      <c r="M90" s="429" t="str">
        <f>入力シート!J116&amp;""</f>
        <v/>
      </c>
      <c r="N90" s="430"/>
      <c r="O90" s="362" t="str">
        <f>入力シート!J117&amp;""</f>
        <v/>
      </c>
      <c r="P90" s="363"/>
      <c r="Q90" s="363"/>
      <c r="R90" s="363"/>
      <c r="S90" s="363"/>
      <c r="T90" s="363"/>
      <c r="U90" s="363"/>
      <c r="V90" s="363"/>
      <c r="W90" s="364"/>
    </row>
    <row r="91" spans="2:23" ht="12.75" customHeight="1" thickBot="1" x14ac:dyDescent="0.2">
      <c r="B91" s="62"/>
      <c r="C91" s="374"/>
      <c r="D91" s="375"/>
      <c r="E91" s="376"/>
      <c r="F91" s="426"/>
      <c r="G91" s="427"/>
      <c r="H91" s="427"/>
      <c r="I91" s="427"/>
      <c r="J91" s="427"/>
      <c r="K91" s="427"/>
      <c r="L91" s="428"/>
      <c r="M91" s="431"/>
      <c r="N91" s="432"/>
      <c r="O91" s="365"/>
      <c r="P91" s="366"/>
      <c r="Q91" s="366"/>
      <c r="R91" s="366"/>
      <c r="S91" s="366"/>
      <c r="T91" s="366"/>
      <c r="U91" s="366"/>
      <c r="V91" s="366"/>
      <c r="W91" s="367"/>
    </row>
    <row r="92" spans="2:23" ht="5.0999999999999996" customHeight="1" thickBot="1" x14ac:dyDescent="0.2">
      <c r="B92" s="62"/>
      <c r="C92" s="59"/>
      <c r="D92" s="59"/>
      <c r="E92" s="59"/>
      <c r="F92" s="59"/>
      <c r="G92" s="59"/>
      <c r="H92" s="59"/>
      <c r="I92" s="59"/>
      <c r="J92" s="59"/>
      <c r="K92" s="59"/>
      <c r="L92" s="59"/>
      <c r="M92" s="59"/>
      <c r="N92" s="59"/>
      <c r="O92" s="59"/>
      <c r="P92" s="59"/>
      <c r="Q92" s="59"/>
      <c r="R92" s="59"/>
      <c r="S92" s="59"/>
      <c r="T92" s="59"/>
      <c r="U92" s="59"/>
      <c r="V92" s="59"/>
      <c r="W92" s="59"/>
    </row>
    <row r="93" spans="2:23" ht="12.75" customHeight="1" x14ac:dyDescent="0.15">
      <c r="B93" s="62" t="s">
        <v>269</v>
      </c>
      <c r="C93" s="368" t="s">
        <v>551</v>
      </c>
      <c r="D93" s="369"/>
      <c r="E93" s="370"/>
      <c r="F93" s="467" t="str">
        <f>入力シート!J118&amp;""</f>
        <v/>
      </c>
      <c r="G93" s="468"/>
      <c r="H93" s="468"/>
      <c r="I93" s="468"/>
      <c r="J93" s="468"/>
      <c r="K93" s="468"/>
      <c r="L93" s="468"/>
      <c r="M93" s="468"/>
      <c r="N93" s="486"/>
      <c r="O93" s="467" t="str">
        <f>入力シート!J119&amp;""</f>
        <v/>
      </c>
      <c r="P93" s="468"/>
      <c r="Q93" s="468"/>
      <c r="R93" s="468"/>
      <c r="S93" s="468"/>
      <c r="T93" s="468"/>
      <c r="U93" s="468"/>
      <c r="V93" s="468"/>
      <c r="W93" s="469"/>
    </row>
    <row r="94" spans="2:23" ht="12.75" customHeight="1" x14ac:dyDescent="0.15">
      <c r="B94" s="62"/>
      <c r="C94" s="371"/>
      <c r="D94" s="372"/>
      <c r="E94" s="373"/>
      <c r="F94" s="470"/>
      <c r="G94" s="471"/>
      <c r="H94" s="471"/>
      <c r="I94" s="471"/>
      <c r="J94" s="471"/>
      <c r="K94" s="471"/>
      <c r="L94" s="471"/>
      <c r="M94" s="471"/>
      <c r="N94" s="474"/>
      <c r="O94" s="470"/>
      <c r="P94" s="471"/>
      <c r="Q94" s="471"/>
      <c r="R94" s="471"/>
      <c r="S94" s="471"/>
      <c r="T94" s="471"/>
      <c r="U94" s="471"/>
      <c r="V94" s="471"/>
      <c r="W94" s="472"/>
    </row>
    <row r="95" spans="2:23" ht="12.75" customHeight="1" x14ac:dyDescent="0.15">
      <c r="B95" s="62"/>
      <c r="C95" s="371"/>
      <c r="D95" s="372"/>
      <c r="E95" s="373"/>
      <c r="F95" s="362" t="str">
        <f>入力シート!J120&amp;""</f>
        <v/>
      </c>
      <c r="G95" s="363"/>
      <c r="H95" s="363"/>
      <c r="I95" s="363"/>
      <c r="J95" s="363"/>
      <c r="K95" s="363"/>
      <c r="L95" s="363"/>
      <c r="M95" s="363"/>
      <c r="N95" s="473"/>
      <c r="O95" s="362" t="str">
        <f>入力シート!J121&amp;""</f>
        <v/>
      </c>
      <c r="P95" s="363"/>
      <c r="Q95" s="363"/>
      <c r="R95" s="363"/>
      <c r="S95" s="363"/>
      <c r="T95" s="363"/>
      <c r="U95" s="363"/>
      <c r="V95" s="363"/>
      <c r="W95" s="364"/>
    </row>
    <row r="96" spans="2:23" ht="12.75" customHeight="1" x14ac:dyDescent="0.15">
      <c r="B96" s="62"/>
      <c r="C96" s="371"/>
      <c r="D96" s="372"/>
      <c r="E96" s="373"/>
      <c r="F96" s="470"/>
      <c r="G96" s="471"/>
      <c r="H96" s="471"/>
      <c r="I96" s="471"/>
      <c r="J96" s="471"/>
      <c r="K96" s="471"/>
      <c r="L96" s="471"/>
      <c r="M96" s="471"/>
      <c r="N96" s="474"/>
      <c r="O96" s="470"/>
      <c r="P96" s="471"/>
      <c r="Q96" s="471"/>
      <c r="R96" s="471"/>
      <c r="S96" s="471"/>
      <c r="T96" s="471"/>
      <c r="U96" s="471"/>
      <c r="V96" s="471"/>
      <c r="W96" s="472"/>
    </row>
    <row r="97" spans="2:23" ht="12.75" customHeight="1" x14ac:dyDescent="0.15">
      <c r="B97" s="62"/>
      <c r="C97" s="371"/>
      <c r="D97" s="372"/>
      <c r="E97" s="373"/>
      <c r="F97" s="423" t="s">
        <v>548</v>
      </c>
      <c r="G97" s="424"/>
      <c r="H97" s="424"/>
      <c r="I97" s="424"/>
      <c r="J97" s="424"/>
      <c r="K97" s="424"/>
      <c r="L97" s="425"/>
      <c r="M97" s="478" t="str">
        <f>IF(入力シート!J122="", "", 入力シート!J122)</f>
        <v/>
      </c>
      <c r="N97" s="479"/>
      <c r="O97" s="479"/>
      <c r="P97" s="479"/>
      <c r="Q97" s="480"/>
      <c r="R97" s="421" t="s">
        <v>549</v>
      </c>
      <c r="S97" s="478" t="str">
        <f>IF(入力シート!J123="", "", 入力シート!J123)</f>
        <v/>
      </c>
      <c r="T97" s="479"/>
      <c r="U97" s="479"/>
      <c r="V97" s="479"/>
      <c r="W97" s="484"/>
    </row>
    <row r="98" spans="2:23" ht="12.75" customHeight="1" x14ac:dyDescent="0.15">
      <c r="B98" s="62"/>
      <c r="C98" s="371"/>
      <c r="D98" s="372"/>
      <c r="E98" s="373"/>
      <c r="F98" s="475"/>
      <c r="G98" s="476"/>
      <c r="H98" s="476"/>
      <c r="I98" s="476"/>
      <c r="J98" s="476"/>
      <c r="K98" s="476"/>
      <c r="L98" s="477"/>
      <c r="M98" s="481"/>
      <c r="N98" s="482"/>
      <c r="O98" s="482"/>
      <c r="P98" s="482"/>
      <c r="Q98" s="483"/>
      <c r="R98" s="422"/>
      <c r="S98" s="481"/>
      <c r="T98" s="482"/>
      <c r="U98" s="482"/>
      <c r="V98" s="482"/>
      <c r="W98" s="485"/>
    </row>
    <row r="99" spans="2:23" ht="12.75" customHeight="1" x14ac:dyDescent="0.15">
      <c r="B99" s="62"/>
      <c r="C99" s="371"/>
      <c r="D99" s="372"/>
      <c r="E99" s="373"/>
      <c r="F99" s="423" t="s">
        <v>550</v>
      </c>
      <c r="G99" s="424"/>
      <c r="H99" s="424"/>
      <c r="I99" s="424"/>
      <c r="J99" s="424"/>
      <c r="K99" s="424"/>
      <c r="L99" s="425"/>
      <c r="M99" s="429" t="str">
        <f>入力シート!J124&amp;""</f>
        <v/>
      </c>
      <c r="N99" s="430"/>
      <c r="O99" s="362" t="str">
        <f>入力シート!J125&amp;""</f>
        <v/>
      </c>
      <c r="P99" s="363"/>
      <c r="Q99" s="363"/>
      <c r="R99" s="363"/>
      <c r="S99" s="363"/>
      <c r="T99" s="363"/>
      <c r="U99" s="363"/>
      <c r="V99" s="363"/>
      <c r="W99" s="364"/>
    </row>
    <row r="100" spans="2:23" ht="12.75" customHeight="1" thickBot="1" x14ac:dyDescent="0.2">
      <c r="B100" s="62"/>
      <c r="C100" s="374"/>
      <c r="D100" s="375"/>
      <c r="E100" s="376"/>
      <c r="F100" s="426"/>
      <c r="G100" s="427"/>
      <c r="H100" s="427"/>
      <c r="I100" s="427"/>
      <c r="J100" s="427"/>
      <c r="K100" s="427"/>
      <c r="L100" s="428"/>
      <c r="M100" s="431"/>
      <c r="N100" s="432"/>
      <c r="O100" s="365"/>
      <c r="P100" s="366"/>
      <c r="Q100" s="366"/>
      <c r="R100" s="366"/>
      <c r="S100" s="366"/>
      <c r="T100" s="366"/>
      <c r="U100" s="366"/>
      <c r="V100" s="366"/>
      <c r="W100" s="367"/>
    </row>
    <row r="101" spans="2:23" ht="5.0999999999999996" customHeight="1" thickBot="1" x14ac:dyDescent="0.2">
      <c r="B101" s="62"/>
      <c r="C101" s="59"/>
      <c r="D101" s="59"/>
      <c r="E101" s="59"/>
      <c r="F101" s="59"/>
      <c r="G101" s="59"/>
      <c r="H101" s="59"/>
      <c r="I101" s="59"/>
      <c r="J101" s="59"/>
      <c r="K101" s="59"/>
      <c r="L101" s="59"/>
      <c r="M101" s="59"/>
      <c r="N101" s="59"/>
      <c r="O101" s="59"/>
      <c r="P101" s="59"/>
      <c r="Q101" s="59"/>
      <c r="R101" s="59"/>
      <c r="S101" s="59"/>
      <c r="T101" s="59"/>
      <c r="U101" s="59"/>
      <c r="V101" s="59"/>
      <c r="W101" s="59"/>
    </row>
    <row r="102" spans="2:23" ht="12.75" customHeight="1" x14ac:dyDescent="0.15">
      <c r="B102" s="62" t="s">
        <v>288</v>
      </c>
      <c r="C102" s="368" t="s">
        <v>552</v>
      </c>
      <c r="D102" s="369"/>
      <c r="E102" s="370"/>
      <c r="F102" s="467" t="str">
        <f>入力シート!J126&amp;""</f>
        <v/>
      </c>
      <c r="G102" s="468"/>
      <c r="H102" s="468"/>
      <c r="I102" s="468"/>
      <c r="J102" s="468"/>
      <c r="K102" s="468"/>
      <c r="L102" s="468"/>
      <c r="M102" s="468"/>
      <c r="N102" s="486"/>
      <c r="O102" s="467" t="str">
        <f>入力シート!J127&amp;""</f>
        <v/>
      </c>
      <c r="P102" s="468"/>
      <c r="Q102" s="468"/>
      <c r="R102" s="468"/>
      <c r="S102" s="468"/>
      <c r="T102" s="468"/>
      <c r="U102" s="468"/>
      <c r="V102" s="468"/>
      <c r="W102" s="469"/>
    </row>
    <row r="103" spans="2:23" ht="12.75" customHeight="1" x14ac:dyDescent="0.15">
      <c r="B103" s="62"/>
      <c r="C103" s="371"/>
      <c r="D103" s="372"/>
      <c r="E103" s="373"/>
      <c r="F103" s="470"/>
      <c r="G103" s="471"/>
      <c r="H103" s="471"/>
      <c r="I103" s="471"/>
      <c r="J103" s="471"/>
      <c r="K103" s="471"/>
      <c r="L103" s="471"/>
      <c r="M103" s="471"/>
      <c r="N103" s="474"/>
      <c r="O103" s="470"/>
      <c r="P103" s="471"/>
      <c r="Q103" s="471"/>
      <c r="R103" s="471"/>
      <c r="S103" s="471"/>
      <c r="T103" s="471"/>
      <c r="U103" s="471"/>
      <c r="V103" s="471"/>
      <c r="W103" s="472"/>
    </row>
    <row r="104" spans="2:23" ht="12.75" customHeight="1" x14ac:dyDescent="0.15">
      <c r="B104" s="62"/>
      <c r="C104" s="371"/>
      <c r="D104" s="372"/>
      <c r="E104" s="373"/>
      <c r="F104" s="362" t="str">
        <f>入力シート!J128&amp;""</f>
        <v/>
      </c>
      <c r="G104" s="363"/>
      <c r="H104" s="363"/>
      <c r="I104" s="363"/>
      <c r="J104" s="363"/>
      <c r="K104" s="363"/>
      <c r="L104" s="363"/>
      <c r="M104" s="363"/>
      <c r="N104" s="473"/>
      <c r="O104" s="362" t="str">
        <f>入力シート!J129&amp;""</f>
        <v/>
      </c>
      <c r="P104" s="363"/>
      <c r="Q104" s="363"/>
      <c r="R104" s="363"/>
      <c r="S104" s="363"/>
      <c r="T104" s="363"/>
      <c r="U104" s="363"/>
      <c r="V104" s="363"/>
      <c r="W104" s="364"/>
    </row>
    <row r="105" spans="2:23" ht="12.75" customHeight="1" x14ac:dyDescent="0.15">
      <c r="B105" s="62"/>
      <c r="C105" s="371"/>
      <c r="D105" s="372"/>
      <c r="E105" s="373"/>
      <c r="F105" s="470"/>
      <c r="G105" s="471"/>
      <c r="H105" s="471"/>
      <c r="I105" s="471"/>
      <c r="J105" s="471"/>
      <c r="K105" s="471"/>
      <c r="L105" s="471"/>
      <c r="M105" s="471"/>
      <c r="N105" s="474"/>
      <c r="O105" s="470"/>
      <c r="P105" s="471"/>
      <c r="Q105" s="471"/>
      <c r="R105" s="471"/>
      <c r="S105" s="471"/>
      <c r="T105" s="471"/>
      <c r="U105" s="471"/>
      <c r="V105" s="471"/>
      <c r="W105" s="472"/>
    </row>
    <row r="106" spans="2:23" ht="12.75" customHeight="1" x14ac:dyDescent="0.15">
      <c r="B106" s="62"/>
      <c r="C106" s="371"/>
      <c r="D106" s="372"/>
      <c r="E106" s="373"/>
      <c r="F106" s="423" t="s">
        <v>548</v>
      </c>
      <c r="G106" s="424"/>
      <c r="H106" s="424"/>
      <c r="I106" s="424"/>
      <c r="J106" s="424"/>
      <c r="K106" s="424"/>
      <c r="L106" s="425"/>
      <c r="M106" s="478" t="str">
        <f>IF(入力シート!J130="", "", 入力シート!J130)</f>
        <v/>
      </c>
      <c r="N106" s="479"/>
      <c r="O106" s="479"/>
      <c r="P106" s="479"/>
      <c r="Q106" s="480"/>
      <c r="R106" s="421" t="s">
        <v>549</v>
      </c>
      <c r="S106" s="478" t="str">
        <f>IF(入力シート!J131="", "", 入力シート!J131)</f>
        <v/>
      </c>
      <c r="T106" s="479"/>
      <c r="U106" s="479"/>
      <c r="V106" s="479"/>
      <c r="W106" s="484"/>
    </row>
    <row r="107" spans="2:23" ht="12.75" customHeight="1" x14ac:dyDescent="0.15">
      <c r="B107" s="62"/>
      <c r="C107" s="371"/>
      <c r="D107" s="372"/>
      <c r="E107" s="373"/>
      <c r="F107" s="475"/>
      <c r="G107" s="476"/>
      <c r="H107" s="476"/>
      <c r="I107" s="476"/>
      <c r="J107" s="476"/>
      <c r="K107" s="476"/>
      <c r="L107" s="477"/>
      <c r="M107" s="481"/>
      <c r="N107" s="482"/>
      <c r="O107" s="482"/>
      <c r="P107" s="482"/>
      <c r="Q107" s="483"/>
      <c r="R107" s="422"/>
      <c r="S107" s="481"/>
      <c r="T107" s="482"/>
      <c r="U107" s="482"/>
      <c r="V107" s="482"/>
      <c r="W107" s="485"/>
    </row>
    <row r="108" spans="2:23" ht="12.75" customHeight="1" x14ac:dyDescent="0.15">
      <c r="B108" s="62"/>
      <c r="C108" s="371"/>
      <c r="D108" s="372"/>
      <c r="E108" s="373"/>
      <c r="F108" s="423" t="s">
        <v>550</v>
      </c>
      <c r="G108" s="424"/>
      <c r="H108" s="424"/>
      <c r="I108" s="424"/>
      <c r="J108" s="424"/>
      <c r="K108" s="424"/>
      <c r="L108" s="425"/>
      <c r="M108" s="429" t="str">
        <f>入力シート!J132&amp;""</f>
        <v/>
      </c>
      <c r="N108" s="430"/>
      <c r="O108" s="362" t="str">
        <f>入力シート!J133&amp;""</f>
        <v/>
      </c>
      <c r="P108" s="363"/>
      <c r="Q108" s="363"/>
      <c r="R108" s="363"/>
      <c r="S108" s="363"/>
      <c r="T108" s="363"/>
      <c r="U108" s="363"/>
      <c r="V108" s="363"/>
      <c r="W108" s="364"/>
    </row>
    <row r="109" spans="2:23" ht="12.75" customHeight="1" thickBot="1" x14ac:dyDescent="0.2">
      <c r="B109" s="62"/>
      <c r="C109" s="374"/>
      <c r="D109" s="375"/>
      <c r="E109" s="376"/>
      <c r="F109" s="426"/>
      <c r="G109" s="427"/>
      <c r="H109" s="427"/>
      <c r="I109" s="427"/>
      <c r="J109" s="427"/>
      <c r="K109" s="427"/>
      <c r="L109" s="428"/>
      <c r="M109" s="431"/>
      <c r="N109" s="432"/>
      <c r="O109" s="365"/>
      <c r="P109" s="366"/>
      <c r="Q109" s="366"/>
      <c r="R109" s="366"/>
      <c r="S109" s="366"/>
      <c r="T109" s="366"/>
      <c r="U109" s="366"/>
      <c r="V109" s="366"/>
      <c r="W109" s="367"/>
    </row>
    <row r="110" spans="2:23" ht="5.0999999999999996" customHeight="1" thickBot="1" x14ac:dyDescent="0.2">
      <c r="B110" s="62"/>
      <c r="C110" s="59"/>
      <c r="D110" s="59"/>
      <c r="E110" s="59"/>
      <c r="F110" s="59"/>
      <c r="G110" s="59"/>
      <c r="H110" s="59"/>
      <c r="I110" s="59"/>
      <c r="J110" s="59"/>
      <c r="K110" s="59"/>
      <c r="L110" s="59"/>
      <c r="M110" s="59"/>
      <c r="N110" s="59"/>
      <c r="O110" s="59"/>
      <c r="P110" s="59"/>
      <c r="Q110" s="59"/>
      <c r="R110" s="59"/>
      <c r="S110" s="59"/>
      <c r="T110" s="59"/>
      <c r="U110" s="59"/>
      <c r="V110" s="59"/>
      <c r="W110" s="59"/>
    </row>
    <row r="111" spans="2:23" ht="12.75" customHeight="1" x14ac:dyDescent="0.15">
      <c r="B111" s="62" t="s">
        <v>297</v>
      </c>
      <c r="C111" s="368" t="s">
        <v>553</v>
      </c>
      <c r="D111" s="369"/>
      <c r="E111" s="370"/>
      <c r="F111" s="467" t="str">
        <f>入力シート!J134&amp;""</f>
        <v/>
      </c>
      <c r="G111" s="468"/>
      <c r="H111" s="468"/>
      <c r="I111" s="468"/>
      <c r="J111" s="468"/>
      <c r="K111" s="468"/>
      <c r="L111" s="468"/>
      <c r="M111" s="468"/>
      <c r="N111" s="486"/>
      <c r="O111" s="467" t="str">
        <f>入力シート!J135&amp;""</f>
        <v/>
      </c>
      <c r="P111" s="468"/>
      <c r="Q111" s="468"/>
      <c r="R111" s="468"/>
      <c r="S111" s="468"/>
      <c r="T111" s="468"/>
      <c r="U111" s="468"/>
      <c r="V111" s="468"/>
      <c r="W111" s="469"/>
    </row>
    <row r="112" spans="2:23" ht="12.75" customHeight="1" x14ac:dyDescent="0.15">
      <c r="B112" s="62"/>
      <c r="C112" s="371"/>
      <c r="D112" s="372"/>
      <c r="E112" s="373"/>
      <c r="F112" s="470"/>
      <c r="G112" s="471"/>
      <c r="H112" s="471"/>
      <c r="I112" s="471"/>
      <c r="J112" s="471"/>
      <c r="K112" s="471"/>
      <c r="L112" s="471"/>
      <c r="M112" s="471"/>
      <c r="N112" s="474"/>
      <c r="O112" s="470"/>
      <c r="P112" s="471"/>
      <c r="Q112" s="471"/>
      <c r="R112" s="471"/>
      <c r="S112" s="471"/>
      <c r="T112" s="471"/>
      <c r="U112" s="471"/>
      <c r="V112" s="471"/>
      <c r="W112" s="472"/>
    </row>
    <row r="113" spans="2:23" ht="12.75" customHeight="1" x14ac:dyDescent="0.15">
      <c r="B113" s="62"/>
      <c r="C113" s="371"/>
      <c r="D113" s="372"/>
      <c r="E113" s="373"/>
      <c r="F113" s="362" t="str">
        <f>入力シート!J136&amp;""</f>
        <v/>
      </c>
      <c r="G113" s="363"/>
      <c r="H113" s="363"/>
      <c r="I113" s="363"/>
      <c r="J113" s="363"/>
      <c r="K113" s="363"/>
      <c r="L113" s="363"/>
      <c r="M113" s="363"/>
      <c r="N113" s="473"/>
      <c r="O113" s="362" t="str">
        <f>入力シート!J137&amp;""</f>
        <v/>
      </c>
      <c r="P113" s="363"/>
      <c r="Q113" s="363"/>
      <c r="R113" s="363"/>
      <c r="S113" s="363"/>
      <c r="T113" s="363"/>
      <c r="U113" s="363"/>
      <c r="V113" s="363"/>
      <c r="W113" s="364"/>
    </row>
    <row r="114" spans="2:23" ht="12.75" customHeight="1" x14ac:dyDescent="0.15">
      <c r="B114" s="62"/>
      <c r="C114" s="371"/>
      <c r="D114" s="372"/>
      <c r="E114" s="373"/>
      <c r="F114" s="470"/>
      <c r="G114" s="471"/>
      <c r="H114" s="471"/>
      <c r="I114" s="471"/>
      <c r="J114" s="471"/>
      <c r="K114" s="471"/>
      <c r="L114" s="471"/>
      <c r="M114" s="471"/>
      <c r="N114" s="474"/>
      <c r="O114" s="470"/>
      <c r="P114" s="471"/>
      <c r="Q114" s="471"/>
      <c r="R114" s="471"/>
      <c r="S114" s="471"/>
      <c r="T114" s="471"/>
      <c r="U114" s="471"/>
      <c r="V114" s="471"/>
      <c r="W114" s="472"/>
    </row>
    <row r="115" spans="2:23" ht="12.75" customHeight="1" x14ac:dyDescent="0.15">
      <c r="B115" s="62"/>
      <c r="C115" s="371"/>
      <c r="D115" s="372"/>
      <c r="E115" s="373"/>
      <c r="F115" s="423" t="s">
        <v>548</v>
      </c>
      <c r="G115" s="424"/>
      <c r="H115" s="424"/>
      <c r="I115" s="424"/>
      <c r="J115" s="424"/>
      <c r="K115" s="424"/>
      <c r="L115" s="425"/>
      <c r="M115" s="478" t="str">
        <f>IF(入力シート!J138="", "", 入力シート!J138)</f>
        <v/>
      </c>
      <c r="N115" s="479"/>
      <c r="O115" s="479"/>
      <c r="P115" s="479"/>
      <c r="Q115" s="480"/>
      <c r="R115" s="421" t="s">
        <v>549</v>
      </c>
      <c r="S115" s="478" t="str">
        <f>IF(入力シート!J139="", "", 入力シート!J139)</f>
        <v/>
      </c>
      <c r="T115" s="479"/>
      <c r="U115" s="479"/>
      <c r="V115" s="479"/>
      <c r="W115" s="484"/>
    </row>
    <row r="116" spans="2:23" ht="12.75" customHeight="1" x14ac:dyDescent="0.15">
      <c r="B116" s="62"/>
      <c r="C116" s="371"/>
      <c r="D116" s="372"/>
      <c r="E116" s="373"/>
      <c r="F116" s="475"/>
      <c r="G116" s="476"/>
      <c r="H116" s="476"/>
      <c r="I116" s="476"/>
      <c r="J116" s="476"/>
      <c r="K116" s="476"/>
      <c r="L116" s="477"/>
      <c r="M116" s="481"/>
      <c r="N116" s="482"/>
      <c r="O116" s="482"/>
      <c r="P116" s="482"/>
      <c r="Q116" s="483"/>
      <c r="R116" s="422"/>
      <c r="S116" s="481"/>
      <c r="T116" s="482"/>
      <c r="U116" s="482"/>
      <c r="V116" s="482"/>
      <c r="W116" s="485"/>
    </row>
    <row r="117" spans="2:23" ht="12.75" customHeight="1" x14ac:dyDescent="0.15">
      <c r="B117" s="62"/>
      <c r="C117" s="371"/>
      <c r="D117" s="372"/>
      <c r="E117" s="373"/>
      <c r="F117" s="423" t="s">
        <v>550</v>
      </c>
      <c r="G117" s="424"/>
      <c r="H117" s="424"/>
      <c r="I117" s="424"/>
      <c r="J117" s="424"/>
      <c r="K117" s="424"/>
      <c r="L117" s="425"/>
      <c r="M117" s="429" t="str">
        <f>入力シート!J140&amp;""</f>
        <v/>
      </c>
      <c r="N117" s="430"/>
      <c r="O117" s="362" t="str">
        <f>入力シート!J141&amp;""</f>
        <v/>
      </c>
      <c r="P117" s="363"/>
      <c r="Q117" s="363"/>
      <c r="R117" s="363"/>
      <c r="S117" s="363"/>
      <c r="T117" s="363"/>
      <c r="U117" s="363"/>
      <c r="V117" s="363"/>
      <c r="W117" s="364"/>
    </row>
    <row r="118" spans="2:23" ht="12.75" customHeight="1" thickBot="1" x14ac:dyDescent="0.2">
      <c r="B118" s="62"/>
      <c r="C118" s="374"/>
      <c r="D118" s="375"/>
      <c r="E118" s="376"/>
      <c r="F118" s="426"/>
      <c r="G118" s="427"/>
      <c r="H118" s="427"/>
      <c r="I118" s="427"/>
      <c r="J118" s="427"/>
      <c r="K118" s="427"/>
      <c r="L118" s="428"/>
      <c r="M118" s="431"/>
      <c r="N118" s="432"/>
      <c r="O118" s="365"/>
      <c r="P118" s="366"/>
      <c r="Q118" s="366"/>
      <c r="R118" s="366"/>
      <c r="S118" s="366"/>
      <c r="T118" s="366"/>
      <c r="U118" s="366"/>
      <c r="V118" s="366"/>
      <c r="W118" s="367"/>
    </row>
    <row r="119" spans="2:23" ht="5.0999999999999996" customHeight="1" thickBot="1" x14ac:dyDescent="0.2">
      <c r="B119" s="62"/>
      <c r="C119" s="59"/>
      <c r="D119" s="59"/>
      <c r="E119" s="59"/>
      <c r="F119" s="59"/>
      <c r="G119" s="59"/>
      <c r="H119" s="59"/>
      <c r="I119" s="59"/>
      <c r="J119" s="59"/>
      <c r="K119" s="59"/>
      <c r="L119" s="59"/>
      <c r="M119" s="59"/>
      <c r="N119" s="59"/>
      <c r="O119" s="59"/>
      <c r="P119" s="59"/>
      <c r="Q119" s="59"/>
      <c r="R119" s="59"/>
      <c r="S119" s="59"/>
      <c r="T119" s="59"/>
      <c r="U119" s="59"/>
      <c r="V119" s="59"/>
      <c r="W119" s="59"/>
    </row>
    <row r="120" spans="2:23" ht="12.75" customHeight="1" x14ac:dyDescent="0.15">
      <c r="B120" s="62" t="s">
        <v>308</v>
      </c>
      <c r="C120" s="368" t="s">
        <v>554</v>
      </c>
      <c r="D120" s="369"/>
      <c r="E120" s="370"/>
      <c r="F120" s="467" t="str">
        <f>入力シート!J142&amp;""</f>
        <v/>
      </c>
      <c r="G120" s="468"/>
      <c r="H120" s="468"/>
      <c r="I120" s="468"/>
      <c r="J120" s="468"/>
      <c r="K120" s="468"/>
      <c r="L120" s="468"/>
      <c r="M120" s="468"/>
      <c r="N120" s="486"/>
      <c r="O120" s="467" t="str">
        <f>入力シート!J143&amp;""</f>
        <v/>
      </c>
      <c r="P120" s="468"/>
      <c r="Q120" s="468"/>
      <c r="R120" s="468"/>
      <c r="S120" s="468"/>
      <c r="T120" s="468"/>
      <c r="U120" s="468"/>
      <c r="V120" s="468"/>
      <c r="W120" s="469"/>
    </row>
    <row r="121" spans="2:23" ht="12.75" customHeight="1" x14ac:dyDescent="0.15">
      <c r="B121" s="62"/>
      <c r="C121" s="371"/>
      <c r="D121" s="372"/>
      <c r="E121" s="373"/>
      <c r="F121" s="470"/>
      <c r="G121" s="471"/>
      <c r="H121" s="471"/>
      <c r="I121" s="471"/>
      <c r="J121" s="471"/>
      <c r="K121" s="471"/>
      <c r="L121" s="471"/>
      <c r="M121" s="471"/>
      <c r="N121" s="474"/>
      <c r="O121" s="470"/>
      <c r="P121" s="471"/>
      <c r="Q121" s="471"/>
      <c r="R121" s="471"/>
      <c r="S121" s="471"/>
      <c r="T121" s="471"/>
      <c r="U121" s="471"/>
      <c r="V121" s="471"/>
      <c r="W121" s="472"/>
    </row>
    <row r="122" spans="2:23" ht="12.75" customHeight="1" x14ac:dyDescent="0.15">
      <c r="B122" s="62"/>
      <c r="C122" s="371"/>
      <c r="D122" s="372"/>
      <c r="E122" s="373"/>
      <c r="F122" s="362" t="str">
        <f>入力シート!J144&amp;""</f>
        <v/>
      </c>
      <c r="G122" s="363"/>
      <c r="H122" s="363"/>
      <c r="I122" s="363"/>
      <c r="J122" s="363"/>
      <c r="K122" s="363"/>
      <c r="L122" s="363"/>
      <c r="M122" s="363"/>
      <c r="N122" s="473"/>
      <c r="O122" s="362" t="str">
        <f>入力シート!J145&amp;""</f>
        <v/>
      </c>
      <c r="P122" s="363"/>
      <c r="Q122" s="363"/>
      <c r="R122" s="363"/>
      <c r="S122" s="363"/>
      <c r="T122" s="363"/>
      <c r="U122" s="363"/>
      <c r="V122" s="363"/>
      <c r="W122" s="364"/>
    </row>
    <row r="123" spans="2:23" ht="12.75" customHeight="1" x14ac:dyDescent="0.15">
      <c r="B123" s="62"/>
      <c r="C123" s="371"/>
      <c r="D123" s="372"/>
      <c r="E123" s="373"/>
      <c r="F123" s="470"/>
      <c r="G123" s="471"/>
      <c r="H123" s="471"/>
      <c r="I123" s="471"/>
      <c r="J123" s="471"/>
      <c r="K123" s="471"/>
      <c r="L123" s="471"/>
      <c r="M123" s="471"/>
      <c r="N123" s="474"/>
      <c r="O123" s="470"/>
      <c r="P123" s="471"/>
      <c r="Q123" s="471"/>
      <c r="R123" s="471"/>
      <c r="S123" s="471"/>
      <c r="T123" s="471"/>
      <c r="U123" s="471"/>
      <c r="V123" s="471"/>
      <c r="W123" s="472"/>
    </row>
    <row r="124" spans="2:23" ht="12.75" customHeight="1" x14ac:dyDescent="0.15">
      <c r="B124" s="62"/>
      <c r="C124" s="371"/>
      <c r="D124" s="372"/>
      <c r="E124" s="373"/>
      <c r="F124" s="423" t="s">
        <v>548</v>
      </c>
      <c r="G124" s="424"/>
      <c r="H124" s="424"/>
      <c r="I124" s="424"/>
      <c r="J124" s="424"/>
      <c r="K124" s="424"/>
      <c r="L124" s="425"/>
      <c r="M124" s="478" t="str">
        <f>IF(入力シート!J146="", "", 入力シート!J146)</f>
        <v/>
      </c>
      <c r="N124" s="479"/>
      <c r="O124" s="479"/>
      <c r="P124" s="479"/>
      <c r="Q124" s="480"/>
      <c r="R124" s="421" t="s">
        <v>549</v>
      </c>
      <c r="S124" s="478" t="str">
        <f>IF(入力シート!J147="", "", 入力シート!J147)</f>
        <v/>
      </c>
      <c r="T124" s="479"/>
      <c r="U124" s="479"/>
      <c r="V124" s="479"/>
      <c r="W124" s="484"/>
    </row>
    <row r="125" spans="2:23" ht="12.75" customHeight="1" x14ac:dyDescent="0.15">
      <c r="B125" s="62"/>
      <c r="C125" s="371"/>
      <c r="D125" s="372"/>
      <c r="E125" s="373"/>
      <c r="F125" s="475"/>
      <c r="G125" s="476"/>
      <c r="H125" s="476"/>
      <c r="I125" s="476"/>
      <c r="J125" s="476"/>
      <c r="K125" s="476"/>
      <c r="L125" s="477"/>
      <c r="M125" s="481"/>
      <c r="N125" s="482"/>
      <c r="O125" s="482"/>
      <c r="P125" s="482"/>
      <c r="Q125" s="483"/>
      <c r="R125" s="422"/>
      <c r="S125" s="481"/>
      <c r="T125" s="482"/>
      <c r="U125" s="482"/>
      <c r="V125" s="482"/>
      <c r="W125" s="485"/>
    </row>
    <row r="126" spans="2:23" ht="12.75" customHeight="1" x14ac:dyDescent="0.15">
      <c r="B126" s="62"/>
      <c r="C126" s="371"/>
      <c r="D126" s="372"/>
      <c r="E126" s="373"/>
      <c r="F126" s="423" t="s">
        <v>550</v>
      </c>
      <c r="G126" s="424"/>
      <c r="H126" s="424"/>
      <c r="I126" s="424"/>
      <c r="J126" s="424"/>
      <c r="K126" s="424"/>
      <c r="L126" s="425"/>
      <c r="M126" s="429" t="str">
        <f>入力シート!J148&amp;""</f>
        <v/>
      </c>
      <c r="N126" s="430"/>
      <c r="O126" s="362" t="str">
        <f>入力シート!J149&amp;""</f>
        <v/>
      </c>
      <c r="P126" s="363"/>
      <c r="Q126" s="363"/>
      <c r="R126" s="363"/>
      <c r="S126" s="363"/>
      <c r="T126" s="363"/>
      <c r="U126" s="363"/>
      <c r="V126" s="363"/>
      <c r="W126" s="364"/>
    </row>
    <row r="127" spans="2:23" ht="12.75" customHeight="1" thickBot="1" x14ac:dyDescent="0.2">
      <c r="B127" s="62"/>
      <c r="C127" s="374"/>
      <c r="D127" s="375"/>
      <c r="E127" s="376"/>
      <c r="F127" s="426"/>
      <c r="G127" s="427"/>
      <c r="H127" s="427"/>
      <c r="I127" s="427"/>
      <c r="J127" s="427"/>
      <c r="K127" s="427"/>
      <c r="L127" s="428"/>
      <c r="M127" s="431"/>
      <c r="N127" s="432"/>
      <c r="O127" s="365"/>
      <c r="P127" s="366"/>
      <c r="Q127" s="366"/>
      <c r="R127" s="366"/>
      <c r="S127" s="366"/>
      <c r="T127" s="366"/>
      <c r="U127" s="366"/>
      <c r="V127" s="366"/>
      <c r="W127" s="367"/>
    </row>
    <row r="128" spans="2:23" ht="5.0999999999999996" customHeight="1" thickBot="1" x14ac:dyDescent="0.2">
      <c r="B128" s="62"/>
      <c r="C128" s="59"/>
      <c r="D128" s="59"/>
      <c r="E128" s="59"/>
      <c r="F128" s="59"/>
      <c r="G128" s="59"/>
      <c r="H128" s="59"/>
      <c r="I128" s="59"/>
      <c r="J128" s="59"/>
      <c r="K128" s="59"/>
      <c r="L128" s="59"/>
      <c r="M128" s="59"/>
      <c r="N128" s="59"/>
      <c r="O128" s="59"/>
      <c r="P128" s="59"/>
      <c r="Q128" s="59"/>
      <c r="R128" s="59"/>
      <c r="S128" s="59"/>
      <c r="T128" s="59"/>
      <c r="U128" s="59"/>
      <c r="V128" s="59"/>
      <c r="W128" s="59"/>
    </row>
    <row r="129" spans="2:23" ht="12.75" customHeight="1" x14ac:dyDescent="0.15">
      <c r="B129" s="62" t="s">
        <v>321</v>
      </c>
      <c r="C129" s="368" t="s">
        <v>555</v>
      </c>
      <c r="D129" s="369"/>
      <c r="E129" s="369"/>
      <c r="F129" s="128"/>
      <c r="G129" s="128"/>
      <c r="H129" s="128"/>
      <c r="I129" s="128"/>
      <c r="J129" s="128"/>
      <c r="K129" s="128"/>
      <c r="L129" s="128"/>
      <c r="M129" s="128"/>
      <c r="N129" s="128"/>
      <c r="O129" s="128"/>
      <c r="P129" s="128"/>
      <c r="Q129" s="128"/>
      <c r="R129" s="128"/>
      <c r="S129" s="128"/>
      <c r="T129" s="128"/>
      <c r="U129" s="128"/>
      <c r="V129" s="128"/>
      <c r="W129" s="129"/>
    </row>
    <row r="130" spans="2:23" ht="12.75" customHeight="1" x14ac:dyDescent="0.15">
      <c r="B130" s="62"/>
      <c r="C130" s="419"/>
      <c r="D130" s="420"/>
      <c r="E130" s="420"/>
      <c r="F130" s="130"/>
      <c r="G130" s="130"/>
      <c r="H130" s="130"/>
      <c r="I130" s="130"/>
      <c r="J130" s="130"/>
      <c r="K130" s="130"/>
      <c r="L130" s="130"/>
      <c r="M130" s="130"/>
      <c r="N130" s="130"/>
      <c r="O130" s="130"/>
      <c r="P130" s="130"/>
      <c r="Q130" s="130"/>
      <c r="R130" s="130"/>
      <c r="S130" s="130"/>
      <c r="T130" s="130"/>
      <c r="U130" s="130"/>
      <c r="V130" s="130"/>
      <c r="W130" s="61"/>
    </row>
    <row r="131" spans="2:23" ht="12.75" customHeight="1" x14ac:dyDescent="0.15">
      <c r="B131" s="62"/>
      <c r="C131" s="399" t="str">
        <f>入力シート!J150&amp;""</f>
        <v/>
      </c>
      <c r="D131" s="400"/>
      <c r="E131" s="400"/>
      <c r="F131" s="400"/>
      <c r="G131" s="400"/>
      <c r="H131" s="400"/>
      <c r="I131" s="400"/>
      <c r="J131" s="400"/>
      <c r="K131" s="400"/>
      <c r="L131" s="400"/>
      <c r="M131" s="403" t="str">
        <f>IF(入力シート!J151="", "", 入力シート!J151)</f>
        <v/>
      </c>
      <c r="N131" s="404"/>
      <c r="O131" s="404"/>
      <c r="P131" s="404"/>
      <c r="Q131" s="405"/>
      <c r="R131" s="409" t="s">
        <v>549</v>
      </c>
      <c r="S131" s="403" t="str">
        <f>IF(入力シート!J152="", "", 入力シート!J152)</f>
        <v/>
      </c>
      <c r="T131" s="404"/>
      <c r="U131" s="404"/>
      <c r="V131" s="404"/>
      <c r="W131" s="411"/>
    </row>
    <row r="132" spans="2:23" ht="12.75" customHeight="1" x14ac:dyDescent="0.15">
      <c r="B132" s="62"/>
      <c r="C132" s="399"/>
      <c r="D132" s="400"/>
      <c r="E132" s="400"/>
      <c r="F132" s="400"/>
      <c r="G132" s="400"/>
      <c r="H132" s="400"/>
      <c r="I132" s="400"/>
      <c r="J132" s="400"/>
      <c r="K132" s="400"/>
      <c r="L132" s="400"/>
      <c r="M132" s="403"/>
      <c r="N132" s="404"/>
      <c r="O132" s="404"/>
      <c r="P132" s="404"/>
      <c r="Q132" s="405"/>
      <c r="R132" s="409"/>
      <c r="S132" s="403"/>
      <c r="T132" s="404"/>
      <c r="U132" s="404"/>
      <c r="V132" s="404"/>
      <c r="W132" s="411"/>
    </row>
    <row r="133" spans="2:23" ht="12.75" customHeight="1" x14ac:dyDescent="0.15">
      <c r="B133" s="62"/>
      <c r="C133" s="399" t="str">
        <f>入力シート!$J153&amp;""</f>
        <v/>
      </c>
      <c r="D133" s="400"/>
      <c r="E133" s="400"/>
      <c r="F133" s="400"/>
      <c r="G133" s="400"/>
      <c r="H133" s="400"/>
      <c r="I133" s="400"/>
      <c r="J133" s="400"/>
      <c r="K133" s="400"/>
      <c r="L133" s="400"/>
      <c r="M133" s="403" t="str">
        <f>IF(入力シート!J154="", "", 入力シート!J154)</f>
        <v/>
      </c>
      <c r="N133" s="404"/>
      <c r="O133" s="404"/>
      <c r="P133" s="404"/>
      <c r="Q133" s="405"/>
      <c r="R133" s="409" t="s">
        <v>549</v>
      </c>
      <c r="S133" s="403" t="str">
        <f>IF(入力シート!J155="", "", 入力シート!J155)</f>
        <v/>
      </c>
      <c r="T133" s="404"/>
      <c r="U133" s="404"/>
      <c r="V133" s="404"/>
      <c r="W133" s="411"/>
    </row>
    <row r="134" spans="2:23" ht="12.75" customHeight="1" x14ac:dyDescent="0.15">
      <c r="B134" s="62"/>
      <c r="C134" s="399"/>
      <c r="D134" s="400"/>
      <c r="E134" s="400"/>
      <c r="F134" s="400"/>
      <c r="G134" s="400"/>
      <c r="H134" s="400"/>
      <c r="I134" s="400"/>
      <c r="J134" s="400"/>
      <c r="K134" s="400"/>
      <c r="L134" s="400"/>
      <c r="M134" s="403"/>
      <c r="N134" s="404"/>
      <c r="O134" s="404"/>
      <c r="P134" s="404"/>
      <c r="Q134" s="405"/>
      <c r="R134" s="409"/>
      <c r="S134" s="403"/>
      <c r="T134" s="404"/>
      <c r="U134" s="404"/>
      <c r="V134" s="404"/>
      <c r="W134" s="411"/>
    </row>
    <row r="135" spans="2:23" ht="12.75" customHeight="1" x14ac:dyDescent="0.15">
      <c r="B135" s="62"/>
      <c r="C135" s="399" t="str">
        <f>入力シート!$J156&amp;""</f>
        <v/>
      </c>
      <c r="D135" s="400"/>
      <c r="E135" s="400"/>
      <c r="F135" s="400"/>
      <c r="G135" s="400"/>
      <c r="H135" s="400"/>
      <c r="I135" s="400"/>
      <c r="J135" s="400"/>
      <c r="K135" s="400"/>
      <c r="L135" s="400"/>
      <c r="M135" s="403" t="str">
        <f>IF(入力シート!$J157="", "", 入力シート!$J157)</f>
        <v/>
      </c>
      <c r="N135" s="404"/>
      <c r="O135" s="404"/>
      <c r="P135" s="404"/>
      <c r="Q135" s="405"/>
      <c r="R135" s="409" t="s">
        <v>549</v>
      </c>
      <c r="S135" s="403" t="str">
        <f>IF(入力シート!$J158="", "", 入力シート!$J158)</f>
        <v/>
      </c>
      <c r="T135" s="404"/>
      <c r="U135" s="404"/>
      <c r="V135" s="404"/>
      <c r="W135" s="411"/>
    </row>
    <row r="136" spans="2:23" ht="12.75" customHeight="1" thickBot="1" x14ac:dyDescent="0.2">
      <c r="B136" s="62"/>
      <c r="C136" s="401"/>
      <c r="D136" s="402"/>
      <c r="E136" s="402"/>
      <c r="F136" s="402"/>
      <c r="G136" s="402"/>
      <c r="H136" s="402"/>
      <c r="I136" s="402"/>
      <c r="J136" s="402"/>
      <c r="K136" s="402"/>
      <c r="L136" s="402"/>
      <c r="M136" s="406"/>
      <c r="N136" s="407"/>
      <c r="O136" s="407"/>
      <c r="P136" s="407"/>
      <c r="Q136" s="408"/>
      <c r="R136" s="410"/>
      <c r="S136" s="406"/>
      <c r="T136" s="407"/>
      <c r="U136" s="407"/>
      <c r="V136" s="407"/>
      <c r="W136" s="412"/>
    </row>
    <row r="137" spans="2:23" ht="4.5" customHeight="1" x14ac:dyDescent="0.15">
      <c r="B137" s="62"/>
      <c r="C137" s="59"/>
      <c r="D137" s="59"/>
      <c r="E137" s="59"/>
      <c r="F137" s="59"/>
      <c r="G137" s="59"/>
      <c r="H137" s="59"/>
      <c r="I137" s="59"/>
      <c r="J137" s="59"/>
      <c r="K137" s="59"/>
      <c r="L137" s="59"/>
      <c r="M137" s="59"/>
      <c r="N137" s="59"/>
      <c r="O137" s="59"/>
      <c r="P137" s="59"/>
      <c r="Q137" s="59"/>
      <c r="R137" s="59"/>
      <c r="S137" s="59"/>
      <c r="T137" s="59"/>
      <c r="U137" s="59"/>
      <c r="V137" s="59"/>
      <c r="W137" s="59"/>
    </row>
    <row r="138" spans="2:23" ht="5.0999999999999996" customHeight="1" thickBot="1" x14ac:dyDescent="0.2">
      <c r="B138" s="62"/>
      <c r="C138" s="59"/>
      <c r="D138" s="59"/>
      <c r="E138" s="59"/>
      <c r="F138" s="59"/>
      <c r="G138" s="59"/>
      <c r="H138" s="59"/>
      <c r="I138" s="59"/>
      <c r="J138" s="59"/>
      <c r="K138" s="59"/>
      <c r="L138" s="59"/>
      <c r="M138" s="59"/>
      <c r="N138" s="59"/>
      <c r="O138" s="59"/>
      <c r="P138" s="59"/>
      <c r="Q138" s="59"/>
      <c r="R138" s="59"/>
      <c r="S138" s="59"/>
      <c r="T138" s="59"/>
      <c r="U138" s="59"/>
      <c r="V138" s="59"/>
      <c r="W138" s="59"/>
    </row>
    <row r="139" spans="2:23" ht="12.75" customHeight="1" x14ac:dyDescent="0.15">
      <c r="B139" s="62" t="s">
        <v>321</v>
      </c>
      <c r="C139" s="638" t="s">
        <v>556</v>
      </c>
      <c r="D139" s="639"/>
      <c r="E139" s="639"/>
      <c r="F139" s="639"/>
      <c r="G139" s="639"/>
      <c r="H139" s="639"/>
      <c r="I139" s="639"/>
      <c r="J139" s="639"/>
      <c r="K139" s="639"/>
      <c r="L139" s="639"/>
      <c r="M139" s="639"/>
      <c r="N139" s="639"/>
      <c r="O139" s="639"/>
      <c r="P139" s="639"/>
      <c r="Q139" s="639"/>
      <c r="R139" s="639"/>
      <c r="S139" s="639"/>
      <c r="T139" s="639"/>
      <c r="U139" s="639"/>
      <c r="V139" s="639"/>
      <c r="W139" s="640"/>
    </row>
    <row r="140" spans="2:23" ht="12.75" customHeight="1" thickBot="1" x14ac:dyDescent="0.2">
      <c r="B140" s="62"/>
      <c r="C140" s="641"/>
      <c r="D140" s="642"/>
      <c r="E140" s="642"/>
      <c r="F140" s="642"/>
      <c r="G140" s="642"/>
      <c r="H140" s="642"/>
      <c r="I140" s="642"/>
      <c r="J140" s="642"/>
      <c r="K140" s="642"/>
      <c r="L140" s="642"/>
      <c r="M140" s="642"/>
      <c r="N140" s="642"/>
      <c r="O140" s="642"/>
      <c r="P140" s="642"/>
      <c r="Q140" s="642"/>
      <c r="R140" s="642"/>
      <c r="S140" s="642"/>
      <c r="T140" s="642"/>
      <c r="U140" s="642"/>
      <c r="V140" s="642"/>
      <c r="W140" s="643"/>
    </row>
    <row r="141" spans="2:23" ht="12.75" customHeight="1" x14ac:dyDescent="0.15">
      <c r="B141" s="103" t="s">
        <v>557</v>
      </c>
      <c r="C141" s="629" t="str">
        <f>入力シート!J159&amp;""</f>
        <v/>
      </c>
      <c r="D141" s="630"/>
      <c r="E141" s="630"/>
      <c r="F141" s="630"/>
      <c r="G141" s="630"/>
      <c r="H141" s="630"/>
      <c r="I141" s="630"/>
      <c r="J141" s="630"/>
      <c r="K141" s="630"/>
      <c r="L141" s="630"/>
      <c r="M141" s="630"/>
      <c r="N141" s="630"/>
      <c r="O141" s="630"/>
      <c r="P141" s="630"/>
      <c r="Q141" s="630"/>
      <c r="R141" s="630"/>
      <c r="S141" s="630"/>
      <c r="T141" s="630"/>
      <c r="U141" s="630"/>
      <c r="V141" s="630"/>
      <c r="W141" s="631"/>
    </row>
    <row r="142" spans="2:23" ht="12.75" customHeight="1" x14ac:dyDescent="0.15">
      <c r="B142" s="62"/>
      <c r="C142" s="632"/>
      <c r="D142" s="633"/>
      <c r="E142" s="633"/>
      <c r="F142" s="633"/>
      <c r="G142" s="633"/>
      <c r="H142" s="633"/>
      <c r="I142" s="633"/>
      <c r="J142" s="633"/>
      <c r="K142" s="633"/>
      <c r="L142" s="633"/>
      <c r="M142" s="633"/>
      <c r="N142" s="633"/>
      <c r="O142" s="633"/>
      <c r="P142" s="633"/>
      <c r="Q142" s="633"/>
      <c r="R142" s="633"/>
      <c r="S142" s="633"/>
      <c r="T142" s="633"/>
      <c r="U142" s="633"/>
      <c r="V142" s="633"/>
      <c r="W142" s="634"/>
    </row>
    <row r="143" spans="2:23" ht="12.75" customHeight="1" x14ac:dyDescent="0.15">
      <c r="B143" s="62"/>
      <c r="C143" s="632"/>
      <c r="D143" s="633"/>
      <c r="E143" s="633"/>
      <c r="F143" s="633"/>
      <c r="G143" s="633"/>
      <c r="H143" s="633"/>
      <c r="I143" s="633"/>
      <c r="J143" s="633"/>
      <c r="K143" s="633"/>
      <c r="L143" s="633"/>
      <c r="M143" s="633"/>
      <c r="N143" s="633"/>
      <c r="O143" s="633"/>
      <c r="P143" s="633"/>
      <c r="Q143" s="633"/>
      <c r="R143" s="633"/>
      <c r="S143" s="633"/>
      <c r="T143" s="633"/>
      <c r="U143" s="633"/>
      <c r="V143" s="633"/>
      <c r="W143" s="634"/>
    </row>
    <row r="144" spans="2:23" ht="12.75" customHeight="1" x14ac:dyDescent="0.15">
      <c r="B144" s="62"/>
      <c r="C144" s="632"/>
      <c r="D144" s="633"/>
      <c r="E144" s="633"/>
      <c r="F144" s="633"/>
      <c r="G144" s="633"/>
      <c r="H144" s="633"/>
      <c r="I144" s="633"/>
      <c r="J144" s="633"/>
      <c r="K144" s="633"/>
      <c r="L144" s="633"/>
      <c r="M144" s="633"/>
      <c r="N144" s="633"/>
      <c r="O144" s="633"/>
      <c r="P144" s="633"/>
      <c r="Q144" s="633"/>
      <c r="R144" s="633"/>
      <c r="S144" s="633"/>
      <c r="T144" s="633"/>
      <c r="U144" s="633"/>
      <c r="V144" s="633"/>
      <c r="W144" s="634"/>
    </row>
    <row r="145" spans="2:23" ht="12.75" customHeight="1" x14ac:dyDescent="0.15">
      <c r="B145" s="62"/>
      <c r="C145" s="632"/>
      <c r="D145" s="633"/>
      <c r="E145" s="633"/>
      <c r="F145" s="633"/>
      <c r="G145" s="633"/>
      <c r="H145" s="633"/>
      <c r="I145" s="633"/>
      <c r="J145" s="633"/>
      <c r="K145" s="633"/>
      <c r="L145" s="633"/>
      <c r="M145" s="633"/>
      <c r="N145" s="633"/>
      <c r="O145" s="633"/>
      <c r="P145" s="633"/>
      <c r="Q145" s="633"/>
      <c r="R145" s="633"/>
      <c r="S145" s="633"/>
      <c r="T145" s="633"/>
      <c r="U145" s="633"/>
      <c r="V145" s="633"/>
      <c r="W145" s="634"/>
    </row>
    <row r="146" spans="2:23" ht="12.75" customHeight="1" x14ac:dyDescent="0.15">
      <c r="B146" s="62"/>
      <c r="C146" s="632"/>
      <c r="D146" s="633"/>
      <c r="E146" s="633"/>
      <c r="F146" s="633"/>
      <c r="G146" s="633"/>
      <c r="H146" s="633"/>
      <c r="I146" s="633"/>
      <c r="J146" s="633"/>
      <c r="K146" s="633"/>
      <c r="L146" s="633"/>
      <c r="M146" s="633"/>
      <c r="N146" s="633"/>
      <c r="O146" s="633"/>
      <c r="P146" s="633"/>
      <c r="Q146" s="633"/>
      <c r="R146" s="633"/>
      <c r="S146" s="633"/>
      <c r="T146" s="633"/>
      <c r="U146" s="633"/>
      <c r="V146" s="633"/>
      <c r="W146" s="634"/>
    </row>
    <row r="147" spans="2:23" ht="13.15" customHeight="1" x14ac:dyDescent="0.15">
      <c r="C147" s="632"/>
      <c r="D147" s="633"/>
      <c r="E147" s="633"/>
      <c r="F147" s="633"/>
      <c r="G147" s="633"/>
      <c r="H147" s="633"/>
      <c r="I147" s="633"/>
      <c r="J147" s="633"/>
      <c r="K147" s="633"/>
      <c r="L147" s="633"/>
      <c r="M147" s="633"/>
      <c r="N147" s="633"/>
      <c r="O147" s="633"/>
      <c r="P147" s="633"/>
      <c r="Q147" s="633"/>
      <c r="R147" s="633"/>
      <c r="S147" s="633"/>
      <c r="T147" s="633"/>
      <c r="U147" s="633"/>
      <c r="V147" s="633"/>
      <c r="W147" s="634"/>
    </row>
    <row r="148" spans="2:23" ht="13.15" customHeight="1" x14ac:dyDescent="0.15">
      <c r="C148" s="632"/>
      <c r="D148" s="633"/>
      <c r="E148" s="633"/>
      <c r="F148" s="633"/>
      <c r="G148" s="633"/>
      <c r="H148" s="633"/>
      <c r="I148" s="633"/>
      <c r="J148" s="633"/>
      <c r="K148" s="633"/>
      <c r="L148" s="633"/>
      <c r="M148" s="633"/>
      <c r="N148" s="633"/>
      <c r="O148" s="633"/>
      <c r="P148" s="633"/>
      <c r="Q148" s="633"/>
      <c r="R148" s="633"/>
      <c r="S148" s="633"/>
      <c r="T148" s="633"/>
      <c r="U148" s="633"/>
      <c r="V148" s="633"/>
      <c r="W148" s="634"/>
    </row>
    <row r="149" spans="2:23" ht="13.15" customHeight="1" x14ac:dyDescent="0.15">
      <c r="C149" s="632"/>
      <c r="D149" s="633"/>
      <c r="E149" s="633"/>
      <c r="F149" s="633"/>
      <c r="G149" s="633"/>
      <c r="H149" s="633"/>
      <c r="I149" s="633"/>
      <c r="J149" s="633"/>
      <c r="K149" s="633"/>
      <c r="L149" s="633"/>
      <c r="M149" s="633"/>
      <c r="N149" s="633"/>
      <c r="O149" s="633"/>
      <c r="P149" s="633"/>
      <c r="Q149" s="633"/>
      <c r="R149" s="633"/>
      <c r="S149" s="633"/>
      <c r="T149" s="633"/>
      <c r="U149" s="633"/>
      <c r="V149" s="633"/>
      <c r="W149" s="634"/>
    </row>
    <row r="150" spans="2:23" ht="13.15" customHeight="1" x14ac:dyDescent="0.15">
      <c r="C150" s="632"/>
      <c r="D150" s="633"/>
      <c r="E150" s="633"/>
      <c r="F150" s="633"/>
      <c r="G150" s="633"/>
      <c r="H150" s="633"/>
      <c r="I150" s="633"/>
      <c r="J150" s="633"/>
      <c r="K150" s="633"/>
      <c r="L150" s="633"/>
      <c r="M150" s="633"/>
      <c r="N150" s="633"/>
      <c r="O150" s="633"/>
      <c r="P150" s="633"/>
      <c r="Q150" s="633"/>
      <c r="R150" s="633"/>
      <c r="S150" s="633"/>
      <c r="T150" s="633"/>
      <c r="U150" s="633"/>
      <c r="V150" s="633"/>
      <c r="W150" s="634"/>
    </row>
    <row r="151" spans="2:23" ht="13.15" customHeight="1" x14ac:dyDescent="0.15">
      <c r="C151" s="632"/>
      <c r="D151" s="633"/>
      <c r="E151" s="633"/>
      <c r="F151" s="633"/>
      <c r="G151" s="633"/>
      <c r="H151" s="633"/>
      <c r="I151" s="633"/>
      <c r="J151" s="633"/>
      <c r="K151" s="633"/>
      <c r="L151" s="633"/>
      <c r="M151" s="633"/>
      <c r="N151" s="633"/>
      <c r="O151" s="633"/>
      <c r="P151" s="633"/>
      <c r="Q151" s="633"/>
      <c r="R151" s="633"/>
      <c r="S151" s="633"/>
      <c r="T151" s="633"/>
      <c r="U151" s="633"/>
      <c r="V151" s="633"/>
      <c r="W151" s="634"/>
    </row>
    <row r="152" spans="2:23" ht="13.15" customHeight="1" x14ac:dyDescent="0.15">
      <c r="C152" s="632"/>
      <c r="D152" s="633"/>
      <c r="E152" s="633"/>
      <c r="F152" s="633"/>
      <c r="G152" s="633"/>
      <c r="H152" s="633"/>
      <c r="I152" s="633"/>
      <c r="J152" s="633"/>
      <c r="K152" s="633"/>
      <c r="L152" s="633"/>
      <c r="M152" s="633"/>
      <c r="N152" s="633"/>
      <c r="O152" s="633"/>
      <c r="P152" s="633"/>
      <c r="Q152" s="633"/>
      <c r="R152" s="633"/>
      <c r="S152" s="633"/>
      <c r="T152" s="633"/>
      <c r="U152" s="633"/>
      <c r="V152" s="633"/>
      <c r="W152" s="634"/>
    </row>
    <row r="153" spans="2:23" ht="13.15" customHeight="1" thickBot="1" x14ac:dyDescent="0.2">
      <c r="C153" s="635"/>
      <c r="D153" s="636"/>
      <c r="E153" s="636"/>
      <c r="F153" s="636"/>
      <c r="G153" s="636"/>
      <c r="H153" s="636"/>
      <c r="I153" s="636"/>
      <c r="J153" s="636"/>
      <c r="K153" s="636"/>
      <c r="L153" s="636"/>
      <c r="M153" s="636"/>
      <c r="N153" s="636"/>
      <c r="O153" s="636"/>
      <c r="P153" s="636"/>
      <c r="Q153" s="636"/>
      <c r="R153" s="636"/>
      <c r="S153" s="636"/>
      <c r="T153" s="636"/>
      <c r="U153" s="636"/>
      <c r="V153" s="636"/>
      <c r="W153" s="637"/>
    </row>
    <row r="156" spans="2:23" ht="12.75" thickBot="1" x14ac:dyDescent="0.2"/>
    <row r="157" spans="2:23" ht="14.25" customHeight="1" x14ac:dyDescent="0.15">
      <c r="B157" s="62"/>
      <c r="C157" s="493" t="s">
        <v>507</v>
      </c>
      <c r="D157" s="494"/>
      <c r="E157" s="494"/>
      <c r="F157" s="497" t="str">
        <f>F2</f>
        <v/>
      </c>
      <c r="G157" s="498"/>
      <c r="H157" s="498"/>
      <c r="I157" s="499"/>
      <c r="J157" s="55"/>
      <c r="K157" s="55"/>
      <c r="L157" s="503" t="s">
        <v>508</v>
      </c>
      <c r="M157" s="503"/>
      <c r="N157" s="505" t="str">
        <f>入力シート!J13&amp;""</f>
        <v/>
      </c>
      <c r="O157" s="505"/>
      <c r="P157" s="505"/>
      <c r="Q157" s="505" t="str">
        <f>入力シート!J14&amp;""</f>
        <v/>
      </c>
      <c r="R157" s="505"/>
      <c r="S157" s="505"/>
      <c r="T157" s="105"/>
      <c r="U157" s="589" t="str">
        <f>入力シート!J35&amp;""</f>
        <v/>
      </c>
      <c r="V157" s="590"/>
      <c r="W157" s="591"/>
    </row>
    <row r="158" spans="2:23" ht="13.5" customHeight="1" thickBot="1" x14ac:dyDescent="0.2">
      <c r="B158" s="62"/>
      <c r="C158" s="495"/>
      <c r="D158" s="496"/>
      <c r="E158" s="496"/>
      <c r="F158" s="500"/>
      <c r="G158" s="501"/>
      <c r="H158" s="501"/>
      <c r="I158" s="502"/>
      <c r="J158" s="55"/>
      <c r="K158" s="55"/>
      <c r="L158" s="504"/>
      <c r="M158" s="504"/>
      <c r="N158" s="506"/>
      <c r="O158" s="506"/>
      <c r="P158" s="506"/>
      <c r="Q158" s="506"/>
      <c r="R158" s="506"/>
      <c r="S158" s="506"/>
      <c r="T158" s="105"/>
      <c r="U158" s="583"/>
      <c r="V158" s="592"/>
      <c r="W158" s="584"/>
    </row>
    <row r="159" spans="2:23" ht="5.0999999999999996" customHeight="1" x14ac:dyDescent="0.15">
      <c r="B159" s="62"/>
      <c r="C159" s="59"/>
      <c r="D159" s="59"/>
      <c r="E159" s="59"/>
      <c r="F159" s="59"/>
      <c r="G159" s="59"/>
      <c r="H159" s="59"/>
      <c r="I159" s="59"/>
      <c r="J159" s="59"/>
      <c r="K159" s="59"/>
      <c r="L159" s="59"/>
      <c r="M159" s="59"/>
      <c r="N159" s="59"/>
      <c r="O159" s="59"/>
      <c r="P159" s="59"/>
      <c r="Q159" s="59"/>
      <c r="R159" s="59"/>
      <c r="S159" s="59"/>
      <c r="T159" s="59"/>
      <c r="U159" s="59"/>
      <c r="V159" s="59"/>
      <c r="W159" s="59"/>
    </row>
    <row r="160" spans="2:23" ht="12.75" customHeight="1" x14ac:dyDescent="0.15">
      <c r="B160" s="62"/>
      <c r="C160" s="59"/>
      <c r="D160" s="59"/>
      <c r="E160" s="59"/>
      <c r="F160" s="59"/>
      <c r="G160" s="59"/>
      <c r="H160" s="59"/>
      <c r="I160" s="59"/>
      <c r="J160" s="59"/>
      <c r="K160" s="59"/>
      <c r="L160" s="59"/>
      <c r="M160" s="59"/>
      <c r="N160" s="59"/>
      <c r="O160" s="59"/>
      <c r="P160" s="59"/>
      <c r="Q160" s="59"/>
      <c r="R160" s="59"/>
      <c r="S160" s="59"/>
      <c r="T160" s="59"/>
      <c r="U160" s="59"/>
      <c r="V160" s="59"/>
      <c r="W160" s="59"/>
    </row>
    <row r="161" spans="2:23" ht="12.75" customHeight="1" x14ac:dyDescent="0.15">
      <c r="B161" s="62"/>
      <c r="C161" s="59"/>
      <c r="D161" s="59"/>
      <c r="E161" s="59"/>
      <c r="F161" s="59"/>
      <c r="G161" s="59"/>
      <c r="H161" s="59"/>
      <c r="I161" s="59"/>
      <c r="J161" s="59"/>
      <c r="K161" s="59"/>
      <c r="L161" s="59"/>
      <c r="M161" s="59"/>
      <c r="N161" s="59"/>
      <c r="O161" s="59"/>
      <c r="P161" s="59"/>
      <c r="Q161" s="59"/>
      <c r="R161" s="59"/>
      <c r="S161" s="59"/>
      <c r="T161" s="59"/>
      <c r="U161" s="59"/>
      <c r="V161" s="59"/>
      <c r="W161" s="59"/>
    </row>
    <row r="162" spans="2:23" ht="5.0999999999999996" customHeight="1" thickBot="1" x14ac:dyDescent="0.2">
      <c r="B162" s="62"/>
      <c r="C162" s="59"/>
      <c r="D162" s="59"/>
      <c r="E162" s="59"/>
      <c r="F162" s="59"/>
      <c r="G162" s="59"/>
      <c r="H162" s="59"/>
      <c r="I162" s="59"/>
      <c r="J162" s="59"/>
      <c r="K162" s="59"/>
      <c r="L162" s="59"/>
      <c r="M162" s="59"/>
      <c r="N162" s="59"/>
      <c r="O162" s="59"/>
      <c r="P162" s="59"/>
      <c r="Q162" s="59"/>
      <c r="R162" s="59"/>
      <c r="S162" s="59"/>
      <c r="T162" s="59"/>
      <c r="U162" s="59"/>
      <c r="V162" s="59"/>
      <c r="W162" s="59"/>
    </row>
    <row r="163" spans="2:23" ht="12.75" customHeight="1" x14ac:dyDescent="0.15">
      <c r="B163" s="62"/>
      <c r="C163" s="456" t="s">
        <v>558</v>
      </c>
      <c r="D163" s="457"/>
      <c r="E163" s="457"/>
      <c r="F163" s="457"/>
      <c r="G163" s="457"/>
      <c r="H163" s="457"/>
      <c r="I163" s="457"/>
      <c r="J163" s="457"/>
      <c r="K163" s="457"/>
      <c r="L163" s="457"/>
      <c r="M163" s="457"/>
      <c r="N163" s="457"/>
      <c r="O163" s="457"/>
      <c r="P163" s="457"/>
      <c r="Q163" s="457"/>
      <c r="R163" s="457"/>
      <c r="S163" s="457"/>
      <c r="T163" s="457"/>
      <c r="U163" s="457"/>
      <c r="V163" s="457"/>
      <c r="W163" s="458"/>
    </row>
    <row r="164" spans="2:23" ht="12.75" customHeight="1" thickBot="1" x14ac:dyDescent="0.2">
      <c r="B164" s="62" t="s">
        <v>233</v>
      </c>
      <c r="C164" s="459"/>
      <c r="D164" s="427"/>
      <c r="E164" s="427"/>
      <c r="F164" s="427"/>
      <c r="G164" s="427"/>
      <c r="H164" s="427"/>
      <c r="I164" s="427"/>
      <c r="J164" s="427"/>
      <c r="K164" s="427"/>
      <c r="L164" s="427"/>
      <c r="M164" s="427"/>
      <c r="N164" s="427"/>
      <c r="O164" s="427"/>
      <c r="P164" s="427"/>
      <c r="Q164" s="427"/>
      <c r="R164" s="427"/>
      <c r="S164" s="427"/>
      <c r="T164" s="427"/>
      <c r="U164" s="427"/>
      <c r="V164" s="427"/>
      <c r="W164" s="460"/>
    </row>
    <row r="165" spans="2:23" ht="5.0999999999999996" customHeight="1" x14ac:dyDescent="0.15">
      <c r="B165" s="62"/>
      <c r="C165" s="59"/>
      <c r="D165" s="59"/>
      <c r="E165" s="59"/>
      <c r="F165" s="59"/>
      <c r="G165" s="59"/>
      <c r="H165" s="59"/>
      <c r="I165" s="59"/>
      <c r="J165" s="59"/>
      <c r="K165" s="59"/>
      <c r="L165" s="59"/>
      <c r="M165" s="59"/>
      <c r="N165" s="59"/>
      <c r="O165" s="59"/>
      <c r="P165" s="59"/>
      <c r="Q165" s="59"/>
      <c r="R165" s="59"/>
      <c r="S165" s="59"/>
      <c r="T165" s="59"/>
      <c r="U165" s="59"/>
      <c r="V165" s="59"/>
      <c r="W165" s="59"/>
    </row>
    <row r="166" spans="2:23" ht="8.25" customHeight="1" thickBot="1" x14ac:dyDescent="0.2">
      <c r="B166" s="62"/>
      <c r="C166" s="59"/>
      <c r="D166" s="59"/>
      <c r="E166" s="59"/>
      <c r="F166" s="59"/>
      <c r="G166" s="59"/>
      <c r="H166" s="59"/>
      <c r="I166" s="59"/>
      <c r="J166" s="59"/>
      <c r="K166" s="59"/>
      <c r="L166" s="59"/>
      <c r="M166" s="59"/>
      <c r="N166" s="59"/>
      <c r="O166" s="59"/>
      <c r="P166" s="59"/>
      <c r="Q166" s="59"/>
      <c r="R166" s="59"/>
      <c r="S166" s="59"/>
      <c r="T166" s="59"/>
      <c r="U166" s="59"/>
      <c r="V166" s="59"/>
      <c r="W166" s="59"/>
    </row>
    <row r="167" spans="2:23" ht="13.5" customHeight="1" x14ac:dyDescent="0.15">
      <c r="B167" s="62" t="s">
        <v>342</v>
      </c>
      <c r="C167" s="701" t="s">
        <v>559</v>
      </c>
      <c r="D167" s="702"/>
      <c r="E167" s="702"/>
      <c r="F167" s="702"/>
      <c r="G167" s="702"/>
      <c r="H167" s="702"/>
      <c r="I167" s="703"/>
      <c r="J167" s="704" t="str">
        <f>入力シート!J164&amp;""</f>
        <v/>
      </c>
      <c r="K167" s="705"/>
      <c r="L167" s="705"/>
      <c r="M167" s="705"/>
      <c r="N167" s="705"/>
      <c r="O167" s="705"/>
      <c r="P167" s="705"/>
      <c r="Q167" s="705"/>
      <c r="R167" s="705"/>
      <c r="S167" s="705"/>
      <c r="T167" s="705"/>
      <c r="U167" s="705"/>
      <c r="V167" s="705"/>
      <c r="W167" s="706"/>
    </row>
    <row r="168" spans="2:23" x14ac:dyDescent="0.15">
      <c r="C168" s="692"/>
      <c r="D168" s="693"/>
      <c r="E168" s="693"/>
      <c r="F168" s="693"/>
      <c r="G168" s="693"/>
      <c r="H168" s="693"/>
      <c r="I168" s="694"/>
      <c r="J168" s="707"/>
      <c r="K168" s="708"/>
      <c r="L168" s="708"/>
      <c r="M168" s="708"/>
      <c r="N168" s="708"/>
      <c r="O168" s="708"/>
      <c r="P168" s="708"/>
      <c r="Q168" s="708"/>
      <c r="R168" s="708"/>
      <c r="S168" s="708"/>
      <c r="T168" s="708"/>
      <c r="U168" s="708"/>
      <c r="V168" s="708"/>
      <c r="W168" s="709"/>
    </row>
    <row r="169" spans="2:23" ht="13.5" customHeight="1" x14ac:dyDescent="0.15">
      <c r="C169" s="683" t="s">
        <v>560</v>
      </c>
      <c r="D169" s="684"/>
      <c r="E169" s="684"/>
      <c r="F169" s="409" t="s">
        <v>561</v>
      </c>
      <c r="G169" s="409"/>
      <c r="H169" s="409"/>
      <c r="I169" s="409"/>
      <c r="J169" s="409"/>
      <c r="K169" s="409"/>
      <c r="L169" s="409"/>
      <c r="M169" s="409"/>
      <c r="N169" s="680" t="s">
        <v>562</v>
      </c>
      <c r="O169" s="372"/>
      <c r="P169" s="372"/>
      <c r="Q169" s="372"/>
      <c r="R169" s="373"/>
      <c r="S169" s="680" t="s">
        <v>563</v>
      </c>
      <c r="T169" s="372"/>
      <c r="U169" s="372"/>
      <c r="V169" s="372"/>
      <c r="W169" s="681"/>
    </row>
    <row r="170" spans="2:23" x14ac:dyDescent="0.15">
      <c r="C170" s="419"/>
      <c r="D170" s="420"/>
      <c r="E170" s="420"/>
      <c r="F170" s="409"/>
      <c r="G170" s="409"/>
      <c r="H170" s="409"/>
      <c r="I170" s="409"/>
      <c r="J170" s="409"/>
      <c r="K170" s="409"/>
      <c r="L170" s="409"/>
      <c r="M170" s="409"/>
      <c r="N170" s="664"/>
      <c r="O170" s="420"/>
      <c r="P170" s="420"/>
      <c r="Q170" s="420"/>
      <c r="R170" s="559"/>
      <c r="S170" s="664"/>
      <c r="T170" s="420"/>
      <c r="U170" s="420"/>
      <c r="V170" s="420"/>
      <c r="W170" s="682"/>
    </row>
    <row r="171" spans="2:23" ht="12.75" customHeight="1" x14ac:dyDescent="0.15">
      <c r="C171" s="433" t="s">
        <v>564</v>
      </c>
      <c r="D171" s="409"/>
      <c r="E171" s="409"/>
      <c r="F171" s="377" t="str">
        <f>入力シート!J168&amp;""</f>
        <v/>
      </c>
      <c r="G171" s="378"/>
      <c r="H171" s="378"/>
      <c r="I171" s="378"/>
      <c r="J171" s="378"/>
      <c r="K171" s="378"/>
      <c r="L171" s="378"/>
      <c r="M171" s="379"/>
      <c r="N171" s="383" t="str">
        <f>入力シート!J169&amp;""</f>
        <v/>
      </c>
      <c r="O171" s="383"/>
      <c r="P171" s="383"/>
      <c r="Q171" s="383"/>
      <c r="R171" s="383"/>
      <c r="S171" s="383" t="str">
        <f>入力シート!J170&amp;""</f>
        <v/>
      </c>
      <c r="T171" s="383"/>
      <c r="U171" s="383"/>
      <c r="V171" s="383"/>
      <c r="W171" s="384"/>
    </row>
    <row r="172" spans="2:23" x14ac:dyDescent="0.15">
      <c r="C172" s="433"/>
      <c r="D172" s="409"/>
      <c r="E172" s="409"/>
      <c r="F172" s="380"/>
      <c r="G172" s="381"/>
      <c r="H172" s="381"/>
      <c r="I172" s="381"/>
      <c r="J172" s="381"/>
      <c r="K172" s="381"/>
      <c r="L172" s="381"/>
      <c r="M172" s="382"/>
      <c r="N172" s="383"/>
      <c r="O172" s="383"/>
      <c r="P172" s="383"/>
      <c r="Q172" s="383"/>
      <c r="R172" s="383"/>
      <c r="S172" s="383"/>
      <c r="T172" s="383"/>
      <c r="U172" s="383"/>
      <c r="V172" s="383"/>
      <c r="W172" s="384"/>
    </row>
    <row r="173" spans="2:23" x14ac:dyDescent="0.15">
      <c r="C173" s="433" t="s">
        <v>565</v>
      </c>
      <c r="D173" s="409"/>
      <c r="E173" s="409"/>
      <c r="F173" s="377" t="str">
        <f>入力シート!J171&amp;""</f>
        <v/>
      </c>
      <c r="G173" s="378"/>
      <c r="H173" s="378"/>
      <c r="I173" s="378"/>
      <c r="J173" s="378"/>
      <c r="K173" s="378"/>
      <c r="L173" s="378"/>
      <c r="M173" s="379"/>
      <c r="N173" s="383" t="str">
        <f>入力シート!J172&amp;""</f>
        <v/>
      </c>
      <c r="O173" s="383"/>
      <c r="P173" s="383"/>
      <c r="Q173" s="383"/>
      <c r="R173" s="383"/>
      <c r="S173" s="383" t="str">
        <f>入力シート!J173&amp;""</f>
        <v/>
      </c>
      <c r="T173" s="383"/>
      <c r="U173" s="383"/>
      <c r="V173" s="383"/>
      <c r="W173" s="384"/>
    </row>
    <row r="174" spans="2:23" x14ac:dyDescent="0.15">
      <c r="C174" s="433"/>
      <c r="D174" s="409"/>
      <c r="E174" s="409"/>
      <c r="F174" s="380"/>
      <c r="G174" s="381"/>
      <c r="H174" s="381"/>
      <c r="I174" s="381"/>
      <c r="J174" s="381"/>
      <c r="K174" s="381"/>
      <c r="L174" s="381"/>
      <c r="M174" s="382"/>
      <c r="N174" s="383"/>
      <c r="O174" s="383"/>
      <c r="P174" s="383"/>
      <c r="Q174" s="383"/>
      <c r="R174" s="383"/>
      <c r="S174" s="383"/>
      <c r="T174" s="383"/>
      <c r="U174" s="383"/>
      <c r="V174" s="383"/>
      <c r="W174" s="384"/>
    </row>
    <row r="175" spans="2:23" ht="12.75" customHeight="1" x14ac:dyDescent="0.15">
      <c r="C175" s="433" t="s">
        <v>566</v>
      </c>
      <c r="D175" s="409"/>
      <c r="E175" s="409"/>
      <c r="F175" s="377" t="str">
        <f>入力シート!J177&amp;""</f>
        <v/>
      </c>
      <c r="G175" s="378"/>
      <c r="H175" s="378"/>
      <c r="I175" s="378"/>
      <c r="J175" s="378"/>
      <c r="K175" s="378"/>
      <c r="L175" s="378"/>
      <c r="M175" s="379"/>
      <c r="N175" s="383" t="str">
        <f>入力シート!J178&amp;""</f>
        <v/>
      </c>
      <c r="O175" s="383"/>
      <c r="P175" s="383"/>
      <c r="Q175" s="383"/>
      <c r="R175" s="383"/>
      <c r="S175" s="383" t="str">
        <f>入力シート!J179&amp;""</f>
        <v/>
      </c>
      <c r="T175" s="383"/>
      <c r="U175" s="383"/>
      <c r="V175" s="383"/>
      <c r="W175" s="384"/>
    </row>
    <row r="176" spans="2:23" x14ac:dyDescent="0.15">
      <c r="C176" s="433"/>
      <c r="D176" s="409"/>
      <c r="E176" s="409"/>
      <c r="F176" s="380"/>
      <c r="G176" s="381"/>
      <c r="H176" s="381"/>
      <c r="I176" s="381"/>
      <c r="J176" s="381"/>
      <c r="K176" s="381"/>
      <c r="L176" s="381"/>
      <c r="M176" s="382"/>
      <c r="N176" s="383"/>
      <c r="O176" s="383"/>
      <c r="P176" s="383"/>
      <c r="Q176" s="383"/>
      <c r="R176" s="383"/>
      <c r="S176" s="383"/>
      <c r="T176" s="383"/>
      <c r="U176" s="383"/>
      <c r="V176" s="383"/>
      <c r="W176" s="384"/>
    </row>
    <row r="177" spans="2:23" x14ac:dyDescent="0.15">
      <c r="C177" s="433" t="s">
        <v>567</v>
      </c>
      <c r="D177" s="409"/>
      <c r="E177" s="409"/>
      <c r="F177" s="377" t="str">
        <f>入力シート!J180&amp;""</f>
        <v/>
      </c>
      <c r="G177" s="378"/>
      <c r="H177" s="378"/>
      <c r="I177" s="378"/>
      <c r="J177" s="378"/>
      <c r="K177" s="378"/>
      <c r="L177" s="378"/>
      <c r="M177" s="379"/>
      <c r="N177" s="383" t="str">
        <f>入力シート!J181&amp;""</f>
        <v/>
      </c>
      <c r="O177" s="383"/>
      <c r="P177" s="383"/>
      <c r="Q177" s="383"/>
      <c r="R177" s="383"/>
      <c r="S177" s="383" t="str">
        <f>入力シート!J182&amp;""</f>
        <v/>
      </c>
      <c r="T177" s="383"/>
      <c r="U177" s="383"/>
      <c r="V177" s="383"/>
      <c r="W177" s="384"/>
    </row>
    <row r="178" spans="2:23" x14ac:dyDescent="0.15">
      <c r="C178" s="433"/>
      <c r="D178" s="409"/>
      <c r="E178" s="409"/>
      <c r="F178" s="380"/>
      <c r="G178" s="381"/>
      <c r="H178" s="381"/>
      <c r="I178" s="381"/>
      <c r="J178" s="381"/>
      <c r="K178" s="381"/>
      <c r="L178" s="381"/>
      <c r="M178" s="382"/>
      <c r="N178" s="383"/>
      <c r="O178" s="383"/>
      <c r="P178" s="383"/>
      <c r="Q178" s="383"/>
      <c r="R178" s="383"/>
      <c r="S178" s="383"/>
      <c r="T178" s="383"/>
      <c r="U178" s="383"/>
      <c r="V178" s="383"/>
      <c r="W178" s="384"/>
    </row>
    <row r="179" spans="2:23" x14ac:dyDescent="0.15">
      <c r="C179" s="433" t="s">
        <v>568</v>
      </c>
      <c r="D179" s="409"/>
      <c r="E179" s="409"/>
      <c r="F179" s="377" t="str">
        <f>入力シート!J183&amp;""</f>
        <v/>
      </c>
      <c r="G179" s="378"/>
      <c r="H179" s="378"/>
      <c r="I179" s="378"/>
      <c r="J179" s="378"/>
      <c r="K179" s="378"/>
      <c r="L179" s="378"/>
      <c r="M179" s="379"/>
      <c r="N179" s="383" t="str">
        <f>入力シート!J184&amp;""</f>
        <v/>
      </c>
      <c r="O179" s="383"/>
      <c r="P179" s="383"/>
      <c r="Q179" s="383"/>
      <c r="R179" s="383"/>
      <c r="S179" s="383" t="str">
        <f>入力シート!J185&amp;""</f>
        <v/>
      </c>
      <c r="T179" s="383"/>
      <c r="U179" s="383"/>
      <c r="V179" s="383"/>
      <c r="W179" s="384"/>
    </row>
    <row r="180" spans="2:23" x14ac:dyDescent="0.15">
      <c r="C180" s="433"/>
      <c r="D180" s="409"/>
      <c r="E180" s="409"/>
      <c r="F180" s="380"/>
      <c r="G180" s="381"/>
      <c r="H180" s="381"/>
      <c r="I180" s="381"/>
      <c r="J180" s="381"/>
      <c r="K180" s="381"/>
      <c r="L180" s="381"/>
      <c r="M180" s="382"/>
      <c r="N180" s="383"/>
      <c r="O180" s="383"/>
      <c r="P180" s="383"/>
      <c r="Q180" s="383"/>
      <c r="R180" s="383"/>
      <c r="S180" s="383"/>
      <c r="T180" s="383"/>
      <c r="U180" s="383"/>
      <c r="V180" s="383"/>
      <c r="W180" s="384"/>
    </row>
    <row r="181" spans="2:23" ht="13.5" customHeight="1" x14ac:dyDescent="0.15">
      <c r="C181" s="433" t="s">
        <v>569</v>
      </c>
      <c r="D181" s="409"/>
      <c r="E181" s="409"/>
      <c r="F181" s="377" t="str">
        <f>入力シート!J186&amp;""</f>
        <v/>
      </c>
      <c r="G181" s="378"/>
      <c r="H181" s="378"/>
      <c r="I181" s="378"/>
      <c r="J181" s="378"/>
      <c r="K181" s="378"/>
      <c r="L181" s="378"/>
      <c r="M181" s="379"/>
      <c r="N181" s="383" t="str">
        <f>入力シート!J187&amp;""</f>
        <v/>
      </c>
      <c r="O181" s="383"/>
      <c r="P181" s="383"/>
      <c r="Q181" s="383"/>
      <c r="R181" s="383"/>
      <c r="S181" s="383" t="str">
        <f>入力シート!J188&amp;""</f>
        <v/>
      </c>
      <c r="T181" s="383"/>
      <c r="U181" s="383"/>
      <c r="V181" s="383"/>
      <c r="W181" s="384"/>
    </row>
    <row r="182" spans="2:23" ht="14.25" customHeight="1" thickBot="1" x14ac:dyDescent="0.2">
      <c r="C182" s="434"/>
      <c r="D182" s="410"/>
      <c r="E182" s="410"/>
      <c r="F182" s="435"/>
      <c r="G182" s="436"/>
      <c r="H182" s="436"/>
      <c r="I182" s="436"/>
      <c r="J182" s="436"/>
      <c r="K182" s="436"/>
      <c r="L182" s="436"/>
      <c r="M182" s="437"/>
      <c r="N182" s="438"/>
      <c r="O182" s="438"/>
      <c r="P182" s="438"/>
      <c r="Q182" s="438"/>
      <c r="R182" s="438"/>
      <c r="S182" s="438"/>
      <c r="T182" s="438"/>
      <c r="U182" s="438"/>
      <c r="V182" s="438"/>
      <c r="W182" s="439"/>
    </row>
    <row r="183" spans="2:23" ht="5.0999999999999996" customHeight="1" thickBot="1" x14ac:dyDescent="0.2">
      <c r="B183" s="62"/>
      <c r="C183" s="59"/>
      <c r="D183" s="59"/>
      <c r="E183" s="59"/>
      <c r="F183" s="59"/>
      <c r="G183" s="59"/>
      <c r="H183" s="59"/>
      <c r="I183" s="59"/>
      <c r="J183" s="59"/>
      <c r="K183" s="59"/>
      <c r="L183" s="59"/>
      <c r="M183" s="59"/>
      <c r="N183" s="59"/>
      <c r="O183" s="59"/>
      <c r="P183" s="59"/>
      <c r="Q183" s="59"/>
      <c r="R183" s="59"/>
      <c r="S183" s="59"/>
      <c r="T183" s="59"/>
      <c r="U183" s="59"/>
      <c r="V183" s="59"/>
      <c r="W183" s="59"/>
    </row>
    <row r="184" spans="2:23" ht="15" customHeight="1" x14ac:dyDescent="0.15">
      <c r="B184" s="62" t="s">
        <v>385</v>
      </c>
      <c r="C184" s="461" t="s">
        <v>570</v>
      </c>
      <c r="D184" s="462"/>
      <c r="E184" s="462"/>
      <c r="F184" s="462"/>
      <c r="G184" s="462"/>
      <c r="H184" s="462"/>
      <c r="I184" s="463"/>
      <c r="J184" s="464" t="str">
        <f>入力シート!J193&amp;""</f>
        <v/>
      </c>
      <c r="K184" s="465"/>
      <c r="L184" s="465"/>
      <c r="M184" s="465"/>
      <c r="N184" s="465"/>
      <c r="O184" s="465"/>
      <c r="P184" s="465"/>
      <c r="Q184" s="465"/>
      <c r="R184" s="465"/>
      <c r="S184" s="465"/>
      <c r="T184" s="465"/>
      <c r="U184" s="465"/>
      <c r="V184" s="465"/>
      <c r="W184" s="466"/>
    </row>
    <row r="185" spans="2:23" ht="15" customHeight="1" x14ac:dyDescent="0.15">
      <c r="B185" s="62"/>
      <c r="C185" s="444"/>
      <c r="D185" s="445"/>
      <c r="E185" s="445"/>
      <c r="F185" s="445"/>
      <c r="G185" s="445"/>
      <c r="H185" s="445"/>
      <c r="I185" s="446"/>
      <c r="J185" s="450"/>
      <c r="K185" s="451"/>
      <c r="L185" s="451"/>
      <c r="M185" s="451"/>
      <c r="N185" s="451"/>
      <c r="O185" s="451"/>
      <c r="P185" s="451"/>
      <c r="Q185" s="451"/>
      <c r="R185" s="451"/>
      <c r="S185" s="451"/>
      <c r="T185" s="451"/>
      <c r="U185" s="451"/>
      <c r="V185" s="451"/>
      <c r="W185" s="452"/>
    </row>
    <row r="186" spans="2:23" ht="15" customHeight="1" x14ac:dyDescent="0.15">
      <c r="B186" s="62"/>
      <c r="C186" s="444" t="s">
        <v>571</v>
      </c>
      <c r="D186" s="445"/>
      <c r="E186" s="445"/>
      <c r="F186" s="445"/>
      <c r="G186" s="445"/>
      <c r="H186" s="445"/>
      <c r="I186" s="446"/>
      <c r="J186" s="450" t="str">
        <f>入力シート!J194&amp;""</f>
        <v/>
      </c>
      <c r="K186" s="451"/>
      <c r="L186" s="451"/>
      <c r="M186" s="451"/>
      <c r="N186" s="451"/>
      <c r="O186" s="451"/>
      <c r="P186" s="451"/>
      <c r="Q186" s="451"/>
      <c r="R186" s="451"/>
      <c r="S186" s="451"/>
      <c r="T186" s="451"/>
      <c r="U186" s="451"/>
      <c r="V186" s="451"/>
      <c r="W186" s="452"/>
    </row>
    <row r="187" spans="2:23" ht="15" customHeight="1" x14ac:dyDescent="0.15">
      <c r="B187" s="62"/>
      <c r="C187" s="447"/>
      <c r="D187" s="448"/>
      <c r="E187" s="448"/>
      <c r="F187" s="448"/>
      <c r="G187" s="448"/>
      <c r="H187" s="448"/>
      <c r="I187" s="449"/>
      <c r="J187" s="453"/>
      <c r="K187" s="454"/>
      <c r="L187" s="454"/>
      <c r="M187" s="454"/>
      <c r="N187" s="454"/>
      <c r="O187" s="454"/>
      <c r="P187" s="454"/>
      <c r="Q187" s="454"/>
      <c r="R187" s="454"/>
      <c r="S187" s="454"/>
      <c r="T187" s="454"/>
      <c r="U187" s="454"/>
      <c r="V187" s="454"/>
      <c r="W187" s="455"/>
    </row>
    <row r="188" spans="2:23" ht="15" customHeight="1" x14ac:dyDescent="0.15">
      <c r="B188" s="62"/>
      <c r="C188" s="674" t="s">
        <v>572</v>
      </c>
      <c r="D188" s="675"/>
      <c r="E188" s="675"/>
      <c r="F188" s="675"/>
      <c r="G188" s="675"/>
      <c r="H188" s="675"/>
      <c r="I188" s="676"/>
      <c r="J188" s="677" t="str">
        <f>入力シート!J195&amp;""</f>
        <v/>
      </c>
      <c r="K188" s="678"/>
      <c r="L188" s="678"/>
      <c r="M188" s="678"/>
      <c r="N188" s="678"/>
      <c r="O188" s="678"/>
      <c r="P188" s="678"/>
      <c r="Q188" s="678"/>
      <c r="R188" s="678"/>
      <c r="S188" s="678"/>
      <c r="T188" s="678"/>
      <c r="U188" s="678"/>
      <c r="V188" s="678"/>
      <c r="W188" s="679"/>
    </row>
    <row r="189" spans="2:23" ht="15" customHeight="1" x14ac:dyDescent="0.15">
      <c r="B189" s="62"/>
      <c r="C189" s="444"/>
      <c r="D189" s="445"/>
      <c r="E189" s="445"/>
      <c r="F189" s="445"/>
      <c r="G189" s="445"/>
      <c r="H189" s="445"/>
      <c r="I189" s="446"/>
      <c r="J189" s="450"/>
      <c r="K189" s="451"/>
      <c r="L189" s="451"/>
      <c r="M189" s="451"/>
      <c r="N189" s="451"/>
      <c r="O189" s="451"/>
      <c r="P189" s="451"/>
      <c r="Q189" s="451"/>
      <c r="R189" s="451"/>
      <c r="S189" s="451"/>
      <c r="T189" s="451"/>
      <c r="U189" s="451"/>
      <c r="V189" s="451"/>
      <c r="W189" s="452"/>
    </row>
    <row r="190" spans="2:23" ht="15" customHeight="1" x14ac:dyDescent="0.15">
      <c r="B190" s="62"/>
      <c r="C190" s="444" t="s">
        <v>573</v>
      </c>
      <c r="D190" s="445"/>
      <c r="E190" s="445"/>
      <c r="F190" s="445"/>
      <c r="G190" s="445"/>
      <c r="H190" s="445"/>
      <c r="I190" s="446"/>
      <c r="J190" s="450" t="str">
        <f>入力シート!J196&amp;""</f>
        <v/>
      </c>
      <c r="K190" s="451"/>
      <c r="L190" s="451"/>
      <c r="M190" s="451"/>
      <c r="N190" s="451"/>
      <c r="O190" s="451"/>
      <c r="P190" s="451"/>
      <c r="Q190" s="451"/>
      <c r="R190" s="451"/>
      <c r="S190" s="451"/>
      <c r="T190" s="451"/>
      <c r="U190" s="451"/>
      <c r="V190" s="451"/>
      <c r="W190" s="452"/>
    </row>
    <row r="191" spans="2:23" ht="15" customHeight="1" x14ac:dyDescent="0.15">
      <c r="B191" s="62"/>
      <c r="C191" s="447"/>
      <c r="D191" s="448"/>
      <c r="E191" s="448"/>
      <c r="F191" s="448"/>
      <c r="G191" s="448"/>
      <c r="H191" s="448"/>
      <c r="I191" s="449"/>
      <c r="J191" s="453"/>
      <c r="K191" s="454"/>
      <c r="L191" s="454"/>
      <c r="M191" s="454"/>
      <c r="N191" s="454"/>
      <c r="O191" s="454"/>
      <c r="P191" s="454"/>
      <c r="Q191" s="454"/>
      <c r="R191" s="454"/>
      <c r="S191" s="454"/>
      <c r="T191" s="454"/>
      <c r="U191" s="454"/>
      <c r="V191" s="454"/>
      <c r="W191" s="455"/>
    </row>
    <row r="192" spans="2:23" ht="16.149999999999999" customHeight="1" x14ac:dyDescent="0.15">
      <c r="B192" s="62"/>
      <c r="C192" s="440" t="s">
        <v>574</v>
      </c>
      <c r="D192" s="441"/>
      <c r="E192" s="441"/>
      <c r="F192" s="441"/>
      <c r="G192" s="441"/>
      <c r="H192" s="441"/>
      <c r="I192" s="441"/>
      <c r="J192" s="521" t="str">
        <f>入力シート!J197&amp;""</f>
        <v/>
      </c>
      <c r="K192" s="522"/>
      <c r="L192" s="522"/>
      <c r="M192" s="522"/>
      <c r="N192" s="522"/>
      <c r="O192" s="522" t="str">
        <f>入力シート!J198&amp;""</f>
        <v/>
      </c>
      <c r="P192" s="522"/>
      <c r="Q192" s="522"/>
      <c r="R192" s="522"/>
      <c r="S192" s="522"/>
      <c r="T192" s="522"/>
      <c r="U192" s="522"/>
      <c r="V192" s="522"/>
      <c r="W192" s="525"/>
    </row>
    <row r="193" spans="2:23" ht="16.149999999999999" customHeight="1" x14ac:dyDescent="0.15">
      <c r="B193" s="62"/>
      <c r="C193" s="442"/>
      <c r="D193" s="443"/>
      <c r="E193" s="443"/>
      <c r="F193" s="443"/>
      <c r="G193" s="443"/>
      <c r="H193" s="443"/>
      <c r="I193" s="443"/>
      <c r="J193" s="523"/>
      <c r="K193" s="524"/>
      <c r="L193" s="524"/>
      <c r="M193" s="524"/>
      <c r="N193" s="524"/>
      <c r="O193" s="524"/>
      <c r="P193" s="524"/>
      <c r="Q193" s="524"/>
      <c r="R193" s="524"/>
      <c r="S193" s="524"/>
      <c r="T193" s="524"/>
      <c r="U193" s="524"/>
      <c r="V193" s="524"/>
      <c r="W193" s="526"/>
    </row>
    <row r="194" spans="2:23" ht="16.149999999999999" customHeight="1" x14ac:dyDescent="0.15">
      <c r="B194" s="62"/>
      <c r="C194" s="444" t="s">
        <v>575</v>
      </c>
      <c r="D194" s="445"/>
      <c r="E194" s="445"/>
      <c r="F194" s="445"/>
      <c r="G194" s="445"/>
      <c r="H194" s="445"/>
      <c r="I194" s="446"/>
      <c r="J194" s="450" t="str">
        <f>入力シート!J199&amp;""</f>
        <v/>
      </c>
      <c r="K194" s="451"/>
      <c r="L194" s="451"/>
      <c r="M194" s="451"/>
      <c r="N194" s="451"/>
      <c r="O194" s="451"/>
      <c r="P194" s="451"/>
      <c r="Q194" s="451"/>
      <c r="R194" s="451"/>
      <c r="S194" s="451"/>
      <c r="T194" s="451"/>
      <c r="U194" s="451"/>
      <c r="V194" s="451"/>
      <c r="W194" s="452"/>
    </row>
    <row r="195" spans="2:23" ht="16.149999999999999" customHeight="1" x14ac:dyDescent="0.15">
      <c r="B195" s="62"/>
      <c r="C195" s="447"/>
      <c r="D195" s="448"/>
      <c r="E195" s="448"/>
      <c r="F195" s="448"/>
      <c r="G195" s="448"/>
      <c r="H195" s="448"/>
      <c r="I195" s="449"/>
      <c r="J195" s="453"/>
      <c r="K195" s="454"/>
      <c r="L195" s="454"/>
      <c r="M195" s="454"/>
      <c r="N195" s="454"/>
      <c r="O195" s="454"/>
      <c r="P195" s="454"/>
      <c r="Q195" s="454"/>
      <c r="R195" s="454"/>
      <c r="S195" s="454"/>
      <c r="T195" s="454"/>
      <c r="U195" s="454"/>
      <c r="V195" s="454"/>
      <c r="W195" s="455"/>
    </row>
    <row r="196" spans="2:23" ht="16.149999999999999" customHeight="1" x14ac:dyDescent="0.15">
      <c r="C196" s="515" t="s">
        <v>576</v>
      </c>
      <c r="D196" s="516"/>
      <c r="E196" s="516"/>
      <c r="F196" s="516"/>
      <c r="G196" s="516"/>
      <c r="H196" s="516"/>
      <c r="I196" s="517"/>
      <c r="J196" s="362" t="str">
        <f>入力シート!J201&amp;""</f>
        <v/>
      </c>
      <c r="K196" s="363"/>
      <c r="L196" s="363"/>
      <c r="M196" s="363"/>
      <c r="N196" s="363"/>
      <c r="O196" s="363"/>
      <c r="P196" s="363"/>
      <c r="Q196" s="363"/>
      <c r="R196" s="363"/>
      <c r="S196" s="363"/>
      <c r="T196" s="363"/>
      <c r="U196" s="363"/>
      <c r="V196" s="363"/>
      <c r="W196" s="364"/>
    </row>
    <row r="197" spans="2:23" ht="16.149999999999999" customHeight="1" thickBot="1" x14ac:dyDescent="0.2">
      <c r="C197" s="518"/>
      <c r="D197" s="519"/>
      <c r="E197" s="519"/>
      <c r="F197" s="519"/>
      <c r="G197" s="519"/>
      <c r="H197" s="519"/>
      <c r="I197" s="520"/>
      <c r="J197" s="365"/>
      <c r="K197" s="366"/>
      <c r="L197" s="366"/>
      <c r="M197" s="366"/>
      <c r="N197" s="366"/>
      <c r="O197" s="366"/>
      <c r="P197" s="366"/>
      <c r="Q197" s="366"/>
      <c r="R197" s="366"/>
      <c r="S197" s="366"/>
      <c r="T197" s="366"/>
      <c r="U197" s="366"/>
      <c r="V197" s="366"/>
      <c r="W197" s="367"/>
    </row>
    <row r="198" spans="2:23" ht="5.0999999999999996" customHeight="1" thickBot="1" x14ac:dyDescent="0.2">
      <c r="B198" s="62"/>
      <c r="C198" s="104"/>
      <c r="D198" s="104"/>
      <c r="E198" s="104"/>
      <c r="F198" s="104"/>
      <c r="G198" s="104"/>
      <c r="H198" s="104"/>
      <c r="I198" s="104"/>
      <c r="J198" s="59"/>
      <c r="K198" s="59"/>
      <c r="L198" s="59"/>
      <c r="M198" s="59"/>
      <c r="N198" s="59"/>
      <c r="O198" s="59"/>
      <c r="P198" s="59"/>
      <c r="Q198" s="59"/>
      <c r="R198" s="59"/>
      <c r="S198" s="59"/>
      <c r="T198" s="59"/>
      <c r="U198" s="59"/>
      <c r="V198" s="59"/>
      <c r="W198" s="59"/>
    </row>
    <row r="199" spans="2:23" ht="15" customHeight="1" x14ac:dyDescent="0.15">
      <c r="B199" s="62" t="s">
        <v>416</v>
      </c>
      <c r="C199" s="487" t="s">
        <v>577</v>
      </c>
      <c r="D199" s="488"/>
      <c r="E199" s="488"/>
      <c r="F199" s="488"/>
      <c r="G199" s="488"/>
      <c r="H199" s="488"/>
      <c r="I199" s="491" t="str">
        <f>入力シート!$J202&amp;""</f>
        <v/>
      </c>
      <c r="J199" s="467" t="str">
        <f>入力シート!J203&amp;""</f>
        <v/>
      </c>
      <c r="K199" s="468"/>
      <c r="L199" s="468"/>
      <c r="M199" s="468"/>
      <c r="N199" s="468"/>
      <c r="O199" s="468"/>
      <c r="P199" s="468"/>
      <c r="Q199" s="468"/>
      <c r="R199" s="468"/>
      <c r="S199" s="468"/>
      <c r="T199" s="468"/>
      <c r="U199" s="468"/>
      <c r="V199" s="468"/>
      <c r="W199" s="469"/>
    </row>
    <row r="200" spans="2:23" ht="15" customHeight="1" thickBot="1" x14ac:dyDescent="0.2">
      <c r="B200" s="62"/>
      <c r="C200" s="489"/>
      <c r="D200" s="490"/>
      <c r="E200" s="490"/>
      <c r="F200" s="490"/>
      <c r="G200" s="490"/>
      <c r="H200" s="490"/>
      <c r="I200" s="492"/>
      <c r="J200" s="365"/>
      <c r="K200" s="366"/>
      <c r="L200" s="366"/>
      <c r="M200" s="366"/>
      <c r="N200" s="366"/>
      <c r="O200" s="366"/>
      <c r="P200" s="366"/>
      <c r="Q200" s="366"/>
      <c r="R200" s="366"/>
      <c r="S200" s="366"/>
      <c r="T200" s="366"/>
      <c r="U200" s="366"/>
      <c r="V200" s="366"/>
      <c r="W200" s="367"/>
    </row>
    <row r="201" spans="2:23" ht="6.75" customHeight="1" x14ac:dyDescent="0.15">
      <c r="B201" s="62"/>
      <c r="C201" s="59"/>
      <c r="D201" s="59"/>
      <c r="E201" s="59"/>
      <c r="F201" s="59"/>
      <c r="G201" s="59"/>
      <c r="H201" s="59"/>
      <c r="I201" s="59"/>
      <c r="J201" s="59"/>
      <c r="K201" s="59"/>
      <c r="L201" s="59"/>
      <c r="M201" s="59"/>
      <c r="N201" s="59"/>
      <c r="O201" s="59"/>
      <c r="P201" s="59"/>
      <c r="Q201" s="59"/>
      <c r="R201" s="59"/>
      <c r="S201" s="59"/>
      <c r="T201" s="59"/>
      <c r="U201" s="59"/>
      <c r="V201" s="59"/>
      <c r="W201" s="59"/>
    </row>
  </sheetData>
  <mergeCells count="228">
    <mergeCell ref="C167:I168"/>
    <mergeCell ref="J167:W168"/>
    <mergeCell ref="C173:E174"/>
    <mergeCell ref="F173:M174"/>
    <mergeCell ref="N173:R174"/>
    <mergeCell ref="S173:W174"/>
    <mergeCell ref="C93:E100"/>
    <mergeCell ref="F93:N94"/>
    <mergeCell ref="O93:W94"/>
    <mergeCell ref="F95:N96"/>
    <mergeCell ref="O95:W96"/>
    <mergeCell ref="F97:L98"/>
    <mergeCell ref="M97:Q98"/>
    <mergeCell ref="S97:W98"/>
    <mergeCell ref="C111:E118"/>
    <mergeCell ref="F111:N112"/>
    <mergeCell ref="O111:W112"/>
    <mergeCell ref="F113:N114"/>
    <mergeCell ref="O108:W109"/>
    <mergeCell ref="C102:E109"/>
    <mergeCell ref="F102:N103"/>
    <mergeCell ref="O102:W103"/>
    <mergeCell ref="F104:N105"/>
    <mergeCell ref="O104:W105"/>
    <mergeCell ref="C81:E82"/>
    <mergeCell ref="F81:N82"/>
    <mergeCell ref="O81:R82"/>
    <mergeCell ref="O99:W100"/>
    <mergeCell ref="C53:E54"/>
    <mergeCell ref="C55:E56"/>
    <mergeCell ref="O55:W56"/>
    <mergeCell ref="O53:W54"/>
    <mergeCell ref="F55:N56"/>
    <mergeCell ref="F53:N54"/>
    <mergeCell ref="C67:F68"/>
    <mergeCell ref="G67:K68"/>
    <mergeCell ref="C61:E63"/>
    <mergeCell ref="F61:N63"/>
    <mergeCell ref="O61:W63"/>
    <mergeCell ref="C78:W79"/>
    <mergeCell ref="U72:W73"/>
    <mergeCell ref="F57:I58"/>
    <mergeCell ref="J57:N58"/>
    <mergeCell ref="O57:R58"/>
    <mergeCell ref="S57:W58"/>
    <mergeCell ref="C59:E60"/>
    <mergeCell ref="F59:I60"/>
    <mergeCell ref="J59:N60"/>
    <mergeCell ref="O59:R60"/>
    <mergeCell ref="S59:W60"/>
    <mergeCell ref="J186:W187"/>
    <mergeCell ref="C188:I189"/>
    <mergeCell ref="J188:W189"/>
    <mergeCell ref="S169:W170"/>
    <mergeCell ref="C171:E172"/>
    <mergeCell ref="F171:M172"/>
    <mergeCell ref="C169:E170"/>
    <mergeCell ref="F169:M170"/>
    <mergeCell ref="N169:R170"/>
    <mergeCell ref="N171:R172"/>
    <mergeCell ref="S171:W172"/>
    <mergeCell ref="C175:E176"/>
    <mergeCell ref="O113:W114"/>
    <mergeCell ref="F115:L116"/>
    <mergeCell ref="M115:Q116"/>
    <mergeCell ref="S115:W116"/>
    <mergeCell ref="R106:R107"/>
    <mergeCell ref="F108:L109"/>
    <mergeCell ref="M108:N109"/>
    <mergeCell ref="F106:L107"/>
    <mergeCell ref="M106:Q107"/>
    <mergeCell ref="S106:W107"/>
    <mergeCell ref="L2:M3"/>
    <mergeCell ref="N2:P3"/>
    <mergeCell ref="Q2:S3"/>
    <mergeCell ref="C65:E66"/>
    <mergeCell ref="L67:N68"/>
    <mergeCell ref="O67:W68"/>
    <mergeCell ref="C157:E158"/>
    <mergeCell ref="F157:I158"/>
    <mergeCell ref="U157:W158"/>
    <mergeCell ref="L157:M158"/>
    <mergeCell ref="N157:P158"/>
    <mergeCell ref="Q157:S158"/>
    <mergeCell ref="F90:L91"/>
    <mergeCell ref="M90:N91"/>
    <mergeCell ref="C141:W153"/>
    <mergeCell ref="C139:W140"/>
    <mergeCell ref="M46:W47"/>
    <mergeCell ref="F48:L49"/>
    <mergeCell ref="M48:W49"/>
    <mergeCell ref="C48:E49"/>
    <mergeCell ref="C51:E52"/>
    <mergeCell ref="F51:N52"/>
    <mergeCell ref="O51:W52"/>
    <mergeCell ref="C57:E58"/>
    <mergeCell ref="U2:W3"/>
    <mergeCell ref="C21:E22"/>
    <mergeCell ref="F21:L22"/>
    <mergeCell ref="M21:S22"/>
    <mergeCell ref="T21:U22"/>
    <mergeCell ref="V21:W22"/>
    <mergeCell ref="C23:E25"/>
    <mergeCell ref="G23:W23"/>
    <mergeCell ref="F24:W25"/>
    <mergeCell ref="C16:E17"/>
    <mergeCell ref="F16:L17"/>
    <mergeCell ref="M16:S17"/>
    <mergeCell ref="C19:E20"/>
    <mergeCell ref="F19:L20"/>
    <mergeCell ref="M19:W20"/>
    <mergeCell ref="D7:S8"/>
    <mergeCell ref="C13:E13"/>
    <mergeCell ref="F13:L13"/>
    <mergeCell ref="M13:S13"/>
    <mergeCell ref="C14:E15"/>
    <mergeCell ref="F14:L15"/>
    <mergeCell ref="M14:S15"/>
    <mergeCell ref="C2:E3"/>
    <mergeCell ref="F2:I3"/>
    <mergeCell ref="C31:E32"/>
    <mergeCell ref="F31:J32"/>
    <mergeCell ref="K31:L32"/>
    <mergeCell ref="M31:W32"/>
    <mergeCell ref="C34:E37"/>
    <mergeCell ref="F34:W37"/>
    <mergeCell ref="C26:E27"/>
    <mergeCell ref="O26:W27"/>
    <mergeCell ref="C29:E30"/>
    <mergeCell ref="F29:J30"/>
    <mergeCell ref="K29:L30"/>
    <mergeCell ref="M29:N30"/>
    <mergeCell ref="O29:W30"/>
    <mergeCell ref="F26:N27"/>
    <mergeCell ref="C38:E41"/>
    <mergeCell ref="F38:W41"/>
    <mergeCell ref="C46:E47"/>
    <mergeCell ref="C42:E44"/>
    <mergeCell ref="R42:S44"/>
    <mergeCell ref="T42:W44"/>
    <mergeCell ref="L42:M44"/>
    <mergeCell ref="N42:Q44"/>
    <mergeCell ref="F42:G44"/>
    <mergeCell ref="H42:K44"/>
    <mergeCell ref="F46:L47"/>
    <mergeCell ref="C199:H200"/>
    <mergeCell ref="I199:I200"/>
    <mergeCell ref="J199:W200"/>
    <mergeCell ref="C72:E73"/>
    <mergeCell ref="F72:I73"/>
    <mergeCell ref="L72:M73"/>
    <mergeCell ref="N72:P73"/>
    <mergeCell ref="Q72:S73"/>
    <mergeCell ref="R88:R89"/>
    <mergeCell ref="O90:W91"/>
    <mergeCell ref="C84:E91"/>
    <mergeCell ref="F84:N85"/>
    <mergeCell ref="O84:W85"/>
    <mergeCell ref="F86:N87"/>
    <mergeCell ref="O86:W87"/>
    <mergeCell ref="F88:L89"/>
    <mergeCell ref="C196:I197"/>
    <mergeCell ref="J192:N193"/>
    <mergeCell ref="O192:W193"/>
    <mergeCell ref="M88:Q89"/>
    <mergeCell ref="S88:W89"/>
    <mergeCell ref="R97:R98"/>
    <mergeCell ref="F99:L100"/>
    <mergeCell ref="M99:N100"/>
    <mergeCell ref="O120:W121"/>
    <mergeCell ref="F122:N123"/>
    <mergeCell ref="O122:W123"/>
    <mergeCell ref="F124:L125"/>
    <mergeCell ref="M124:Q125"/>
    <mergeCell ref="S124:W125"/>
    <mergeCell ref="R115:R116"/>
    <mergeCell ref="F117:L118"/>
    <mergeCell ref="M117:N118"/>
    <mergeCell ref="O117:W118"/>
    <mergeCell ref="F120:N121"/>
    <mergeCell ref="F126:L127"/>
    <mergeCell ref="M126:N127"/>
    <mergeCell ref="J196:W197"/>
    <mergeCell ref="C181:E182"/>
    <mergeCell ref="F181:M182"/>
    <mergeCell ref="N181:R182"/>
    <mergeCell ref="S181:W182"/>
    <mergeCell ref="C192:I193"/>
    <mergeCell ref="C194:I195"/>
    <mergeCell ref="J194:W195"/>
    <mergeCell ref="C177:E178"/>
    <mergeCell ref="F177:M178"/>
    <mergeCell ref="N177:R178"/>
    <mergeCell ref="S177:W178"/>
    <mergeCell ref="C179:E180"/>
    <mergeCell ref="F179:M180"/>
    <mergeCell ref="N179:R180"/>
    <mergeCell ref="S179:W180"/>
    <mergeCell ref="C163:W164"/>
    <mergeCell ref="C190:I191"/>
    <mergeCell ref="J190:W191"/>
    <mergeCell ref="C184:I185"/>
    <mergeCell ref="J184:W185"/>
    <mergeCell ref="C186:I187"/>
    <mergeCell ref="O126:W127"/>
    <mergeCell ref="C120:E127"/>
    <mergeCell ref="F175:M176"/>
    <mergeCell ref="N175:R176"/>
    <mergeCell ref="S175:W176"/>
    <mergeCell ref="C69:F70"/>
    <mergeCell ref="G69:W70"/>
    <mergeCell ref="F65:N66"/>
    <mergeCell ref="O65:W66"/>
    <mergeCell ref="C135:L136"/>
    <mergeCell ref="M135:Q136"/>
    <mergeCell ref="R135:R136"/>
    <mergeCell ref="S135:W136"/>
    <mergeCell ref="S81:W82"/>
    <mergeCell ref="C129:E130"/>
    <mergeCell ref="C131:L132"/>
    <mergeCell ref="M131:Q132"/>
    <mergeCell ref="R131:R132"/>
    <mergeCell ref="S131:W132"/>
    <mergeCell ref="C133:L134"/>
    <mergeCell ref="M133:Q134"/>
    <mergeCell ref="R133:R134"/>
    <mergeCell ref="S133:W134"/>
    <mergeCell ref="R124:R125"/>
  </mergeCells>
  <phoneticPr fontId="6"/>
  <dataValidations count="1">
    <dataValidation imeMode="off" allowBlank="1" showInputMessage="1" showErrorMessage="1" sqref="F2:I3" xr:uid="{00000000-0002-0000-0200-000000000000}"/>
  </dataValidations>
  <hyperlinks>
    <hyperlink ref="A1" location="入力シート!A1" display="「入力シート」へ戻る" xr:uid="{00000000-0004-0000-0200-000000000000}"/>
  </hyperlinks>
  <printOptions horizontalCentered="1"/>
  <pageMargins left="0.70866141732283472" right="0.70866141732283472" top="0.39370078740157483" bottom="0.39370078740157483" header="0.31496062992125984" footer="0.19685039370078741"/>
  <pageSetup paperSize="9" scale="73" fitToWidth="0" fitToHeight="0" orientation="portrait" r:id="rId1"/>
  <headerFooter>
    <oddFooter>&amp;C&amp;P</oddFooter>
  </headerFooter>
  <rowBreaks count="2" manualBreakCount="2">
    <brk id="70" min="2" max="22" man="1"/>
    <brk id="156" min="2" max="22"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06A871-0B16-4378-BCE4-337B07640704}">
  <sheetPr>
    <pageSetUpPr fitToPage="1"/>
  </sheetPr>
  <dimension ref="A1:W86"/>
  <sheetViews>
    <sheetView showGridLines="0" zoomScaleNormal="100" zoomScaleSheetLayoutView="112" workbookViewId="0"/>
  </sheetViews>
  <sheetFormatPr defaultColWidth="9" defaultRowHeight="12" x14ac:dyDescent="0.15"/>
  <cols>
    <col min="1" max="1" width="9.375" style="1" customWidth="1"/>
    <col min="2" max="2" width="9.375" style="64" customWidth="1"/>
    <col min="3" max="23" width="5.25" style="1" customWidth="1"/>
    <col min="24" max="37" width="4.75" style="1" customWidth="1"/>
    <col min="38" max="16384" width="9" style="1"/>
  </cols>
  <sheetData>
    <row r="1" spans="1:23" ht="30" customHeight="1" thickBot="1" x14ac:dyDescent="0.2">
      <c r="A1" s="65" t="s">
        <v>506</v>
      </c>
    </row>
    <row r="2" spans="1:23" ht="14.25" customHeight="1" x14ac:dyDescent="0.15">
      <c r="C2" s="890" t="s">
        <v>507</v>
      </c>
      <c r="D2" s="891"/>
      <c r="E2" s="891"/>
      <c r="F2" s="497" t="str">
        <f>入力シート!J17&amp;""</f>
        <v/>
      </c>
      <c r="G2" s="498"/>
      <c r="H2" s="498"/>
      <c r="I2" s="499"/>
      <c r="J2" s="3"/>
      <c r="K2" s="3"/>
      <c r="L2" s="503" t="s">
        <v>508</v>
      </c>
      <c r="M2" s="503"/>
      <c r="N2" s="505" t="str">
        <f>入力シート!J13&amp;""</f>
        <v/>
      </c>
      <c r="O2" s="505"/>
      <c r="P2" s="505"/>
      <c r="Q2" s="505" t="str">
        <f>入力シート!J14&amp;""</f>
        <v/>
      </c>
      <c r="R2" s="505"/>
      <c r="S2" s="505"/>
      <c r="T2" s="105"/>
      <c r="U2" s="589" t="str">
        <f>入力シート!J35&amp;""</f>
        <v/>
      </c>
      <c r="V2" s="590"/>
      <c r="W2" s="591"/>
    </row>
    <row r="3" spans="1:23" ht="13.5" customHeight="1" thickBot="1" x14ac:dyDescent="0.2">
      <c r="C3" s="892"/>
      <c r="D3" s="893"/>
      <c r="E3" s="893"/>
      <c r="F3" s="500"/>
      <c r="G3" s="501"/>
      <c r="H3" s="501"/>
      <c r="I3" s="502"/>
      <c r="J3" s="3"/>
      <c r="K3" s="3"/>
      <c r="L3" s="504"/>
      <c r="M3" s="504"/>
      <c r="N3" s="506"/>
      <c r="O3" s="506"/>
      <c r="P3" s="506"/>
      <c r="Q3" s="506"/>
      <c r="R3" s="506"/>
      <c r="S3" s="506"/>
      <c r="T3" s="105"/>
      <c r="U3" s="583"/>
      <c r="V3" s="592"/>
      <c r="W3" s="584"/>
    </row>
    <row r="4" spans="1:23" ht="5.0999999999999996" customHeight="1" x14ac:dyDescent="0.15">
      <c r="C4" s="3"/>
      <c r="D4" s="3"/>
      <c r="E4" s="3"/>
      <c r="F4" s="3"/>
      <c r="G4" s="3"/>
      <c r="H4" s="3"/>
      <c r="I4" s="3"/>
      <c r="J4" s="3"/>
      <c r="K4" s="3"/>
      <c r="L4" s="3"/>
      <c r="M4" s="3"/>
      <c r="N4" s="3"/>
      <c r="O4" s="3"/>
      <c r="P4" s="3"/>
      <c r="Q4" s="3"/>
      <c r="R4" s="3"/>
      <c r="S4" s="3"/>
      <c r="T4" s="3"/>
      <c r="U4" s="3"/>
      <c r="V4" s="3"/>
      <c r="W4" s="3"/>
    </row>
    <row r="5" spans="1:23" x14ac:dyDescent="0.15">
      <c r="A5" s="5"/>
      <c r="C5" s="4"/>
      <c r="D5" s="4"/>
      <c r="E5" s="4"/>
      <c r="F5" s="4"/>
      <c r="G5" s="4"/>
      <c r="H5" s="4"/>
      <c r="I5" s="4"/>
      <c r="J5" s="4"/>
      <c r="K5" s="4"/>
      <c r="L5" s="4"/>
      <c r="M5" s="4"/>
      <c r="N5" s="4"/>
      <c r="O5" s="4"/>
      <c r="P5" s="4"/>
      <c r="Q5" s="4"/>
      <c r="R5" s="4"/>
      <c r="S5" s="4"/>
      <c r="T5" s="4"/>
      <c r="U5" s="4"/>
      <c r="V5" s="4"/>
      <c r="W5" s="4"/>
    </row>
    <row r="6" spans="1:23" x14ac:dyDescent="0.15">
      <c r="A6" s="5"/>
      <c r="C6" s="4"/>
      <c r="D6" s="4"/>
      <c r="E6" s="4"/>
      <c r="F6" s="4"/>
      <c r="G6" s="4"/>
      <c r="H6" s="4"/>
      <c r="I6" s="4"/>
      <c r="J6" s="4"/>
      <c r="K6" s="4"/>
      <c r="L6" s="4"/>
      <c r="M6" s="4"/>
      <c r="N6" s="4"/>
      <c r="O6" s="4"/>
      <c r="P6" s="4"/>
      <c r="Q6" s="4"/>
      <c r="R6" s="4"/>
      <c r="S6" s="4"/>
      <c r="T6" s="4"/>
      <c r="U6" s="4"/>
      <c r="V6" s="4"/>
      <c r="W6" s="4"/>
    </row>
    <row r="7" spans="1:23" x14ac:dyDescent="0.15">
      <c r="A7" s="5"/>
      <c r="C7" s="4"/>
      <c r="D7" s="4"/>
      <c r="E7" s="4"/>
      <c r="F7" s="4"/>
      <c r="G7" s="4"/>
      <c r="H7" s="4"/>
      <c r="I7" s="4"/>
      <c r="J7" s="4"/>
      <c r="K7" s="4"/>
      <c r="L7" s="4"/>
      <c r="M7" s="4"/>
      <c r="N7" s="4"/>
      <c r="O7" s="4"/>
      <c r="P7" s="4"/>
      <c r="Q7" s="4"/>
      <c r="R7" s="4"/>
      <c r="S7" s="4"/>
      <c r="T7" s="4"/>
      <c r="U7" s="4"/>
      <c r="V7" s="4"/>
      <c r="W7" s="4"/>
    </row>
    <row r="8" spans="1:23" ht="12.75" customHeight="1" x14ac:dyDescent="0.15">
      <c r="A8" s="5"/>
      <c r="C8" s="894" t="s">
        <v>578</v>
      </c>
      <c r="D8" s="894"/>
      <c r="E8" s="894"/>
      <c r="F8" s="894"/>
      <c r="G8" s="894"/>
      <c r="H8" s="894"/>
      <c r="I8" s="894"/>
      <c r="J8" s="894"/>
      <c r="K8" s="894"/>
      <c r="L8" s="894"/>
      <c r="M8" s="131"/>
      <c r="N8" s="131"/>
      <c r="O8" s="131"/>
      <c r="P8" s="4"/>
      <c r="Q8" s="4"/>
      <c r="R8" s="4"/>
      <c r="S8" s="4"/>
      <c r="T8" s="4"/>
      <c r="U8" s="4"/>
      <c r="V8" s="4"/>
      <c r="W8" s="4"/>
    </row>
    <row r="9" spans="1:23" ht="12.75" customHeight="1" x14ac:dyDescent="0.15">
      <c r="A9" s="5"/>
      <c r="C9" s="894"/>
      <c r="D9" s="894"/>
      <c r="E9" s="894"/>
      <c r="F9" s="894"/>
      <c r="G9" s="894"/>
      <c r="H9" s="894"/>
      <c r="I9" s="894"/>
      <c r="J9" s="894"/>
      <c r="K9" s="894"/>
      <c r="L9" s="894"/>
      <c r="M9" s="131"/>
      <c r="N9" s="131"/>
      <c r="O9" s="131"/>
      <c r="P9" s="4"/>
      <c r="Q9" s="4"/>
      <c r="R9" s="4"/>
      <c r="S9" s="4"/>
      <c r="T9" s="4"/>
      <c r="U9" s="4"/>
      <c r="V9" s="4"/>
      <c r="W9" s="4"/>
    </row>
    <row r="10" spans="1:23" x14ac:dyDescent="0.15">
      <c r="A10" s="5"/>
      <c r="C10" s="4"/>
      <c r="D10" s="4"/>
      <c r="E10" s="4"/>
      <c r="F10" s="4"/>
      <c r="G10" s="4"/>
      <c r="H10" s="4"/>
      <c r="I10" s="4"/>
      <c r="J10" s="4"/>
      <c r="K10" s="4"/>
      <c r="L10" s="4"/>
      <c r="M10" s="4"/>
      <c r="N10" s="4"/>
      <c r="O10" s="4"/>
      <c r="P10" s="4"/>
      <c r="Q10" s="4"/>
      <c r="R10" s="4"/>
      <c r="S10" s="4"/>
      <c r="T10" s="4"/>
      <c r="U10" s="4"/>
      <c r="V10" s="4"/>
      <c r="W10" s="4"/>
    </row>
    <row r="11" spans="1:23" ht="12.75" customHeight="1" x14ac:dyDescent="0.15">
      <c r="A11" s="5"/>
      <c r="C11" s="2"/>
      <c r="D11" s="2"/>
      <c r="E11" s="2"/>
      <c r="F11" s="2"/>
      <c r="G11" s="2"/>
      <c r="H11" s="2"/>
      <c r="I11" s="2"/>
      <c r="J11" s="4"/>
      <c r="K11" s="4"/>
      <c r="L11" s="4"/>
      <c r="M11" s="4"/>
      <c r="N11" s="4"/>
      <c r="O11" s="4"/>
      <c r="P11" s="4"/>
      <c r="Q11" s="4"/>
      <c r="R11" s="4"/>
      <c r="S11" s="4"/>
      <c r="T11" s="4"/>
      <c r="U11" s="4"/>
      <c r="V11" s="4"/>
      <c r="W11" s="4"/>
    </row>
    <row r="12" spans="1:23" ht="12.75" customHeight="1" x14ac:dyDescent="0.15">
      <c r="A12" s="5"/>
      <c r="C12" s="2"/>
      <c r="D12" s="2"/>
      <c r="E12" s="2"/>
      <c r="F12" s="2"/>
      <c r="G12" s="2"/>
      <c r="H12" s="2"/>
      <c r="I12" s="2"/>
      <c r="J12" s="4"/>
      <c r="K12" s="4"/>
      <c r="L12" s="4"/>
      <c r="M12" s="4"/>
      <c r="N12" s="4"/>
      <c r="O12" s="4"/>
      <c r="P12" s="4"/>
      <c r="Q12" s="4"/>
      <c r="R12" s="4"/>
      <c r="S12" s="4"/>
      <c r="T12" s="4"/>
      <c r="U12" s="4"/>
      <c r="V12" s="4"/>
      <c r="W12" s="4"/>
    </row>
    <row r="13" spans="1:23" ht="5.0999999999999996" customHeight="1" thickBot="1" x14ac:dyDescent="0.2">
      <c r="C13" s="3"/>
      <c r="D13" s="3"/>
      <c r="E13" s="3"/>
      <c r="F13" s="3"/>
      <c r="G13" s="3"/>
      <c r="H13" s="3"/>
      <c r="I13" s="3"/>
      <c r="J13" s="3"/>
      <c r="K13" s="3"/>
      <c r="L13" s="3"/>
      <c r="M13" s="3"/>
      <c r="N13" s="3"/>
      <c r="O13" s="3"/>
      <c r="P13" s="3"/>
      <c r="Q13" s="3"/>
      <c r="R13" s="3"/>
      <c r="S13" s="3"/>
      <c r="T13" s="3"/>
      <c r="U13" s="3"/>
      <c r="V13" s="3"/>
      <c r="W13" s="3"/>
    </row>
    <row r="14" spans="1:23" x14ac:dyDescent="0.15">
      <c r="A14" s="5"/>
      <c r="B14" s="64" t="s">
        <v>1553</v>
      </c>
      <c r="C14" s="895" t="s">
        <v>579</v>
      </c>
      <c r="D14" s="896"/>
      <c r="E14" s="896"/>
      <c r="F14" s="896"/>
      <c r="G14" s="896"/>
      <c r="H14" s="897" t="str">
        <f>入力シート!J210&amp;""</f>
        <v/>
      </c>
      <c r="I14" s="897"/>
      <c r="J14" s="897"/>
      <c r="K14" s="897"/>
      <c r="L14" s="897"/>
      <c r="M14" s="897"/>
      <c r="N14" s="897"/>
      <c r="O14" s="897"/>
      <c r="P14" s="897"/>
      <c r="Q14" s="897"/>
      <c r="R14" s="897"/>
      <c r="S14" s="897"/>
      <c r="T14" s="897"/>
      <c r="U14" s="897"/>
      <c r="V14" s="897"/>
      <c r="W14" s="898"/>
    </row>
    <row r="15" spans="1:23" x14ac:dyDescent="0.15">
      <c r="A15" s="5"/>
      <c r="C15" s="710"/>
      <c r="D15" s="711"/>
      <c r="E15" s="711"/>
      <c r="F15" s="711"/>
      <c r="G15" s="711"/>
      <c r="H15" s="714"/>
      <c r="I15" s="714"/>
      <c r="J15" s="714"/>
      <c r="K15" s="714"/>
      <c r="L15" s="714"/>
      <c r="M15" s="714"/>
      <c r="N15" s="714"/>
      <c r="O15" s="714"/>
      <c r="P15" s="714"/>
      <c r="Q15" s="714"/>
      <c r="R15" s="714"/>
      <c r="S15" s="714"/>
      <c r="T15" s="714"/>
      <c r="U15" s="714"/>
      <c r="V15" s="714"/>
      <c r="W15" s="715"/>
    </row>
    <row r="16" spans="1:23" x14ac:dyDescent="0.15">
      <c r="A16" s="5"/>
      <c r="C16" s="752" t="s">
        <v>580</v>
      </c>
      <c r="D16" s="753"/>
      <c r="E16" s="753"/>
      <c r="F16" s="753"/>
      <c r="G16" s="754"/>
      <c r="H16" s="899" t="str">
        <f>入力シート!J212&amp;""</f>
        <v/>
      </c>
      <c r="I16" s="900"/>
      <c r="J16" s="900"/>
      <c r="K16" s="900"/>
      <c r="L16" s="900"/>
      <c r="M16" s="900"/>
      <c r="N16" s="900"/>
      <c r="O16" s="900"/>
      <c r="P16" s="900"/>
      <c r="Q16" s="900"/>
      <c r="R16" s="900"/>
      <c r="S16" s="900"/>
      <c r="T16" s="900"/>
      <c r="U16" s="900"/>
      <c r="V16" s="900"/>
      <c r="W16" s="901"/>
    </row>
    <row r="17" spans="1:23" x14ac:dyDescent="0.15">
      <c r="A17" s="5"/>
      <c r="C17" s="758"/>
      <c r="D17" s="759"/>
      <c r="E17" s="759"/>
      <c r="F17" s="759"/>
      <c r="G17" s="760"/>
      <c r="H17" s="902"/>
      <c r="I17" s="903"/>
      <c r="J17" s="903"/>
      <c r="K17" s="903"/>
      <c r="L17" s="903"/>
      <c r="M17" s="903"/>
      <c r="N17" s="903"/>
      <c r="O17" s="903"/>
      <c r="P17" s="903"/>
      <c r="Q17" s="903"/>
      <c r="R17" s="903"/>
      <c r="S17" s="903"/>
      <c r="T17" s="903"/>
      <c r="U17" s="903"/>
      <c r="V17" s="903"/>
      <c r="W17" s="904"/>
    </row>
    <row r="18" spans="1:23" ht="12.75" customHeight="1" x14ac:dyDescent="0.15">
      <c r="A18" s="5"/>
      <c r="C18" s="710" t="s">
        <v>581</v>
      </c>
      <c r="D18" s="711"/>
      <c r="E18" s="711"/>
      <c r="F18" s="711"/>
      <c r="G18" s="711"/>
      <c r="H18" s="816" t="str">
        <f>入力シート!J209&amp;""</f>
        <v/>
      </c>
      <c r="I18" s="816"/>
      <c r="J18" s="816"/>
      <c r="K18" s="816"/>
      <c r="L18" s="816"/>
      <c r="M18" s="816"/>
      <c r="N18" s="816"/>
      <c r="O18" s="889" t="s">
        <v>582</v>
      </c>
      <c r="P18" s="889"/>
      <c r="Q18" s="889"/>
      <c r="R18" s="889"/>
      <c r="S18" s="889"/>
      <c r="T18" s="884" t="str">
        <f>入力シート!J211&amp;""</f>
        <v/>
      </c>
      <c r="U18" s="884"/>
      <c r="V18" s="884"/>
      <c r="W18" s="885"/>
    </row>
    <row r="19" spans="1:23" x14ac:dyDescent="0.15">
      <c r="A19" s="5"/>
      <c r="C19" s="710"/>
      <c r="D19" s="711"/>
      <c r="E19" s="711"/>
      <c r="F19" s="711"/>
      <c r="G19" s="711"/>
      <c r="H19" s="816"/>
      <c r="I19" s="816"/>
      <c r="J19" s="816"/>
      <c r="K19" s="816"/>
      <c r="L19" s="816"/>
      <c r="M19" s="816"/>
      <c r="N19" s="816"/>
      <c r="O19" s="889"/>
      <c r="P19" s="889"/>
      <c r="Q19" s="889"/>
      <c r="R19" s="889"/>
      <c r="S19" s="889"/>
      <c r="T19" s="887"/>
      <c r="U19" s="887"/>
      <c r="V19" s="887"/>
      <c r="W19" s="888"/>
    </row>
    <row r="20" spans="1:23" x14ac:dyDescent="0.15">
      <c r="A20" s="5"/>
      <c r="C20" s="710" t="s">
        <v>583</v>
      </c>
      <c r="D20" s="711"/>
      <c r="E20" s="711"/>
      <c r="F20" s="882" t="str">
        <f>入力シート!J213&amp;""</f>
        <v/>
      </c>
      <c r="G20" s="882"/>
      <c r="H20" s="714" t="str">
        <f>入力シート!J214&amp;""</f>
        <v>国・地域コードを入力してください</v>
      </c>
      <c r="I20" s="714"/>
      <c r="J20" s="714"/>
      <c r="K20" s="714"/>
      <c r="L20" s="714"/>
      <c r="M20" s="714"/>
      <c r="N20" s="714"/>
      <c r="O20" s="714"/>
      <c r="P20" s="714"/>
      <c r="Q20" s="714"/>
      <c r="R20" s="714"/>
      <c r="S20" s="714"/>
      <c r="T20" s="714"/>
      <c r="U20" s="714"/>
      <c r="V20" s="714"/>
      <c r="W20" s="715"/>
    </row>
    <row r="21" spans="1:23" x14ac:dyDescent="0.15">
      <c r="A21" s="5"/>
      <c r="C21" s="710"/>
      <c r="D21" s="711"/>
      <c r="E21" s="711"/>
      <c r="F21" s="882"/>
      <c r="G21" s="882"/>
      <c r="H21" s="714"/>
      <c r="I21" s="714"/>
      <c r="J21" s="714"/>
      <c r="K21" s="714"/>
      <c r="L21" s="714"/>
      <c r="M21" s="714"/>
      <c r="N21" s="714"/>
      <c r="O21" s="714"/>
      <c r="P21" s="714"/>
      <c r="Q21" s="714"/>
      <c r="R21" s="714"/>
      <c r="S21" s="714"/>
      <c r="T21" s="714"/>
      <c r="U21" s="714"/>
      <c r="V21" s="714"/>
      <c r="W21" s="715"/>
    </row>
    <row r="22" spans="1:23" ht="12" customHeight="1" x14ac:dyDescent="0.15">
      <c r="A22" s="5"/>
      <c r="C22" s="752" t="s">
        <v>584</v>
      </c>
      <c r="D22" s="753"/>
      <c r="E22" s="754"/>
      <c r="F22" s="882" t="str">
        <f>入力シート!J215&amp;""</f>
        <v/>
      </c>
      <c r="G22" s="882"/>
      <c r="H22" s="883" t="str">
        <f>入力シート!J217&amp;""</f>
        <v/>
      </c>
      <c r="I22" s="884"/>
      <c r="J22" s="884"/>
      <c r="K22" s="884"/>
      <c r="L22" s="884"/>
      <c r="M22" s="884"/>
      <c r="N22" s="884"/>
      <c r="O22" s="884"/>
      <c r="P22" s="884"/>
      <c r="Q22" s="884"/>
      <c r="R22" s="884"/>
      <c r="S22" s="884"/>
      <c r="T22" s="884"/>
      <c r="U22" s="884"/>
      <c r="V22" s="884"/>
      <c r="W22" s="885"/>
    </row>
    <row r="23" spans="1:23" x14ac:dyDescent="0.15">
      <c r="A23" s="5"/>
      <c r="C23" s="758"/>
      <c r="D23" s="759"/>
      <c r="E23" s="760"/>
      <c r="F23" s="882"/>
      <c r="G23" s="882"/>
      <c r="H23" s="886"/>
      <c r="I23" s="887"/>
      <c r="J23" s="887"/>
      <c r="K23" s="887"/>
      <c r="L23" s="887"/>
      <c r="M23" s="887"/>
      <c r="N23" s="887"/>
      <c r="O23" s="887"/>
      <c r="P23" s="887"/>
      <c r="Q23" s="887"/>
      <c r="R23" s="887"/>
      <c r="S23" s="887"/>
      <c r="T23" s="887"/>
      <c r="U23" s="887"/>
      <c r="V23" s="887"/>
      <c r="W23" s="888"/>
    </row>
    <row r="24" spans="1:23" x14ac:dyDescent="0.15">
      <c r="A24" s="5"/>
      <c r="C24" s="752" t="s">
        <v>585</v>
      </c>
      <c r="D24" s="753"/>
      <c r="E24" s="754"/>
      <c r="F24" s="863" t="str">
        <f>入力シート!J218&amp;""</f>
        <v/>
      </c>
      <c r="G24" s="864"/>
      <c r="H24" s="864"/>
      <c r="I24" s="864"/>
      <c r="J24" s="864"/>
      <c r="K24" s="864"/>
      <c r="L24" s="864"/>
      <c r="M24" s="864"/>
      <c r="N24" s="864"/>
      <c r="O24" s="864"/>
      <c r="P24" s="864"/>
      <c r="Q24" s="864"/>
      <c r="R24" s="864"/>
      <c r="S24" s="864"/>
      <c r="T24" s="864"/>
      <c r="U24" s="864"/>
      <c r="V24" s="864"/>
      <c r="W24" s="865"/>
    </row>
    <row r="25" spans="1:23" x14ac:dyDescent="0.15">
      <c r="A25" s="5"/>
      <c r="C25" s="755"/>
      <c r="D25" s="756"/>
      <c r="E25" s="757"/>
      <c r="F25" s="866"/>
      <c r="G25" s="867"/>
      <c r="H25" s="867"/>
      <c r="I25" s="867"/>
      <c r="J25" s="867"/>
      <c r="K25" s="867"/>
      <c r="L25" s="867"/>
      <c r="M25" s="867"/>
      <c r="N25" s="867"/>
      <c r="O25" s="867"/>
      <c r="P25" s="867"/>
      <c r="Q25" s="867"/>
      <c r="R25" s="867"/>
      <c r="S25" s="867"/>
      <c r="T25" s="867"/>
      <c r="U25" s="867"/>
      <c r="V25" s="867"/>
      <c r="W25" s="868"/>
    </row>
    <row r="26" spans="1:23" x14ac:dyDescent="0.15">
      <c r="A26" s="5"/>
      <c r="C26" s="755"/>
      <c r="D26" s="756"/>
      <c r="E26" s="757"/>
      <c r="F26" s="866"/>
      <c r="G26" s="867"/>
      <c r="H26" s="867"/>
      <c r="I26" s="867"/>
      <c r="J26" s="867"/>
      <c r="K26" s="867"/>
      <c r="L26" s="867"/>
      <c r="M26" s="867"/>
      <c r="N26" s="867"/>
      <c r="O26" s="867"/>
      <c r="P26" s="867"/>
      <c r="Q26" s="867"/>
      <c r="R26" s="867"/>
      <c r="S26" s="867"/>
      <c r="T26" s="867"/>
      <c r="U26" s="867"/>
      <c r="V26" s="867"/>
      <c r="W26" s="868"/>
    </row>
    <row r="27" spans="1:23" x14ac:dyDescent="0.15">
      <c r="A27" s="5"/>
      <c r="C27" s="758"/>
      <c r="D27" s="759"/>
      <c r="E27" s="760"/>
      <c r="F27" s="869"/>
      <c r="G27" s="870"/>
      <c r="H27" s="870"/>
      <c r="I27" s="870"/>
      <c r="J27" s="870"/>
      <c r="K27" s="870"/>
      <c r="L27" s="870"/>
      <c r="M27" s="870"/>
      <c r="N27" s="870"/>
      <c r="O27" s="870"/>
      <c r="P27" s="870"/>
      <c r="Q27" s="870"/>
      <c r="R27" s="870"/>
      <c r="S27" s="870"/>
      <c r="T27" s="870"/>
      <c r="U27" s="870"/>
      <c r="V27" s="870"/>
      <c r="W27" s="871"/>
    </row>
    <row r="28" spans="1:23" ht="12" customHeight="1" x14ac:dyDescent="0.15">
      <c r="A28" s="5"/>
      <c r="C28" s="752" t="s">
        <v>526</v>
      </c>
      <c r="D28" s="753"/>
      <c r="E28" s="754"/>
      <c r="F28" s="872" t="str">
        <f>入力シート!J219&amp;""</f>
        <v/>
      </c>
      <c r="G28" s="873"/>
      <c r="H28" s="873"/>
      <c r="I28" s="873"/>
      <c r="J28" s="873"/>
      <c r="K28" s="873"/>
      <c r="L28" s="873"/>
      <c r="M28" s="873"/>
      <c r="N28" s="873"/>
      <c r="O28" s="873"/>
      <c r="P28" s="873"/>
      <c r="Q28" s="873"/>
      <c r="R28" s="873"/>
      <c r="S28" s="873"/>
      <c r="T28" s="873"/>
      <c r="U28" s="873"/>
      <c r="V28" s="873"/>
      <c r="W28" s="874"/>
    </row>
    <row r="29" spans="1:23" x14ac:dyDescent="0.15">
      <c r="A29" s="5"/>
      <c r="C29" s="758"/>
      <c r="D29" s="759"/>
      <c r="E29" s="760"/>
      <c r="F29" s="875"/>
      <c r="G29" s="876"/>
      <c r="H29" s="876"/>
      <c r="I29" s="876"/>
      <c r="J29" s="876"/>
      <c r="K29" s="876"/>
      <c r="L29" s="876"/>
      <c r="M29" s="876"/>
      <c r="N29" s="876"/>
      <c r="O29" s="876"/>
      <c r="P29" s="876"/>
      <c r="Q29" s="876"/>
      <c r="R29" s="876"/>
      <c r="S29" s="876"/>
      <c r="T29" s="876"/>
      <c r="U29" s="876"/>
      <c r="V29" s="876"/>
      <c r="W29" s="877"/>
    </row>
    <row r="30" spans="1:23" ht="13.15" customHeight="1" x14ac:dyDescent="0.15">
      <c r="A30" s="5"/>
      <c r="C30" s="752" t="s">
        <v>586</v>
      </c>
      <c r="D30" s="753"/>
      <c r="E30" s="753"/>
      <c r="F30" s="753"/>
      <c r="G30" s="754"/>
      <c r="H30" s="878" t="str">
        <f>IF(入力シート!J220="", "", 入力シート!J220)</f>
        <v/>
      </c>
      <c r="I30" s="879"/>
      <c r="J30" s="879"/>
      <c r="K30" s="879"/>
      <c r="L30" s="879"/>
      <c r="M30" s="132"/>
      <c r="N30" s="133"/>
      <c r="O30" s="133"/>
      <c r="P30" s="133"/>
      <c r="Q30" s="133"/>
      <c r="R30" s="133"/>
      <c r="S30" s="133"/>
      <c r="T30" s="133"/>
      <c r="U30" s="133"/>
      <c r="V30" s="133"/>
      <c r="W30" s="119"/>
    </row>
    <row r="31" spans="1:23" ht="12" customHeight="1" x14ac:dyDescent="0.15">
      <c r="A31" s="5"/>
      <c r="C31" s="758"/>
      <c r="D31" s="759"/>
      <c r="E31" s="759"/>
      <c r="F31" s="759"/>
      <c r="G31" s="760"/>
      <c r="H31" s="880"/>
      <c r="I31" s="881"/>
      <c r="J31" s="881"/>
      <c r="K31" s="881"/>
      <c r="L31" s="881"/>
      <c r="M31" s="134"/>
      <c r="N31" s="135"/>
      <c r="O31" s="135"/>
      <c r="P31" s="135"/>
      <c r="Q31" s="135"/>
      <c r="R31" s="135"/>
      <c r="S31" s="135"/>
      <c r="T31" s="135"/>
      <c r="U31" s="135"/>
      <c r="V31" s="135"/>
      <c r="W31" s="120"/>
    </row>
    <row r="32" spans="1:23" ht="12" customHeight="1" x14ac:dyDescent="0.15">
      <c r="A32" s="5"/>
      <c r="C32" s="752" t="s">
        <v>587</v>
      </c>
      <c r="D32" s="753"/>
      <c r="E32" s="753"/>
      <c r="F32" s="753"/>
      <c r="G32" s="754"/>
      <c r="H32" s="403" t="str">
        <f>IF(入力シート!J221="", "", 入力シート!J221)</f>
        <v/>
      </c>
      <c r="I32" s="404"/>
      <c r="J32" s="404"/>
      <c r="K32" s="404"/>
      <c r="L32" s="405"/>
      <c r="M32" s="853" t="s">
        <v>549</v>
      </c>
      <c r="N32" s="403" t="str">
        <f>IF(入力シート!J222="", "", 入力シート!J222)</f>
        <v/>
      </c>
      <c r="O32" s="404"/>
      <c r="P32" s="404"/>
      <c r="Q32" s="404"/>
      <c r="R32" s="405"/>
      <c r="S32" s="855" t="s">
        <v>588</v>
      </c>
      <c r="T32" s="857" t="str">
        <f>IF(入力シート!J223="", "", 入力シート!J223)</f>
        <v>入力年月を確認してください</v>
      </c>
      <c r="U32" s="857"/>
      <c r="V32" s="857"/>
      <c r="W32" s="859" t="s">
        <v>589</v>
      </c>
    </row>
    <row r="33" spans="1:23" ht="12" customHeight="1" x14ac:dyDescent="0.15">
      <c r="A33" s="5"/>
      <c r="C33" s="758"/>
      <c r="D33" s="759"/>
      <c r="E33" s="759"/>
      <c r="F33" s="759"/>
      <c r="G33" s="760"/>
      <c r="H33" s="403"/>
      <c r="I33" s="404"/>
      <c r="J33" s="404"/>
      <c r="K33" s="404"/>
      <c r="L33" s="405"/>
      <c r="M33" s="854"/>
      <c r="N33" s="403"/>
      <c r="O33" s="404"/>
      <c r="P33" s="404"/>
      <c r="Q33" s="404"/>
      <c r="R33" s="405"/>
      <c r="S33" s="856"/>
      <c r="T33" s="858"/>
      <c r="U33" s="858"/>
      <c r="V33" s="858"/>
      <c r="W33" s="860"/>
    </row>
    <row r="34" spans="1:23" ht="12" customHeight="1" x14ac:dyDescent="0.15">
      <c r="A34" s="5"/>
      <c r="C34" s="752" t="s">
        <v>590</v>
      </c>
      <c r="D34" s="753"/>
      <c r="E34" s="753"/>
      <c r="F34" s="753"/>
      <c r="G34" s="754"/>
      <c r="H34" s="403" t="str">
        <f>IF(入力シート!J224="", "", 入力シート!J224)</f>
        <v/>
      </c>
      <c r="I34" s="404"/>
      <c r="J34" s="404"/>
      <c r="K34" s="404"/>
      <c r="L34" s="405"/>
      <c r="M34" s="114"/>
      <c r="N34" s="112"/>
      <c r="O34" s="112"/>
      <c r="P34" s="112"/>
      <c r="Q34" s="112"/>
      <c r="R34" s="112"/>
      <c r="S34" s="112"/>
      <c r="T34" s="861"/>
      <c r="U34" s="861"/>
      <c r="V34" s="861"/>
      <c r="W34" s="862"/>
    </row>
    <row r="35" spans="1:23" ht="12" customHeight="1" x14ac:dyDescent="0.15">
      <c r="A35" s="5"/>
      <c r="C35" s="758"/>
      <c r="D35" s="759"/>
      <c r="E35" s="759"/>
      <c r="F35" s="759"/>
      <c r="G35" s="760"/>
      <c r="H35" s="403"/>
      <c r="I35" s="404"/>
      <c r="J35" s="404"/>
      <c r="K35" s="404"/>
      <c r="L35" s="405"/>
      <c r="M35" s="115"/>
      <c r="N35" s="113"/>
      <c r="O35" s="113"/>
      <c r="P35" s="113"/>
      <c r="Q35" s="113"/>
      <c r="R35" s="113"/>
      <c r="S35" s="113"/>
      <c r="T35" s="861"/>
      <c r="U35" s="861"/>
      <c r="V35" s="861"/>
      <c r="W35" s="862"/>
    </row>
    <row r="36" spans="1:23" ht="12.75" customHeight="1" x14ac:dyDescent="0.15">
      <c r="A36" s="5"/>
      <c r="C36" s="836" t="s">
        <v>591</v>
      </c>
      <c r="D36" s="795"/>
      <c r="E36" s="795"/>
      <c r="F36" s="795"/>
      <c r="G36" s="837"/>
      <c r="H36" s="841" t="str">
        <f>入力シート!J225&amp;""</f>
        <v/>
      </c>
      <c r="I36" s="842"/>
      <c r="J36" s="585"/>
      <c r="K36" s="585"/>
      <c r="L36" s="843"/>
      <c r="M36" s="795" t="s">
        <v>592</v>
      </c>
      <c r="N36" s="795"/>
      <c r="O36" s="795"/>
      <c r="P36" s="795"/>
      <c r="Q36" s="837"/>
      <c r="R36" s="847" t="str">
        <f>入力シート!J226&amp;""</f>
        <v>支援できる期間がありません</v>
      </c>
      <c r="S36" s="848"/>
      <c r="T36" s="848"/>
      <c r="U36" s="848"/>
      <c r="V36" s="848"/>
      <c r="W36" s="849"/>
    </row>
    <row r="37" spans="1:23" ht="12.75" customHeight="1" thickBot="1" x14ac:dyDescent="0.2">
      <c r="A37" s="5"/>
      <c r="C37" s="838"/>
      <c r="D37" s="839"/>
      <c r="E37" s="839"/>
      <c r="F37" s="839"/>
      <c r="G37" s="840"/>
      <c r="H37" s="844"/>
      <c r="I37" s="845"/>
      <c r="J37" s="587"/>
      <c r="K37" s="587"/>
      <c r="L37" s="846"/>
      <c r="M37" s="839"/>
      <c r="N37" s="839"/>
      <c r="O37" s="839"/>
      <c r="P37" s="839"/>
      <c r="Q37" s="840"/>
      <c r="R37" s="850"/>
      <c r="S37" s="851"/>
      <c r="T37" s="851"/>
      <c r="U37" s="851"/>
      <c r="V37" s="851"/>
      <c r="W37" s="852"/>
    </row>
    <row r="38" spans="1:23" ht="9" customHeight="1" thickBot="1" x14ac:dyDescent="0.2">
      <c r="C38" s="4"/>
      <c r="D38" s="4"/>
      <c r="E38" s="4"/>
      <c r="F38" s="4"/>
      <c r="G38" s="4"/>
      <c r="H38" s="4"/>
      <c r="I38" s="4"/>
      <c r="J38" s="4"/>
      <c r="K38" s="4"/>
      <c r="L38" s="4"/>
      <c r="M38" s="4"/>
      <c r="N38" s="4"/>
      <c r="O38" s="4"/>
      <c r="P38" s="4"/>
      <c r="Q38" s="4"/>
      <c r="R38" s="4"/>
      <c r="S38" s="4"/>
      <c r="T38" s="4"/>
      <c r="U38" s="4"/>
      <c r="V38" s="4"/>
      <c r="W38" s="4"/>
    </row>
    <row r="39" spans="1:23" ht="12" customHeight="1" x14ac:dyDescent="0.15">
      <c r="A39" s="5"/>
      <c r="B39" s="64" t="s">
        <v>480</v>
      </c>
      <c r="C39" s="798" t="s">
        <v>537</v>
      </c>
      <c r="D39" s="799"/>
      <c r="E39" s="799"/>
      <c r="F39" s="799"/>
      <c r="G39" s="799"/>
      <c r="H39" s="799"/>
      <c r="I39" s="799"/>
      <c r="J39" s="799"/>
      <c r="K39" s="799"/>
      <c r="L39" s="799"/>
      <c r="M39" s="800"/>
      <c r="N39" s="804" t="str">
        <f>入力シート!$J75&amp;""</f>
        <v/>
      </c>
      <c r="O39" s="805"/>
      <c r="P39" s="805"/>
      <c r="Q39" s="805"/>
      <c r="R39" s="806"/>
      <c r="S39" s="804" t="str">
        <f>入力シート!$J77&amp;""</f>
        <v/>
      </c>
      <c r="T39" s="805"/>
      <c r="U39" s="805"/>
      <c r="V39" s="805"/>
      <c r="W39" s="810"/>
    </row>
    <row r="40" spans="1:23" ht="12" customHeight="1" x14ac:dyDescent="0.15">
      <c r="A40" s="5"/>
      <c r="C40" s="801"/>
      <c r="D40" s="802"/>
      <c r="E40" s="802"/>
      <c r="F40" s="802"/>
      <c r="G40" s="802"/>
      <c r="H40" s="802"/>
      <c r="I40" s="802"/>
      <c r="J40" s="802"/>
      <c r="K40" s="802"/>
      <c r="L40" s="802"/>
      <c r="M40" s="803"/>
      <c r="N40" s="807"/>
      <c r="O40" s="808"/>
      <c r="P40" s="808"/>
      <c r="Q40" s="808"/>
      <c r="R40" s="809"/>
      <c r="S40" s="807"/>
      <c r="T40" s="808"/>
      <c r="U40" s="808"/>
      <c r="V40" s="808"/>
      <c r="W40" s="811"/>
    </row>
    <row r="41" spans="1:23" ht="14.25" customHeight="1" x14ac:dyDescent="0.15">
      <c r="A41" s="5"/>
      <c r="C41" s="812" t="s">
        <v>593</v>
      </c>
      <c r="D41" s="813"/>
      <c r="E41" s="813"/>
      <c r="F41" s="813"/>
      <c r="G41" s="813"/>
      <c r="H41" s="813"/>
      <c r="I41" s="813"/>
      <c r="J41" s="813"/>
      <c r="K41" s="813"/>
      <c r="L41" s="813"/>
      <c r="M41" s="813"/>
      <c r="N41" s="816" t="str">
        <f>入力シート!M231&amp;""</f>
        <v>入学における語学要件の指定あり</v>
      </c>
      <c r="O41" s="816"/>
      <c r="P41" s="816"/>
      <c r="Q41" s="816"/>
      <c r="R41" s="816"/>
      <c r="S41" s="816"/>
      <c r="T41" s="816"/>
      <c r="U41" s="816"/>
      <c r="V41" s="816"/>
      <c r="W41" s="817"/>
    </row>
    <row r="42" spans="1:23" ht="14.25" customHeight="1" x14ac:dyDescent="0.15">
      <c r="A42" s="5"/>
      <c r="C42" s="814"/>
      <c r="D42" s="815"/>
      <c r="E42" s="815"/>
      <c r="F42" s="815"/>
      <c r="G42" s="815"/>
      <c r="H42" s="815"/>
      <c r="I42" s="815"/>
      <c r="J42" s="815"/>
      <c r="K42" s="815"/>
      <c r="L42" s="815"/>
      <c r="M42" s="815"/>
      <c r="N42" s="816"/>
      <c r="O42" s="816"/>
      <c r="P42" s="816"/>
      <c r="Q42" s="816"/>
      <c r="R42" s="816"/>
      <c r="S42" s="816"/>
      <c r="T42" s="816"/>
      <c r="U42" s="816"/>
      <c r="V42" s="816"/>
      <c r="W42" s="817"/>
    </row>
    <row r="43" spans="1:23" ht="12.75" customHeight="1" x14ac:dyDescent="0.15">
      <c r="A43" s="5"/>
      <c r="C43" s="818" t="s">
        <v>594</v>
      </c>
      <c r="D43" s="819"/>
      <c r="E43" s="819"/>
      <c r="F43" s="819"/>
      <c r="G43" s="819"/>
      <c r="H43" s="819"/>
      <c r="I43" s="819"/>
      <c r="J43" s="819"/>
      <c r="K43" s="819"/>
      <c r="L43" s="819"/>
      <c r="M43" s="820"/>
      <c r="N43" s="824" t="str">
        <f>入力シート!J76&amp;""</f>
        <v/>
      </c>
      <c r="O43" s="824"/>
      <c r="P43" s="824"/>
      <c r="Q43" s="824"/>
      <c r="R43" s="824"/>
      <c r="S43" s="824" t="str">
        <f>入力シート!J78&amp;""</f>
        <v/>
      </c>
      <c r="T43" s="824"/>
      <c r="U43" s="824"/>
      <c r="V43" s="824"/>
      <c r="W43" s="826"/>
    </row>
    <row r="44" spans="1:23" ht="14.25" customHeight="1" x14ac:dyDescent="0.15">
      <c r="A44" s="5"/>
      <c r="C44" s="821"/>
      <c r="D44" s="822"/>
      <c r="E44" s="822"/>
      <c r="F44" s="822"/>
      <c r="G44" s="822"/>
      <c r="H44" s="822"/>
      <c r="I44" s="822"/>
      <c r="J44" s="822"/>
      <c r="K44" s="822"/>
      <c r="L44" s="822"/>
      <c r="M44" s="823"/>
      <c r="N44" s="825"/>
      <c r="O44" s="825"/>
      <c r="P44" s="825"/>
      <c r="Q44" s="825"/>
      <c r="R44" s="825"/>
      <c r="S44" s="825"/>
      <c r="T44" s="825"/>
      <c r="U44" s="825"/>
      <c r="V44" s="825"/>
      <c r="W44" s="827"/>
    </row>
    <row r="45" spans="1:23" x14ac:dyDescent="0.15">
      <c r="A45" s="5"/>
      <c r="B45" s="64" t="s">
        <v>188</v>
      </c>
      <c r="C45" s="752" t="s">
        <v>595</v>
      </c>
      <c r="D45" s="753"/>
      <c r="E45" s="754"/>
      <c r="F45" s="828" t="s">
        <v>596</v>
      </c>
      <c r="G45" s="829"/>
      <c r="H45" s="829"/>
      <c r="I45" s="829"/>
      <c r="J45" s="829"/>
      <c r="K45" s="829"/>
      <c r="L45" s="832" t="s">
        <v>597</v>
      </c>
      <c r="M45" s="780"/>
      <c r="N45" s="781"/>
      <c r="O45" s="832" t="s">
        <v>598</v>
      </c>
      <c r="P45" s="780"/>
      <c r="Q45" s="781"/>
      <c r="R45" s="832" t="s">
        <v>599</v>
      </c>
      <c r="S45" s="780"/>
      <c r="T45" s="781"/>
      <c r="U45" s="794" t="s">
        <v>600</v>
      </c>
      <c r="V45" s="795"/>
      <c r="W45" s="796"/>
    </row>
    <row r="46" spans="1:23" x14ac:dyDescent="0.15">
      <c r="A46" s="5"/>
      <c r="C46" s="758"/>
      <c r="D46" s="759"/>
      <c r="E46" s="760"/>
      <c r="F46" s="830"/>
      <c r="G46" s="831"/>
      <c r="H46" s="831"/>
      <c r="I46" s="831"/>
      <c r="J46" s="831"/>
      <c r="K46" s="831"/>
      <c r="L46" s="833"/>
      <c r="M46" s="834"/>
      <c r="N46" s="835"/>
      <c r="O46" s="833"/>
      <c r="P46" s="834"/>
      <c r="Q46" s="835"/>
      <c r="R46" s="833"/>
      <c r="S46" s="834"/>
      <c r="T46" s="835"/>
      <c r="U46" s="797"/>
      <c r="V46" s="735"/>
      <c r="W46" s="736"/>
    </row>
    <row r="47" spans="1:23" x14ac:dyDescent="0.15">
      <c r="A47" s="5"/>
      <c r="C47" s="752" t="s">
        <v>601</v>
      </c>
      <c r="D47" s="753"/>
      <c r="E47" s="754"/>
      <c r="F47" s="761" t="str">
        <f>入力シート!J232&amp;""</f>
        <v/>
      </c>
      <c r="G47" s="762"/>
      <c r="H47" s="762"/>
      <c r="I47" s="762"/>
      <c r="J47" s="762"/>
      <c r="K47" s="762"/>
      <c r="L47" s="767" t="str">
        <f>入力シート!J233&amp;""</f>
        <v/>
      </c>
      <c r="M47" s="768"/>
      <c r="N47" s="769"/>
      <c r="O47" s="767" t="str">
        <f>入力シート!J234&amp;""</f>
        <v/>
      </c>
      <c r="P47" s="768"/>
      <c r="Q47" s="769"/>
      <c r="R47" s="767" t="str">
        <f>入力シート!J235&amp;""</f>
        <v/>
      </c>
      <c r="S47" s="768"/>
      <c r="T47" s="769"/>
      <c r="U47" s="761" t="str">
        <f>入力シート!J236&amp;""</f>
        <v/>
      </c>
      <c r="V47" s="762"/>
      <c r="W47" s="776"/>
    </row>
    <row r="48" spans="1:23" x14ac:dyDescent="0.15">
      <c r="A48" s="5"/>
      <c r="C48" s="755"/>
      <c r="D48" s="756"/>
      <c r="E48" s="757"/>
      <c r="F48" s="763"/>
      <c r="G48" s="764"/>
      <c r="H48" s="764"/>
      <c r="I48" s="764"/>
      <c r="J48" s="764"/>
      <c r="K48" s="764"/>
      <c r="L48" s="770"/>
      <c r="M48" s="771"/>
      <c r="N48" s="772"/>
      <c r="O48" s="770"/>
      <c r="P48" s="771"/>
      <c r="Q48" s="772"/>
      <c r="R48" s="770"/>
      <c r="S48" s="771"/>
      <c r="T48" s="772"/>
      <c r="U48" s="763"/>
      <c r="V48" s="764"/>
      <c r="W48" s="777"/>
    </row>
    <row r="49" spans="1:23" x14ac:dyDescent="0.15">
      <c r="A49" s="5"/>
      <c r="C49" s="758"/>
      <c r="D49" s="759"/>
      <c r="E49" s="760"/>
      <c r="F49" s="765"/>
      <c r="G49" s="766"/>
      <c r="H49" s="766"/>
      <c r="I49" s="766"/>
      <c r="J49" s="766"/>
      <c r="K49" s="766"/>
      <c r="L49" s="773"/>
      <c r="M49" s="774"/>
      <c r="N49" s="775"/>
      <c r="O49" s="773"/>
      <c r="P49" s="774"/>
      <c r="Q49" s="775"/>
      <c r="R49" s="773"/>
      <c r="S49" s="774"/>
      <c r="T49" s="775"/>
      <c r="U49" s="765"/>
      <c r="V49" s="766"/>
      <c r="W49" s="778"/>
    </row>
    <row r="50" spans="1:23" ht="12.75" customHeight="1" x14ac:dyDescent="0.15">
      <c r="A50" s="5"/>
      <c r="C50" s="779" t="s">
        <v>602</v>
      </c>
      <c r="D50" s="780"/>
      <c r="E50" s="781"/>
      <c r="F50" s="785" t="str">
        <f>入力シート!J80&amp;""</f>
        <v/>
      </c>
      <c r="G50" s="786"/>
      <c r="H50" s="786"/>
      <c r="I50" s="786"/>
      <c r="J50" s="786"/>
      <c r="K50" s="786"/>
      <c r="L50" s="743" t="str">
        <f>入力シート!J81&amp;""</f>
        <v/>
      </c>
      <c r="M50" s="744"/>
      <c r="N50" s="791"/>
      <c r="O50" s="743" t="str">
        <f>入力シート!J82&amp;""</f>
        <v/>
      </c>
      <c r="P50" s="744"/>
      <c r="Q50" s="791"/>
      <c r="R50" s="743" t="str">
        <f>入力シート!J83&amp;""</f>
        <v/>
      </c>
      <c r="S50" s="744"/>
      <c r="T50" s="791"/>
      <c r="U50" s="743" t="str">
        <f>入力シート!J84&amp;""</f>
        <v/>
      </c>
      <c r="V50" s="744"/>
      <c r="W50" s="745"/>
    </row>
    <row r="51" spans="1:23" ht="12.75" customHeight="1" x14ac:dyDescent="0.15">
      <c r="A51" s="5"/>
      <c r="C51" s="782"/>
      <c r="D51" s="783"/>
      <c r="E51" s="784"/>
      <c r="F51" s="787"/>
      <c r="G51" s="788"/>
      <c r="H51" s="788"/>
      <c r="I51" s="788"/>
      <c r="J51" s="788"/>
      <c r="K51" s="788"/>
      <c r="L51" s="746"/>
      <c r="M51" s="747"/>
      <c r="N51" s="792"/>
      <c r="O51" s="746"/>
      <c r="P51" s="747"/>
      <c r="Q51" s="792"/>
      <c r="R51" s="746"/>
      <c r="S51" s="747"/>
      <c r="T51" s="792"/>
      <c r="U51" s="746"/>
      <c r="V51" s="747"/>
      <c r="W51" s="748"/>
    </row>
    <row r="52" spans="1:23" ht="12.75" customHeight="1" x14ac:dyDescent="0.15">
      <c r="A52" s="5"/>
      <c r="C52" s="782"/>
      <c r="D52" s="783"/>
      <c r="E52" s="784"/>
      <c r="F52" s="787"/>
      <c r="G52" s="788"/>
      <c r="H52" s="788"/>
      <c r="I52" s="788"/>
      <c r="J52" s="788"/>
      <c r="K52" s="788"/>
      <c r="L52" s="746"/>
      <c r="M52" s="747"/>
      <c r="N52" s="792"/>
      <c r="O52" s="746"/>
      <c r="P52" s="747"/>
      <c r="Q52" s="792"/>
      <c r="R52" s="746"/>
      <c r="S52" s="747"/>
      <c r="T52" s="792"/>
      <c r="U52" s="746"/>
      <c r="V52" s="747"/>
      <c r="W52" s="748"/>
    </row>
    <row r="53" spans="1:23" x14ac:dyDescent="0.15">
      <c r="A53" s="5"/>
      <c r="C53" s="782"/>
      <c r="D53" s="783"/>
      <c r="E53" s="784"/>
      <c r="F53" s="789"/>
      <c r="G53" s="790"/>
      <c r="H53" s="790"/>
      <c r="I53" s="790"/>
      <c r="J53" s="790"/>
      <c r="K53" s="790"/>
      <c r="L53" s="749"/>
      <c r="M53" s="750"/>
      <c r="N53" s="793"/>
      <c r="O53" s="749"/>
      <c r="P53" s="750"/>
      <c r="Q53" s="793"/>
      <c r="R53" s="749"/>
      <c r="S53" s="750"/>
      <c r="T53" s="793"/>
      <c r="U53" s="749"/>
      <c r="V53" s="750"/>
      <c r="W53" s="751"/>
    </row>
    <row r="54" spans="1:23" ht="12.75" customHeight="1" x14ac:dyDescent="0.15">
      <c r="A54" s="5"/>
      <c r="C54" s="718" t="s">
        <v>603</v>
      </c>
      <c r="D54" s="719"/>
      <c r="E54" s="719"/>
      <c r="F54" s="719"/>
      <c r="G54" s="719"/>
      <c r="H54" s="719"/>
      <c r="I54" s="719"/>
      <c r="J54" s="720" t="str">
        <f>入力シート!J79&amp;""</f>
        <v/>
      </c>
      <c r="K54" s="721"/>
      <c r="L54" s="721"/>
      <c r="M54" s="721"/>
      <c r="N54" s="721"/>
      <c r="O54" s="721"/>
      <c r="P54" s="721"/>
      <c r="Q54" s="721"/>
      <c r="R54" s="721"/>
      <c r="S54" s="721"/>
      <c r="T54" s="721"/>
      <c r="U54" s="721"/>
      <c r="V54" s="721"/>
      <c r="W54" s="722"/>
    </row>
    <row r="55" spans="1:23" ht="12.75" customHeight="1" x14ac:dyDescent="0.15">
      <c r="A55" s="5"/>
      <c r="C55" s="718"/>
      <c r="D55" s="719"/>
      <c r="E55" s="719"/>
      <c r="F55" s="719"/>
      <c r="G55" s="719"/>
      <c r="H55" s="719"/>
      <c r="I55" s="719"/>
      <c r="J55" s="723"/>
      <c r="K55" s="724"/>
      <c r="L55" s="724"/>
      <c r="M55" s="724"/>
      <c r="N55" s="724"/>
      <c r="O55" s="724"/>
      <c r="P55" s="724"/>
      <c r="Q55" s="724"/>
      <c r="R55" s="724"/>
      <c r="S55" s="724"/>
      <c r="T55" s="724"/>
      <c r="U55" s="724"/>
      <c r="V55" s="724"/>
      <c r="W55" s="725"/>
    </row>
    <row r="56" spans="1:23" x14ac:dyDescent="0.15">
      <c r="A56" s="5"/>
      <c r="C56" s="718"/>
      <c r="D56" s="719"/>
      <c r="E56" s="719"/>
      <c r="F56" s="719"/>
      <c r="G56" s="719"/>
      <c r="H56" s="719"/>
      <c r="I56" s="719"/>
      <c r="J56" s="723"/>
      <c r="K56" s="724"/>
      <c r="L56" s="724"/>
      <c r="M56" s="724"/>
      <c r="N56" s="724"/>
      <c r="O56" s="724"/>
      <c r="P56" s="724"/>
      <c r="Q56" s="724"/>
      <c r="R56" s="724"/>
      <c r="S56" s="724"/>
      <c r="T56" s="724"/>
      <c r="U56" s="724"/>
      <c r="V56" s="724"/>
      <c r="W56" s="725"/>
    </row>
    <row r="57" spans="1:23" ht="12.75" customHeight="1" x14ac:dyDescent="0.15">
      <c r="C57" s="718" t="s">
        <v>604</v>
      </c>
      <c r="D57" s="719"/>
      <c r="E57" s="719"/>
      <c r="F57" s="719"/>
      <c r="G57" s="719"/>
      <c r="H57" s="719"/>
      <c r="I57" s="719"/>
      <c r="J57" s="720" t="str">
        <f>入力シート!J237&amp;""</f>
        <v/>
      </c>
      <c r="K57" s="721"/>
      <c r="L57" s="721"/>
      <c r="M57" s="721"/>
      <c r="N57" s="721"/>
      <c r="O57" s="721"/>
      <c r="P57" s="721"/>
      <c r="Q57" s="721"/>
      <c r="R57" s="721"/>
      <c r="S57" s="721"/>
      <c r="T57" s="721"/>
      <c r="U57" s="721"/>
      <c r="V57" s="721"/>
      <c r="W57" s="722"/>
    </row>
    <row r="58" spans="1:23" ht="13.5" customHeight="1" thickBot="1" x14ac:dyDescent="0.2">
      <c r="C58" s="726"/>
      <c r="D58" s="727"/>
      <c r="E58" s="727"/>
      <c r="F58" s="727"/>
      <c r="G58" s="727"/>
      <c r="H58" s="727"/>
      <c r="I58" s="727"/>
      <c r="J58" s="728"/>
      <c r="K58" s="729"/>
      <c r="L58" s="729"/>
      <c r="M58" s="729"/>
      <c r="N58" s="729"/>
      <c r="O58" s="729"/>
      <c r="P58" s="729"/>
      <c r="Q58" s="729"/>
      <c r="R58" s="729"/>
      <c r="S58" s="729"/>
      <c r="T58" s="729"/>
      <c r="U58" s="729"/>
      <c r="V58" s="729"/>
      <c r="W58" s="730"/>
    </row>
    <row r="59" spans="1:23" ht="5.0999999999999996" customHeight="1" thickBot="1" x14ac:dyDescent="0.2">
      <c r="C59" s="4"/>
      <c r="D59" s="4"/>
      <c r="E59" s="4"/>
      <c r="F59" s="4"/>
      <c r="G59" s="4"/>
      <c r="H59" s="4"/>
      <c r="I59" s="4"/>
      <c r="J59" s="4"/>
      <c r="K59" s="4"/>
      <c r="L59" s="4"/>
      <c r="M59" s="4"/>
      <c r="N59" s="4"/>
      <c r="O59" s="4"/>
      <c r="P59" s="4"/>
      <c r="Q59" s="4"/>
      <c r="R59" s="4"/>
      <c r="S59" s="4"/>
      <c r="T59" s="4"/>
      <c r="U59" s="4"/>
      <c r="V59" s="4"/>
      <c r="W59" s="4"/>
    </row>
    <row r="60" spans="1:23" ht="13.15" customHeight="1" x14ac:dyDescent="0.15">
      <c r="A60" s="5"/>
      <c r="B60" s="64" t="s">
        <v>498</v>
      </c>
      <c r="C60" s="731" t="s">
        <v>605</v>
      </c>
      <c r="D60" s="732"/>
      <c r="E60" s="732"/>
      <c r="F60" s="732"/>
      <c r="G60" s="732"/>
      <c r="H60" s="732"/>
      <c r="I60" s="732"/>
      <c r="J60" s="732"/>
      <c r="K60" s="732"/>
      <c r="L60" s="732"/>
      <c r="M60" s="732"/>
      <c r="N60" s="732"/>
      <c r="O60" s="732"/>
      <c r="P60" s="732"/>
      <c r="Q60" s="732"/>
      <c r="R60" s="732"/>
      <c r="S60" s="732"/>
      <c r="T60" s="732"/>
      <c r="U60" s="732"/>
      <c r="V60" s="732"/>
      <c r="W60" s="733"/>
    </row>
    <row r="61" spans="1:23" x14ac:dyDescent="0.15">
      <c r="A61" s="5"/>
      <c r="C61" s="734"/>
      <c r="D61" s="735"/>
      <c r="E61" s="735"/>
      <c r="F61" s="735"/>
      <c r="G61" s="735"/>
      <c r="H61" s="735"/>
      <c r="I61" s="735"/>
      <c r="J61" s="735"/>
      <c r="K61" s="735"/>
      <c r="L61" s="735"/>
      <c r="M61" s="735"/>
      <c r="N61" s="735"/>
      <c r="O61" s="735"/>
      <c r="P61" s="735"/>
      <c r="Q61" s="735"/>
      <c r="R61" s="735"/>
      <c r="S61" s="735"/>
      <c r="T61" s="735"/>
      <c r="U61" s="735"/>
      <c r="V61" s="735"/>
      <c r="W61" s="736"/>
    </row>
    <row r="62" spans="1:23" x14ac:dyDescent="0.15">
      <c r="A62" s="5"/>
      <c r="C62" s="737" t="str">
        <f>入力シート!J242&amp;""</f>
        <v/>
      </c>
      <c r="D62" s="738"/>
      <c r="E62" s="738"/>
      <c r="F62" s="738"/>
      <c r="G62" s="738"/>
      <c r="H62" s="738"/>
      <c r="I62" s="738"/>
      <c r="J62" s="738"/>
      <c r="K62" s="738"/>
      <c r="L62" s="738"/>
      <c r="M62" s="738"/>
      <c r="N62" s="738"/>
      <c r="O62" s="738"/>
      <c r="P62" s="738"/>
      <c r="Q62" s="738"/>
      <c r="R62" s="738"/>
      <c r="S62" s="738"/>
      <c r="T62" s="738"/>
      <c r="U62" s="738"/>
      <c r="V62" s="738"/>
      <c r="W62" s="739"/>
    </row>
    <row r="63" spans="1:23" x14ac:dyDescent="0.15">
      <c r="A63" s="5"/>
      <c r="C63" s="737"/>
      <c r="D63" s="738"/>
      <c r="E63" s="738"/>
      <c r="F63" s="738"/>
      <c r="G63" s="738"/>
      <c r="H63" s="738"/>
      <c r="I63" s="738"/>
      <c r="J63" s="738"/>
      <c r="K63" s="738"/>
      <c r="L63" s="738"/>
      <c r="M63" s="738"/>
      <c r="N63" s="738"/>
      <c r="O63" s="738"/>
      <c r="P63" s="738"/>
      <c r="Q63" s="738"/>
      <c r="R63" s="738"/>
      <c r="S63" s="738"/>
      <c r="T63" s="738"/>
      <c r="U63" s="738"/>
      <c r="V63" s="738"/>
      <c r="W63" s="739"/>
    </row>
    <row r="64" spans="1:23" x14ac:dyDescent="0.15">
      <c r="A64" s="5"/>
      <c r="C64" s="737"/>
      <c r="D64" s="738"/>
      <c r="E64" s="738"/>
      <c r="F64" s="738"/>
      <c r="G64" s="738"/>
      <c r="H64" s="738"/>
      <c r="I64" s="738"/>
      <c r="J64" s="738"/>
      <c r="K64" s="738"/>
      <c r="L64" s="738"/>
      <c r="M64" s="738"/>
      <c r="N64" s="738"/>
      <c r="O64" s="738"/>
      <c r="P64" s="738"/>
      <c r="Q64" s="738"/>
      <c r="R64" s="738"/>
      <c r="S64" s="738"/>
      <c r="T64" s="738"/>
      <c r="U64" s="738"/>
      <c r="V64" s="738"/>
      <c r="W64" s="739"/>
    </row>
    <row r="65" spans="1:23" x14ac:dyDescent="0.15">
      <c r="A65" s="5"/>
      <c r="C65" s="737"/>
      <c r="D65" s="738"/>
      <c r="E65" s="738"/>
      <c r="F65" s="738"/>
      <c r="G65" s="738"/>
      <c r="H65" s="738"/>
      <c r="I65" s="738"/>
      <c r="J65" s="738"/>
      <c r="K65" s="738"/>
      <c r="L65" s="738"/>
      <c r="M65" s="738"/>
      <c r="N65" s="738"/>
      <c r="O65" s="738"/>
      <c r="P65" s="738"/>
      <c r="Q65" s="738"/>
      <c r="R65" s="738"/>
      <c r="S65" s="738"/>
      <c r="T65" s="738"/>
      <c r="U65" s="738"/>
      <c r="V65" s="738"/>
      <c r="W65" s="739"/>
    </row>
    <row r="66" spans="1:23" x14ac:dyDescent="0.15">
      <c r="A66" s="5"/>
      <c r="C66" s="737"/>
      <c r="D66" s="738"/>
      <c r="E66" s="738"/>
      <c r="F66" s="738"/>
      <c r="G66" s="738"/>
      <c r="H66" s="738"/>
      <c r="I66" s="738"/>
      <c r="J66" s="738"/>
      <c r="K66" s="738"/>
      <c r="L66" s="738"/>
      <c r="M66" s="738"/>
      <c r="N66" s="738"/>
      <c r="O66" s="738"/>
      <c r="P66" s="738"/>
      <c r="Q66" s="738"/>
      <c r="R66" s="738"/>
      <c r="S66" s="738"/>
      <c r="T66" s="738"/>
      <c r="U66" s="738"/>
      <c r="V66" s="738"/>
      <c r="W66" s="739"/>
    </row>
    <row r="67" spans="1:23" x14ac:dyDescent="0.15">
      <c r="A67" s="5"/>
      <c r="C67" s="737"/>
      <c r="D67" s="738"/>
      <c r="E67" s="738"/>
      <c r="F67" s="738"/>
      <c r="G67" s="738"/>
      <c r="H67" s="738"/>
      <c r="I67" s="738"/>
      <c r="J67" s="738"/>
      <c r="K67" s="738"/>
      <c r="L67" s="738"/>
      <c r="M67" s="738"/>
      <c r="N67" s="738"/>
      <c r="O67" s="738"/>
      <c r="P67" s="738"/>
      <c r="Q67" s="738"/>
      <c r="R67" s="738"/>
      <c r="S67" s="738"/>
      <c r="T67" s="738"/>
      <c r="U67" s="738"/>
      <c r="V67" s="738"/>
      <c r="W67" s="739"/>
    </row>
    <row r="68" spans="1:23" x14ac:dyDescent="0.15">
      <c r="A68" s="5"/>
      <c r="C68" s="737"/>
      <c r="D68" s="738"/>
      <c r="E68" s="738"/>
      <c r="F68" s="738"/>
      <c r="G68" s="738"/>
      <c r="H68" s="738"/>
      <c r="I68" s="738"/>
      <c r="J68" s="738"/>
      <c r="K68" s="738"/>
      <c r="L68" s="738"/>
      <c r="M68" s="738"/>
      <c r="N68" s="738"/>
      <c r="O68" s="738"/>
      <c r="P68" s="738"/>
      <c r="Q68" s="738"/>
      <c r="R68" s="738"/>
      <c r="S68" s="738"/>
      <c r="T68" s="738"/>
      <c r="U68" s="738"/>
      <c r="V68" s="738"/>
      <c r="W68" s="739"/>
    </row>
    <row r="69" spans="1:23" x14ac:dyDescent="0.15">
      <c r="A69" s="5"/>
      <c r="C69" s="737"/>
      <c r="D69" s="738"/>
      <c r="E69" s="738"/>
      <c r="F69" s="738"/>
      <c r="G69" s="738"/>
      <c r="H69" s="738"/>
      <c r="I69" s="738"/>
      <c r="J69" s="738"/>
      <c r="K69" s="738"/>
      <c r="L69" s="738"/>
      <c r="M69" s="738"/>
      <c r="N69" s="738"/>
      <c r="O69" s="738"/>
      <c r="P69" s="738"/>
      <c r="Q69" s="738"/>
      <c r="R69" s="738"/>
      <c r="S69" s="738"/>
      <c r="T69" s="738"/>
      <c r="U69" s="738"/>
      <c r="V69" s="738"/>
      <c r="W69" s="739"/>
    </row>
    <row r="70" spans="1:23" x14ac:dyDescent="0.15">
      <c r="A70" s="5"/>
      <c r="C70" s="737"/>
      <c r="D70" s="738"/>
      <c r="E70" s="738"/>
      <c r="F70" s="738"/>
      <c r="G70" s="738"/>
      <c r="H70" s="738"/>
      <c r="I70" s="738"/>
      <c r="J70" s="738"/>
      <c r="K70" s="738"/>
      <c r="L70" s="738"/>
      <c r="M70" s="738"/>
      <c r="N70" s="738"/>
      <c r="O70" s="738"/>
      <c r="P70" s="738"/>
      <c r="Q70" s="738"/>
      <c r="R70" s="738"/>
      <c r="S70" s="738"/>
      <c r="T70" s="738"/>
      <c r="U70" s="738"/>
      <c r="V70" s="738"/>
      <c r="W70" s="739"/>
    </row>
    <row r="71" spans="1:23" x14ac:dyDescent="0.15">
      <c r="A71" s="5"/>
      <c r="C71" s="737"/>
      <c r="D71" s="738"/>
      <c r="E71" s="738"/>
      <c r="F71" s="738"/>
      <c r="G71" s="738"/>
      <c r="H71" s="738"/>
      <c r="I71" s="738"/>
      <c r="J71" s="738"/>
      <c r="K71" s="738"/>
      <c r="L71" s="738"/>
      <c r="M71" s="738"/>
      <c r="N71" s="738"/>
      <c r="O71" s="738"/>
      <c r="P71" s="738"/>
      <c r="Q71" s="738"/>
      <c r="R71" s="738"/>
      <c r="S71" s="738"/>
      <c r="T71" s="738"/>
      <c r="U71" s="738"/>
      <c r="V71" s="738"/>
      <c r="W71" s="739"/>
    </row>
    <row r="72" spans="1:23" x14ac:dyDescent="0.15">
      <c r="A72" s="5"/>
      <c r="C72" s="737"/>
      <c r="D72" s="738"/>
      <c r="E72" s="738"/>
      <c r="F72" s="738"/>
      <c r="G72" s="738"/>
      <c r="H72" s="738"/>
      <c r="I72" s="738"/>
      <c r="J72" s="738"/>
      <c r="K72" s="738"/>
      <c r="L72" s="738"/>
      <c r="M72" s="738"/>
      <c r="N72" s="738"/>
      <c r="O72" s="738"/>
      <c r="P72" s="738"/>
      <c r="Q72" s="738"/>
      <c r="R72" s="738"/>
      <c r="S72" s="738"/>
      <c r="T72" s="738"/>
      <c r="U72" s="738"/>
      <c r="V72" s="738"/>
      <c r="W72" s="739"/>
    </row>
    <row r="73" spans="1:23" x14ac:dyDescent="0.15">
      <c r="A73" s="5"/>
      <c r="C73" s="737"/>
      <c r="D73" s="738"/>
      <c r="E73" s="738"/>
      <c r="F73" s="738"/>
      <c r="G73" s="738"/>
      <c r="H73" s="738"/>
      <c r="I73" s="738"/>
      <c r="J73" s="738"/>
      <c r="K73" s="738"/>
      <c r="L73" s="738"/>
      <c r="M73" s="738"/>
      <c r="N73" s="738"/>
      <c r="O73" s="738"/>
      <c r="P73" s="738"/>
      <c r="Q73" s="738"/>
      <c r="R73" s="738"/>
      <c r="S73" s="738"/>
      <c r="T73" s="738"/>
      <c r="U73" s="738"/>
      <c r="V73" s="738"/>
      <c r="W73" s="739"/>
    </row>
    <row r="74" spans="1:23" x14ac:dyDescent="0.15">
      <c r="A74" s="5"/>
      <c r="C74" s="737"/>
      <c r="D74" s="738"/>
      <c r="E74" s="738"/>
      <c r="F74" s="738"/>
      <c r="G74" s="738"/>
      <c r="H74" s="738"/>
      <c r="I74" s="738"/>
      <c r="J74" s="738"/>
      <c r="K74" s="738"/>
      <c r="L74" s="738"/>
      <c r="M74" s="738"/>
      <c r="N74" s="738"/>
      <c r="O74" s="738"/>
      <c r="P74" s="738"/>
      <c r="Q74" s="738"/>
      <c r="R74" s="738"/>
      <c r="S74" s="738"/>
      <c r="T74" s="738"/>
      <c r="U74" s="738"/>
      <c r="V74" s="738"/>
      <c r="W74" s="739"/>
    </row>
    <row r="75" spans="1:23" x14ac:dyDescent="0.15">
      <c r="A75" s="5"/>
      <c r="C75" s="737"/>
      <c r="D75" s="738"/>
      <c r="E75" s="738"/>
      <c r="F75" s="738"/>
      <c r="G75" s="738"/>
      <c r="H75" s="738"/>
      <c r="I75" s="738"/>
      <c r="J75" s="738"/>
      <c r="K75" s="738"/>
      <c r="L75" s="738"/>
      <c r="M75" s="738"/>
      <c r="N75" s="738"/>
      <c r="O75" s="738"/>
      <c r="P75" s="738"/>
      <c r="Q75" s="738"/>
      <c r="R75" s="738"/>
      <c r="S75" s="738"/>
      <c r="T75" s="738"/>
      <c r="U75" s="738"/>
      <c r="V75" s="738"/>
      <c r="W75" s="739"/>
    </row>
    <row r="76" spans="1:23" x14ac:dyDescent="0.15">
      <c r="A76" s="5"/>
      <c r="C76" s="737"/>
      <c r="D76" s="738"/>
      <c r="E76" s="738"/>
      <c r="F76" s="738"/>
      <c r="G76" s="738"/>
      <c r="H76" s="738"/>
      <c r="I76" s="738"/>
      <c r="J76" s="738"/>
      <c r="K76" s="738"/>
      <c r="L76" s="738"/>
      <c r="M76" s="738"/>
      <c r="N76" s="738"/>
      <c r="O76" s="738"/>
      <c r="P76" s="738"/>
      <c r="Q76" s="738"/>
      <c r="R76" s="738"/>
      <c r="S76" s="738"/>
      <c r="T76" s="738"/>
      <c r="U76" s="738"/>
      <c r="V76" s="738"/>
      <c r="W76" s="739"/>
    </row>
    <row r="77" spans="1:23" x14ac:dyDescent="0.15">
      <c r="A77" s="5"/>
      <c r="C77" s="737"/>
      <c r="D77" s="738"/>
      <c r="E77" s="738"/>
      <c r="F77" s="738"/>
      <c r="G77" s="738"/>
      <c r="H77" s="738"/>
      <c r="I77" s="738"/>
      <c r="J77" s="738"/>
      <c r="K77" s="738"/>
      <c r="L77" s="738"/>
      <c r="M77" s="738"/>
      <c r="N77" s="738"/>
      <c r="O77" s="738"/>
      <c r="P77" s="738"/>
      <c r="Q77" s="738"/>
      <c r="R77" s="738"/>
      <c r="S77" s="738"/>
      <c r="T77" s="738"/>
      <c r="U77" s="738"/>
      <c r="V77" s="738"/>
      <c r="W77" s="739"/>
    </row>
    <row r="78" spans="1:23" x14ac:dyDescent="0.15">
      <c r="A78" s="5"/>
      <c r="C78" s="737"/>
      <c r="D78" s="738"/>
      <c r="E78" s="738"/>
      <c r="F78" s="738"/>
      <c r="G78" s="738"/>
      <c r="H78" s="738"/>
      <c r="I78" s="738"/>
      <c r="J78" s="738"/>
      <c r="K78" s="738"/>
      <c r="L78" s="738"/>
      <c r="M78" s="738"/>
      <c r="N78" s="738"/>
      <c r="O78" s="738"/>
      <c r="P78" s="738"/>
      <c r="Q78" s="738"/>
      <c r="R78" s="738"/>
      <c r="S78" s="738"/>
      <c r="T78" s="738"/>
      <c r="U78" s="738"/>
      <c r="V78" s="738"/>
      <c r="W78" s="739"/>
    </row>
    <row r="79" spans="1:23" x14ac:dyDescent="0.15">
      <c r="A79" s="5"/>
      <c r="C79" s="737"/>
      <c r="D79" s="738"/>
      <c r="E79" s="738"/>
      <c r="F79" s="738"/>
      <c r="G79" s="738"/>
      <c r="H79" s="738"/>
      <c r="I79" s="738"/>
      <c r="J79" s="738"/>
      <c r="K79" s="738"/>
      <c r="L79" s="738"/>
      <c r="M79" s="738"/>
      <c r="N79" s="738"/>
      <c r="O79" s="738"/>
      <c r="P79" s="738"/>
      <c r="Q79" s="738"/>
      <c r="R79" s="738"/>
      <c r="S79" s="738"/>
      <c r="T79" s="738"/>
      <c r="U79" s="738"/>
      <c r="V79" s="738"/>
      <c r="W79" s="739"/>
    </row>
    <row r="80" spans="1:23" x14ac:dyDescent="0.15">
      <c r="A80" s="5"/>
      <c r="C80" s="737"/>
      <c r="D80" s="738"/>
      <c r="E80" s="738"/>
      <c r="F80" s="738"/>
      <c r="G80" s="738"/>
      <c r="H80" s="738"/>
      <c r="I80" s="738"/>
      <c r="J80" s="738"/>
      <c r="K80" s="738"/>
      <c r="L80" s="738"/>
      <c r="M80" s="738"/>
      <c r="N80" s="738"/>
      <c r="O80" s="738"/>
      <c r="P80" s="738"/>
      <c r="Q80" s="738"/>
      <c r="R80" s="738"/>
      <c r="S80" s="738"/>
      <c r="T80" s="738"/>
      <c r="U80" s="738"/>
      <c r="V80" s="738"/>
      <c r="W80" s="739"/>
    </row>
    <row r="81" spans="1:23" x14ac:dyDescent="0.15">
      <c r="A81" s="5"/>
      <c r="C81" s="737"/>
      <c r="D81" s="738"/>
      <c r="E81" s="738"/>
      <c r="F81" s="738"/>
      <c r="G81" s="738"/>
      <c r="H81" s="738"/>
      <c r="I81" s="738"/>
      <c r="J81" s="738"/>
      <c r="K81" s="738"/>
      <c r="L81" s="738"/>
      <c r="M81" s="738"/>
      <c r="N81" s="738"/>
      <c r="O81" s="738"/>
      <c r="P81" s="738"/>
      <c r="Q81" s="738"/>
      <c r="R81" s="738"/>
      <c r="S81" s="738"/>
      <c r="T81" s="738"/>
      <c r="U81" s="738"/>
      <c r="V81" s="738"/>
      <c r="W81" s="739"/>
    </row>
    <row r="82" spans="1:23" x14ac:dyDescent="0.15">
      <c r="A82" s="5"/>
      <c r="C82" s="737"/>
      <c r="D82" s="738"/>
      <c r="E82" s="738"/>
      <c r="F82" s="738"/>
      <c r="G82" s="738"/>
      <c r="H82" s="738"/>
      <c r="I82" s="738"/>
      <c r="J82" s="738"/>
      <c r="K82" s="738"/>
      <c r="L82" s="738"/>
      <c r="M82" s="738"/>
      <c r="N82" s="738"/>
      <c r="O82" s="738"/>
      <c r="P82" s="738"/>
      <c r="Q82" s="738"/>
      <c r="R82" s="738"/>
      <c r="S82" s="738"/>
      <c r="T82" s="738"/>
      <c r="U82" s="738"/>
      <c r="V82" s="738"/>
      <c r="W82" s="739"/>
    </row>
    <row r="83" spans="1:23" x14ac:dyDescent="0.15">
      <c r="A83" s="5"/>
      <c r="C83" s="740"/>
      <c r="D83" s="741"/>
      <c r="E83" s="741"/>
      <c r="F83" s="741"/>
      <c r="G83" s="741"/>
      <c r="H83" s="741"/>
      <c r="I83" s="741"/>
      <c r="J83" s="741"/>
      <c r="K83" s="741"/>
      <c r="L83" s="741"/>
      <c r="M83" s="741"/>
      <c r="N83" s="741"/>
      <c r="O83" s="741"/>
      <c r="P83" s="741"/>
      <c r="Q83" s="741"/>
      <c r="R83" s="741"/>
      <c r="S83" s="741"/>
      <c r="T83" s="741"/>
      <c r="U83" s="741"/>
      <c r="V83" s="741"/>
      <c r="W83" s="742"/>
    </row>
    <row r="84" spans="1:23" x14ac:dyDescent="0.15">
      <c r="A84" s="5"/>
      <c r="C84" s="710" t="s">
        <v>606</v>
      </c>
      <c r="D84" s="711"/>
      <c r="E84" s="711"/>
      <c r="F84" s="714" t="str">
        <f>入力シート!J243&amp;""</f>
        <v/>
      </c>
      <c r="G84" s="714"/>
      <c r="H84" s="714"/>
      <c r="I84" s="714"/>
      <c r="J84" s="714"/>
      <c r="K84" s="714"/>
      <c r="L84" s="714"/>
      <c r="M84" s="714"/>
      <c r="N84" s="714"/>
      <c r="O84" s="714"/>
      <c r="P84" s="714"/>
      <c r="Q84" s="714"/>
      <c r="R84" s="714"/>
      <c r="S84" s="714"/>
      <c r="T84" s="714"/>
      <c r="U84" s="714"/>
      <c r="V84" s="714"/>
      <c r="W84" s="715"/>
    </row>
    <row r="85" spans="1:23" ht="12.75" thickBot="1" x14ac:dyDescent="0.2">
      <c r="A85" s="5"/>
      <c r="C85" s="712"/>
      <c r="D85" s="713"/>
      <c r="E85" s="713"/>
      <c r="F85" s="716"/>
      <c r="G85" s="716"/>
      <c r="H85" s="716"/>
      <c r="I85" s="716"/>
      <c r="J85" s="716"/>
      <c r="K85" s="716"/>
      <c r="L85" s="716"/>
      <c r="M85" s="716"/>
      <c r="N85" s="716"/>
      <c r="O85" s="716"/>
      <c r="P85" s="716"/>
      <c r="Q85" s="716"/>
      <c r="R85" s="716"/>
      <c r="S85" s="716"/>
      <c r="T85" s="716"/>
      <c r="U85" s="716"/>
      <c r="V85" s="716"/>
      <c r="W85" s="717"/>
    </row>
    <row r="86" spans="1:23" x14ac:dyDescent="0.15">
      <c r="A86" s="5"/>
      <c r="C86" s="4"/>
      <c r="D86" s="4"/>
      <c r="E86" s="4"/>
      <c r="F86" s="4"/>
      <c r="G86" s="4"/>
      <c r="H86" s="4"/>
      <c r="I86" s="4"/>
      <c r="J86" s="4"/>
      <c r="K86" s="4"/>
      <c r="L86" s="4"/>
      <c r="M86" s="4"/>
      <c r="N86" s="4"/>
      <c r="O86" s="4"/>
      <c r="P86" s="4"/>
      <c r="Q86" s="4"/>
      <c r="R86" s="4"/>
      <c r="S86" s="4"/>
      <c r="T86" s="4"/>
      <c r="U86" s="4"/>
      <c r="V86" s="4"/>
      <c r="W86" s="4"/>
    </row>
  </sheetData>
  <mergeCells count="76">
    <mergeCell ref="C18:G19"/>
    <mergeCell ref="H18:N19"/>
    <mergeCell ref="O18:S19"/>
    <mergeCell ref="T18:W19"/>
    <mergeCell ref="C2:E3"/>
    <mergeCell ref="F2:I3"/>
    <mergeCell ref="L2:M3"/>
    <mergeCell ref="N2:P3"/>
    <mergeCell ref="Q2:S3"/>
    <mergeCell ref="U2:W3"/>
    <mergeCell ref="C8:L9"/>
    <mergeCell ref="C14:G15"/>
    <mergeCell ref="H14:W15"/>
    <mergeCell ref="C16:G17"/>
    <mergeCell ref="H16:W17"/>
    <mergeCell ref="C20:E21"/>
    <mergeCell ref="F20:G21"/>
    <mergeCell ref="H20:W21"/>
    <mergeCell ref="C22:E23"/>
    <mergeCell ref="F22:G23"/>
    <mergeCell ref="H22:W23"/>
    <mergeCell ref="C24:E27"/>
    <mergeCell ref="F24:W27"/>
    <mergeCell ref="C28:E29"/>
    <mergeCell ref="F28:W29"/>
    <mergeCell ref="C30:G31"/>
    <mergeCell ref="H30:L31"/>
    <mergeCell ref="C36:G37"/>
    <mergeCell ref="H36:L37"/>
    <mergeCell ref="M36:Q37"/>
    <mergeCell ref="R36:W37"/>
    <mergeCell ref="C32:G33"/>
    <mergeCell ref="H32:L33"/>
    <mergeCell ref="M32:M33"/>
    <mergeCell ref="N32:R33"/>
    <mergeCell ref="S32:S33"/>
    <mergeCell ref="T32:V33"/>
    <mergeCell ref="W32:W33"/>
    <mergeCell ref="C34:G35"/>
    <mergeCell ref="H34:L35"/>
    <mergeCell ref="T34:U35"/>
    <mergeCell ref="V34:W35"/>
    <mergeCell ref="U45:W46"/>
    <mergeCell ref="C39:M40"/>
    <mergeCell ref="N39:R40"/>
    <mergeCell ref="S39:W40"/>
    <mergeCell ref="C41:M42"/>
    <mergeCell ref="N41:W42"/>
    <mergeCell ref="C43:M44"/>
    <mergeCell ref="N43:R44"/>
    <mergeCell ref="S43:W44"/>
    <mergeCell ref="C45:E46"/>
    <mergeCell ref="F45:K46"/>
    <mergeCell ref="L45:N46"/>
    <mergeCell ref="O45:Q46"/>
    <mergeCell ref="R45:T46"/>
    <mergeCell ref="U50:W53"/>
    <mergeCell ref="C47:E49"/>
    <mergeCell ref="F47:K49"/>
    <mergeCell ref="L47:N49"/>
    <mergeCell ref="O47:Q49"/>
    <mergeCell ref="R47:T49"/>
    <mergeCell ref="U47:W49"/>
    <mergeCell ref="C50:E53"/>
    <mergeCell ref="F50:K53"/>
    <mergeCell ref="L50:N53"/>
    <mergeCell ref="O50:Q53"/>
    <mergeCell ref="R50:T53"/>
    <mergeCell ref="C84:E85"/>
    <mergeCell ref="F84:W85"/>
    <mergeCell ref="C54:I56"/>
    <mergeCell ref="J54:W56"/>
    <mergeCell ref="C57:I58"/>
    <mergeCell ref="J57:W58"/>
    <mergeCell ref="C60:W61"/>
    <mergeCell ref="C62:W83"/>
  </mergeCells>
  <phoneticPr fontId="6"/>
  <hyperlinks>
    <hyperlink ref="A1" location="入力シート!A1" display="入力シート!A1" xr:uid="{829EBFE5-BF6C-448C-AA0F-056A8D2918B0}"/>
  </hyperlinks>
  <printOptions horizontalCentered="1"/>
  <pageMargins left="0.78740157480314965" right="0.78740157480314965" top="0.39370078740157483" bottom="0.74803149606299213" header="0.31496062992125984" footer="0.31496062992125984"/>
  <pageSetup paperSize="9" scale="79" orientation="portrait" r:id="rId1"/>
  <headerFooter>
    <oddHeader>&amp;R&amp;"ＭＳ Ｐゴシック,標準"&amp;14　</oddHeader>
    <oddFooter>&amp;C&amp;P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W130"/>
  <sheetViews>
    <sheetView showGridLines="0" zoomScaleNormal="100" zoomScaleSheetLayoutView="112" workbookViewId="0"/>
  </sheetViews>
  <sheetFormatPr defaultColWidth="9" defaultRowHeight="12" x14ac:dyDescent="0.15"/>
  <cols>
    <col min="1" max="1" width="9.375" style="1" customWidth="1"/>
    <col min="2" max="2" width="9.375" style="64" customWidth="1"/>
    <col min="3" max="23" width="5.25" style="1" customWidth="1"/>
    <col min="24" max="37" width="4.75" style="1" customWidth="1"/>
    <col min="38" max="16384" width="9" style="1"/>
  </cols>
  <sheetData>
    <row r="1" spans="1:23" ht="30" customHeight="1" thickBot="1" x14ac:dyDescent="0.2">
      <c r="A1" s="65" t="s">
        <v>506</v>
      </c>
    </row>
    <row r="2" spans="1:23" ht="14.25" customHeight="1" x14ac:dyDescent="0.15">
      <c r="C2" s="890" t="s">
        <v>507</v>
      </c>
      <c r="D2" s="891"/>
      <c r="E2" s="891"/>
      <c r="F2" s="497" t="str">
        <f>入力シート!J17&amp;""</f>
        <v/>
      </c>
      <c r="G2" s="498"/>
      <c r="H2" s="498"/>
      <c r="I2" s="499"/>
      <c r="J2" s="3"/>
      <c r="K2" s="3"/>
      <c r="L2" s="503" t="s">
        <v>508</v>
      </c>
      <c r="M2" s="503"/>
      <c r="N2" s="505" t="str">
        <f>入力シート!J13&amp;""</f>
        <v/>
      </c>
      <c r="O2" s="505"/>
      <c r="P2" s="505"/>
      <c r="Q2" s="505" t="str">
        <f>入力シート!J14&amp;""</f>
        <v/>
      </c>
      <c r="R2" s="505"/>
      <c r="S2" s="505"/>
      <c r="T2" s="105"/>
      <c r="U2" s="589" t="str">
        <f>入力シート!J35&amp;""</f>
        <v/>
      </c>
      <c r="V2" s="590"/>
      <c r="W2" s="591"/>
    </row>
    <row r="3" spans="1:23" ht="13.5" customHeight="1" thickBot="1" x14ac:dyDescent="0.2">
      <c r="C3" s="892"/>
      <c r="D3" s="893"/>
      <c r="E3" s="893"/>
      <c r="F3" s="500"/>
      <c r="G3" s="501"/>
      <c r="H3" s="501"/>
      <c r="I3" s="502"/>
      <c r="J3" s="3"/>
      <c r="K3" s="3"/>
      <c r="L3" s="504"/>
      <c r="M3" s="504"/>
      <c r="N3" s="506"/>
      <c r="O3" s="506"/>
      <c r="P3" s="506"/>
      <c r="Q3" s="506"/>
      <c r="R3" s="506"/>
      <c r="S3" s="506"/>
      <c r="T3" s="105"/>
      <c r="U3" s="583"/>
      <c r="V3" s="592"/>
      <c r="W3" s="584"/>
    </row>
    <row r="4" spans="1:23" ht="5.0999999999999996" customHeight="1" x14ac:dyDescent="0.15">
      <c r="C4" s="3"/>
      <c r="D4" s="3"/>
      <c r="E4" s="3"/>
      <c r="F4" s="3"/>
      <c r="G4" s="3"/>
      <c r="H4" s="3"/>
      <c r="I4" s="3"/>
      <c r="J4" s="3"/>
      <c r="K4" s="3"/>
      <c r="L4" s="3"/>
      <c r="M4" s="3"/>
      <c r="N4" s="3"/>
      <c r="O4" s="3"/>
      <c r="P4" s="3"/>
      <c r="Q4" s="3"/>
      <c r="R4" s="3"/>
      <c r="S4" s="3"/>
      <c r="T4" s="3"/>
      <c r="U4" s="3"/>
      <c r="V4" s="3"/>
      <c r="W4" s="3"/>
    </row>
    <row r="5" spans="1:23" x14ac:dyDescent="0.15">
      <c r="A5" s="5"/>
      <c r="C5" s="4"/>
      <c r="D5" s="4"/>
      <c r="E5" s="4"/>
      <c r="F5" s="4"/>
      <c r="G5" s="4"/>
      <c r="H5" s="4"/>
      <c r="I5" s="4"/>
      <c r="J5" s="4"/>
      <c r="K5" s="4"/>
      <c r="L5" s="4"/>
      <c r="M5" s="4"/>
      <c r="N5" s="4"/>
      <c r="O5" s="4"/>
      <c r="P5" s="4"/>
      <c r="Q5" s="4"/>
      <c r="R5" s="4"/>
      <c r="S5" s="4"/>
      <c r="T5" s="4"/>
      <c r="U5" s="4"/>
      <c r="V5" s="4"/>
      <c r="W5" s="4"/>
    </row>
    <row r="6" spans="1:23" x14ac:dyDescent="0.15">
      <c r="A6" s="5"/>
      <c r="C6" s="4"/>
      <c r="D6" s="4"/>
      <c r="E6" s="4"/>
      <c r="F6" s="4"/>
      <c r="G6" s="4"/>
      <c r="H6" s="4"/>
      <c r="I6" s="4"/>
      <c r="J6" s="4"/>
      <c r="K6" s="4"/>
      <c r="L6" s="4"/>
      <c r="M6" s="4"/>
      <c r="N6" s="4"/>
      <c r="O6" s="4"/>
      <c r="P6" s="4"/>
      <c r="Q6" s="4"/>
      <c r="R6" s="4"/>
      <c r="S6" s="4"/>
      <c r="T6" s="4"/>
      <c r="U6" s="4"/>
      <c r="V6" s="4"/>
      <c r="W6" s="4"/>
    </row>
    <row r="7" spans="1:23" x14ac:dyDescent="0.15">
      <c r="A7" s="5"/>
      <c r="C7" s="4"/>
      <c r="D7" s="4"/>
      <c r="E7" s="4"/>
      <c r="F7" s="4"/>
      <c r="G7" s="4"/>
      <c r="H7" s="4"/>
      <c r="I7" s="4"/>
      <c r="J7" s="4"/>
      <c r="K7" s="4"/>
      <c r="L7" s="4"/>
      <c r="M7" s="4"/>
      <c r="N7" s="4"/>
      <c r="O7" s="4"/>
      <c r="P7" s="4"/>
      <c r="Q7" s="4"/>
      <c r="R7" s="4"/>
      <c r="S7" s="4"/>
      <c r="T7" s="4"/>
      <c r="U7" s="4"/>
      <c r="V7" s="4"/>
      <c r="W7" s="4"/>
    </row>
    <row r="8" spans="1:23" ht="12.75" customHeight="1" x14ac:dyDescent="0.15">
      <c r="A8" s="5"/>
      <c r="C8" s="894" t="s">
        <v>607</v>
      </c>
      <c r="D8" s="894"/>
      <c r="E8" s="894"/>
      <c r="F8" s="894"/>
      <c r="G8" s="894"/>
      <c r="H8" s="894"/>
      <c r="I8" s="894"/>
      <c r="J8" s="894"/>
      <c r="K8" s="894"/>
      <c r="L8" s="894"/>
      <c r="M8" s="131"/>
      <c r="N8" s="131"/>
      <c r="O8" s="131"/>
      <c r="P8" s="4"/>
      <c r="Q8" s="4"/>
      <c r="R8" s="4"/>
      <c r="S8" s="4"/>
      <c r="T8" s="4"/>
      <c r="U8" s="4"/>
      <c r="V8" s="4"/>
      <c r="W8" s="4"/>
    </row>
    <row r="9" spans="1:23" ht="12.75" customHeight="1" x14ac:dyDescent="0.15">
      <c r="A9" s="5"/>
      <c r="C9" s="894"/>
      <c r="D9" s="894"/>
      <c r="E9" s="894"/>
      <c r="F9" s="894"/>
      <c r="G9" s="894"/>
      <c r="H9" s="894"/>
      <c r="I9" s="894"/>
      <c r="J9" s="894"/>
      <c r="K9" s="894"/>
      <c r="L9" s="894"/>
      <c r="M9" s="131"/>
      <c r="N9" s="131"/>
      <c r="O9" s="131"/>
      <c r="P9" s="4"/>
      <c r="Q9" s="4"/>
      <c r="R9" s="4"/>
      <c r="S9" s="4"/>
      <c r="T9" s="4"/>
      <c r="U9" s="4"/>
      <c r="V9" s="4"/>
      <c r="W9" s="4"/>
    </row>
    <row r="10" spans="1:23" x14ac:dyDescent="0.15">
      <c r="A10" s="5"/>
      <c r="C10" s="4"/>
      <c r="D10" s="4"/>
      <c r="E10" s="4"/>
      <c r="F10" s="4"/>
      <c r="G10" s="4"/>
      <c r="H10" s="4"/>
      <c r="I10" s="4"/>
      <c r="J10" s="4"/>
      <c r="K10" s="4"/>
      <c r="L10" s="4"/>
      <c r="M10" s="4"/>
      <c r="N10" s="4"/>
      <c r="O10" s="4"/>
      <c r="P10" s="4"/>
      <c r="Q10" s="4"/>
      <c r="R10" s="4"/>
      <c r="S10" s="4"/>
      <c r="T10" s="4"/>
      <c r="U10" s="4"/>
      <c r="V10" s="4"/>
      <c r="W10" s="4"/>
    </row>
    <row r="11" spans="1:23" ht="12.75" customHeight="1" x14ac:dyDescent="0.15">
      <c r="A11" s="5"/>
      <c r="C11" s="2"/>
      <c r="D11" s="2"/>
      <c r="E11" s="2"/>
      <c r="F11" s="2"/>
      <c r="G11" s="2"/>
      <c r="H11" s="2"/>
      <c r="I11" s="2"/>
      <c r="J11" s="4"/>
      <c r="K11" s="4"/>
      <c r="L11" s="4"/>
      <c r="M11" s="4"/>
      <c r="N11" s="4"/>
      <c r="O11" s="4"/>
      <c r="P11" s="4"/>
      <c r="Q11" s="4"/>
      <c r="R11" s="4"/>
      <c r="S11" s="4"/>
      <c r="T11" s="4"/>
      <c r="U11" s="4"/>
      <c r="V11" s="4"/>
      <c r="W11" s="4"/>
    </row>
    <row r="12" spans="1:23" ht="12.75" customHeight="1" x14ac:dyDescent="0.15">
      <c r="A12" s="5"/>
      <c r="C12" s="2"/>
      <c r="D12" s="2"/>
      <c r="E12" s="2"/>
      <c r="F12" s="2"/>
      <c r="G12" s="2"/>
      <c r="H12" s="2"/>
      <c r="I12" s="2"/>
      <c r="J12" s="4"/>
      <c r="K12" s="4"/>
      <c r="L12" s="4"/>
      <c r="M12" s="4"/>
      <c r="N12" s="4"/>
      <c r="O12" s="4"/>
      <c r="P12" s="4"/>
      <c r="Q12" s="4"/>
      <c r="R12" s="4"/>
      <c r="S12" s="4"/>
      <c r="T12" s="4"/>
      <c r="U12" s="4"/>
      <c r="V12" s="4"/>
      <c r="W12" s="4"/>
    </row>
    <row r="13" spans="1:23" ht="5.0999999999999996" customHeight="1" thickBot="1" x14ac:dyDescent="0.2">
      <c r="C13" s="3"/>
      <c r="D13" s="3"/>
      <c r="E13" s="3"/>
      <c r="F13" s="3"/>
      <c r="G13" s="3"/>
      <c r="H13" s="3"/>
      <c r="I13" s="3"/>
      <c r="J13" s="3"/>
      <c r="K13" s="3"/>
      <c r="L13" s="3"/>
      <c r="M13" s="3"/>
      <c r="N13" s="3"/>
      <c r="O13" s="3"/>
      <c r="P13" s="3"/>
      <c r="Q13" s="3"/>
      <c r="R13" s="3"/>
      <c r="S13" s="3"/>
      <c r="T13" s="3"/>
      <c r="U13" s="3"/>
      <c r="V13" s="3"/>
      <c r="W13" s="3"/>
    </row>
    <row r="14" spans="1:23" x14ac:dyDescent="0.15">
      <c r="A14" s="5"/>
      <c r="B14" s="64" t="s">
        <v>1553</v>
      </c>
      <c r="C14" s="895" t="s">
        <v>579</v>
      </c>
      <c r="D14" s="896"/>
      <c r="E14" s="896"/>
      <c r="F14" s="896"/>
      <c r="G14" s="896"/>
      <c r="H14" s="897" t="str">
        <f>入力シート!J251&amp;""</f>
        <v/>
      </c>
      <c r="I14" s="897"/>
      <c r="J14" s="897"/>
      <c r="K14" s="897"/>
      <c r="L14" s="897"/>
      <c r="M14" s="897"/>
      <c r="N14" s="897"/>
      <c r="O14" s="897"/>
      <c r="P14" s="897"/>
      <c r="Q14" s="897"/>
      <c r="R14" s="897"/>
      <c r="S14" s="897"/>
      <c r="T14" s="897"/>
      <c r="U14" s="897"/>
      <c r="V14" s="897"/>
      <c r="W14" s="898"/>
    </row>
    <row r="15" spans="1:23" x14ac:dyDescent="0.15">
      <c r="A15" s="5"/>
      <c r="C15" s="710"/>
      <c r="D15" s="711"/>
      <c r="E15" s="711"/>
      <c r="F15" s="711"/>
      <c r="G15" s="711"/>
      <c r="H15" s="714"/>
      <c r="I15" s="714"/>
      <c r="J15" s="714"/>
      <c r="K15" s="714"/>
      <c r="L15" s="714"/>
      <c r="M15" s="714"/>
      <c r="N15" s="714"/>
      <c r="O15" s="714"/>
      <c r="P15" s="714"/>
      <c r="Q15" s="714"/>
      <c r="R15" s="714"/>
      <c r="S15" s="714"/>
      <c r="T15" s="714"/>
      <c r="U15" s="714"/>
      <c r="V15" s="714"/>
      <c r="W15" s="715"/>
    </row>
    <row r="16" spans="1:23" x14ac:dyDescent="0.15">
      <c r="A16" s="5"/>
      <c r="C16" s="752" t="s">
        <v>580</v>
      </c>
      <c r="D16" s="753"/>
      <c r="E16" s="753"/>
      <c r="F16" s="753"/>
      <c r="G16" s="754"/>
      <c r="H16" s="899" t="str">
        <f>入力シート!J253&amp;""</f>
        <v/>
      </c>
      <c r="I16" s="900"/>
      <c r="J16" s="900"/>
      <c r="K16" s="900"/>
      <c r="L16" s="900"/>
      <c r="M16" s="900"/>
      <c r="N16" s="900"/>
      <c r="O16" s="900"/>
      <c r="P16" s="900"/>
      <c r="Q16" s="900"/>
      <c r="R16" s="900"/>
      <c r="S16" s="900"/>
      <c r="T16" s="900"/>
      <c r="U16" s="900"/>
      <c r="V16" s="900"/>
      <c r="W16" s="901"/>
    </row>
    <row r="17" spans="1:23" x14ac:dyDescent="0.15">
      <c r="A17" s="5"/>
      <c r="C17" s="758"/>
      <c r="D17" s="759"/>
      <c r="E17" s="759"/>
      <c r="F17" s="759"/>
      <c r="G17" s="760"/>
      <c r="H17" s="902"/>
      <c r="I17" s="903"/>
      <c r="J17" s="903"/>
      <c r="K17" s="903"/>
      <c r="L17" s="903"/>
      <c r="M17" s="903"/>
      <c r="N17" s="903"/>
      <c r="O17" s="903"/>
      <c r="P17" s="903"/>
      <c r="Q17" s="903"/>
      <c r="R17" s="903"/>
      <c r="S17" s="903"/>
      <c r="T17" s="903"/>
      <c r="U17" s="903"/>
      <c r="V17" s="903"/>
      <c r="W17" s="904"/>
    </row>
    <row r="18" spans="1:23" ht="12.75" customHeight="1" x14ac:dyDescent="0.15">
      <c r="A18" s="5"/>
      <c r="C18" s="710" t="s">
        <v>581</v>
      </c>
      <c r="D18" s="711"/>
      <c r="E18" s="711"/>
      <c r="F18" s="711"/>
      <c r="G18" s="711"/>
      <c r="H18" s="816" t="str">
        <f>入力シート!J250&amp;""</f>
        <v/>
      </c>
      <c r="I18" s="816"/>
      <c r="J18" s="816"/>
      <c r="K18" s="816"/>
      <c r="L18" s="816"/>
      <c r="M18" s="816"/>
      <c r="N18" s="816"/>
      <c r="O18" s="889" t="s">
        <v>582</v>
      </c>
      <c r="P18" s="889"/>
      <c r="Q18" s="889"/>
      <c r="R18" s="889"/>
      <c r="S18" s="889"/>
      <c r="T18" s="884" t="str">
        <f>入力シート!J252&amp;""</f>
        <v/>
      </c>
      <c r="U18" s="884"/>
      <c r="V18" s="884"/>
      <c r="W18" s="885"/>
    </row>
    <row r="19" spans="1:23" x14ac:dyDescent="0.15">
      <c r="A19" s="5"/>
      <c r="C19" s="710"/>
      <c r="D19" s="711"/>
      <c r="E19" s="711"/>
      <c r="F19" s="711"/>
      <c r="G19" s="711"/>
      <c r="H19" s="816"/>
      <c r="I19" s="816"/>
      <c r="J19" s="816"/>
      <c r="K19" s="816"/>
      <c r="L19" s="816"/>
      <c r="M19" s="816"/>
      <c r="N19" s="816"/>
      <c r="O19" s="889"/>
      <c r="P19" s="889"/>
      <c r="Q19" s="889"/>
      <c r="R19" s="889"/>
      <c r="S19" s="889"/>
      <c r="T19" s="887"/>
      <c r="U19" s="887"/>
      <c r="V19" s="887"/>
      <c r="W19" s="888"/>
    </row>
    <row r="20" spans="1:23" x14ac:dyDescent="0.15">
      <c r="A20" s="5"/>
      <c r="C20" s="710" t="s">
        <v>583</v>
      </c>
      <c r="D20" s="711"/>
      <c r="E20" s="711"/>
      <c r="F20" s="882" t="str">
        <f>入力シート!J254&amp;""</f>
        <v/>
      </c>
      <c r="G20" s="882"/>
      <c r="H20" s="714" t="str">
        <f>入力シート!J255&amp;""</f>
        <v>国・地域コードを入力してください</v>
      </c>
      <c r="I20" s="714"/>
      <c r="J20" s="714"/>
      <c r="K20" s="714"/>
      <c r="L20" s="714"/>
      <c r="M20" s="714"/>
      <c r="N20" s="714"/>
      <c r="O20" s="714"/>
      <c r="P20" s="714"/>
      <c r="Q20" s="714"/>
      <c r="R20" s="714"/>
      <c r="S20" s="714"/>
      <c r="T20" s="714"/>
      <c r="U20" s="714"/>
      <c r="V20" s="714"/>
      <c r="W20" s="715"/>
    </row>
    <row r="21" spans="1:23" x14ac:dyDescent="0.15">
      <c r="A21" s="5"/>
      <c r="C21" s="710"/>
      <c r="D21" s="711"/>
      <c r="E21" s="711"/>
      <c r="F21" s="882"/>
      <c r="G21" s="882"/>
      <c r="H21" s="714"/>
      <c r="I21" s="714"/>
      <c r="J21" s="714"/>
      <c r="K21" s="714"/>
      <c r="L21" s="714"/>
      <c r="M21" s="714"/>
      <c r="N21" s="714"/>
      <c r="O21" s="714"/>
      <c r="P21" s="714"/>
      <c r="Q21" s="714"/>
      <c r="R21" s="714"/>
      <c r="S21" s="714"/>
      <c r="T21" s="714"/>
      <c r="U21" s="714"/>
      <c r="V21" s="714"/>
      <c r="W21" s="715"/>
    </row>
    <row r="22" spans="1:23" ht="12" customHeight="1" x14ac:dyDescent="0.15">
      <c r="A22" s="5"/>
      <c r="C22" s="752" t="s">
        <v>584</v>
      </c>
      <c r="D22" s="753"/>
      <c r="E22" s="754"/>
      <c r="F22" s="882" t="str">
        <f>入力シート!J256&amp;""</f>
        <v/>
      </c>
      <c r="G22" s="882"/>
      <c r="H22" s="883" t="str">
        <f>入力シート!J258&amp;""</f>
        <v/>
      </c>
      <c r="I22" s="884"/>
      <c r="J22" s="884"/>
      <c r="K22" s="884"/>
      <c r="L22" s="884"/>
      <c r="M22" s="884"/>
      <c r="N22" s="884"/>
      <c r="O22" s="884"/>
      <c r="P22" s="884"/>
      <c r="Q22" s="884"/>
      <c r="R22" s="884"/>
      <c r="S22" s="884"/>
      <c r="T22" s="884"/>
      <c r="U22" s="884"/>
      <c r="V22" s="884"/>
      <c r="W22" s="885"/>
    </row>
    <row r="23" spans="1:23" x14ac:dyDescent="0.15">
      <c r="A23" s="5"/>
      <c r="C23" s="758"/>
      <c r="D23" s="759"/>
      <c r="E23" s="760"/>
      <c r="F23" s="882"/>
      <c r="G23" s="882"/>
      <c r="H23" s="886"/>
      <c r="I23" s="887"/>
      <c r="J23" s="887"/>
      <c r="K23" s="887"/>
      <c r="L23" s="887"/>
      <c r="M23" s="887"/>
      <c r="N23" s="887"/>
      <c r="O23" s="887"/>
      <c r="P23" s="887"/>
      <c r="Q23" s="887"/>
      <c r="R23" s="887"/>
      <c r="S23" s="887"/>
      <c r="T23" s="887"/>
      <c r="U23" s="887"/>
      <c r="V23" s="887"/>
      <c r="W23" s="888"/>
    </row>
    <row r="24" spans="1:23" x14ac:dyDescent="0.15">
      <c r="A24" s="5"/>
      <c r="C24" s="752" t="s">
        <v>585</v>
      </c>
      <c r="D24" s="753"/>
      <c r="E24" s="754"/>
      <c r="F24" s="863" t="str">
        <f>入力シート!J259&amp;""</f>
        <v/>
      </c>
      <c r="G24" s="864"/>
      <c r="H24" s="864"/>
      <c r="I24" s="864"/>
      <c r="J24" s="864"/>
      <c r="K24" s="864"/>
      <c r="L24" s="864"/>
      <c r="M24" s="864"/>
      <c r="N24" s="864"/>
      <c r="O24" s="864"/>
      <c r="P24" s="864"/>
      <c r="Q24" s="864"/>
      <c r="R24" s="864"/>
      <c r="S24" s="864"/>
      <c r="T24" s="864"/>
      <c r="U24" s="864"/>
      <c r="V24" s="864"/>
      <c r="W24" s="865"/>
    </row>
    <row r="25" spans="1:23" x14ac:dyDescent="0.15">
      <c r="A25" s="5"/>
      <c r="C25" s="755"/>
      <c r="D25" s="756"/>
      <c r="E25" s="757"/>
      <c r="F25" s="866"/>
      <c r="G25" s="867"/>
      <c r="H25" s="867"/>
      <c r="I25" s="867"/>
      <c r="J25" s="867"/>
      <c r="K25" s="867"/>
      <c r="L25" s="867"/>
      <c r="M25" s="867"/>
      <c r="N25" s="867"/>
      <c r="O25" s="867"/>
      <c r="P25" s="867"/>
      <c r="Q25" s="867"/>
      <c r="R25" s="867"/>
      <c r="S25" s="867"/>
      <c r="T25" s="867"/>
      <c r="U25" s="867"/>
      <c r="V25" s="867"/>
      <c r="W25" s="868"/>
    </row>
    <row r="26" spans="1:23" x14ac:dyDescent="0.15">
      <c r="A26" s="5"/>
      <c r="C26" s="755"/>
      <c r="D26" s="756"/>
      <c r="E26" s="757"/>
      <c r="F26" s="866"/>
      <c r="G26" s="867"/>
      <c r="H26" s="867"/>
      <c r="I26" s="867"/>
      <c r="J26" s="867"/>
      <c r="K26" s="867"/>
      <c r="L26" s="867"/>
      <c r="M26" s="867"/>
      <c r="N26" s="867"/>
      <c r="O26" s="867"/>
      <c r="P26" s="867"/>
      <c r="Q26" s="867"/>
      <c r="R26" s="867"/>
      <c r="S26" s="867"/>
      <c r="T26" s="867"/>
      <c r="U26" s="867"/>
      <c r="V26" s="867"/>
      <c r="W26" s="868"/>
    </row>
    <row r="27" spans="1:23" x14ac:dyDescent="0.15">
      <c r="A27" s="5"/>
      <c r="C27" s="758"/>
      <c r="D27" s="759"/>
      <c r="E27" s="760"/>
      <c r="F27" s="869"/>
      <c r="G27" s="870"/>
      <c r="H27" s="870"/>
      <c r="I27" s="870"/>
      <c r="J27" s="870"/>
      <c r="K27" s="870"/>
      <c r="L27" s="870"/>
      <c r="M27" s="870"/>
      <c r="N27" s="870"/>
      <c r="O27" s="870"/>
      <c r="P27" s="870"/>
      <c r="Q27" s="870"/>
      <c r="R27" s="870"/>
      <c r="S27" s="870"/>
      <c r="T27" s="870"/>
      <c r="U27" s="870"/>
      <c r="V27" s="870"/>
      <c r="W27" s="871"/>
    </row>
    <row r="28" spans="1:23" ht="12" customHeight="1" x14ac:dyDescent="0.15">
      <c r="A28" s="5"/>
      <c r="C28" s="752" t="s">
        <v>526</v>
      </c>
      <c r="D28" s="753"/>
      <c r="E28" s="754"/>
      <c r="F28" s="872" t="str">
        <f>入力シート!J260&amp;""</f>
        <v/>
      </c>
      <c r="G28" s="873"/>
      <c r="H28" s="873"/>
      <c r="I28" s="873"/>
      <c r="J28" s="873"/>
      <c r="K28" s="873"/>
      <c r="L28" s="873"/>
      <c r="M28" s="873"/>
      <c r="N28" s="873"/>
      <c r="O28" s="873"/>
      <c r="P28" s="873"/>
      <c r="Q28" s="873"/>
      <c r="R28" s="873"/>
      <c r="S28" s="873"/>
      <c r="T28" s="873"/>
      <c r="U28" s="873"/>
      <c r="V28" s="873"/>
      <c r="W28" s="874"/>
    </row>
    <row r="29" spans="1:23" x14ac:dyDescent="0.15">
      <c r="A29" s="5"/>
      <c r="C29" s="758"/>
      <c r="D29" s="759"/>
      <c r="E29" s="760"/>
      <c r="F29" s="875"/>
      <c r="G29" s="876"/>
      <c r="H29" s="876"/>
      <c r="I29" s="876"/>
      <c r="J29" s="876"/>
      <c r="K29" s="876"/>
      <c r="L29" s="876"/>
      <c r="M29" s="876"/>
      <c r="N29" s="876"/>
      <c r="O29" s="876"/>
      <c r="P29" s="876"/>
      <c r="Q29" s="876"/>
      <c r="R29" s="876"/>
      <c r="S29" s="876"/>
      <c r="T29" s="876"/>
      <c r="U29" s="876"/>
      <c r="V29" s="876"/>
      <c r="W29" s="877"/>
    </row>
    <row r="30" spans="1:23" ht="13.15" customHeight="1" x14ac:dyDescent="0.15">
      <c r="A30" s="5"/>
      <c r="C30" s="752" t="s">
        <v>586</v>
      </c>
      <c r="D30" s="753"/>
      <c r="E30" s="753"/>
      <c r="F30" s="753"/>
      <c r="G30" s="754"/>
      <c r="H30" s="878" t="str">
        <f>IF(入力シート!J261="", "", 入力シート!J261)</f>
        <v/>
      </c>
      <c r="I30" s="879"/>
      <c r="J30" s="879"/>
      <c r="K30" s="879"/>
      <c r="L30" s="879"/>
      <c r="M30" s="132"/>
      <c r="N30" s="133"/>
      <c r="O30" s="133"/>
      <c r="P30" s="133"/>
      <c r="Q30" s="133"/>
      <c r="R30" s="133"/>
      <c r="S30" s="133"/>
      <c r="T30" s="133"/>
      <c r="U30" s="133"/>
      <c r="V30" s="133"/>
      <c r="W30" s="119"/>
    </row>
    <row r="31" spans="1:23" ht="12" customHeight="1" x14ac:dyDescent="0.15">
      <c r="A31" s="5"/>
      <c r="C31" s="758"/>
      <c r="D31" s="759"/>
      <c r="E31" s="759"/>
      <c r="F31" s="759"/>
      <c r="G31" s="760"/>
      <c r="H31" s="880"/>
      <c r="I31" s="881"/>
      <c r="J31" s="881"/>
      <c r="K31" s="881"/>
      <c r="L31" s="881"/>
      <c r="M31" s="134"/>
      <c r="N31" s="135"/>
      <c r="O31" s="135"/>
      <c r="P31" s="135"/>
      <c r="Q31" s="135"/>
      <c r="R31" s="135"/>
      <c r="S31" s="135"/>
      <c r="T31" s="135"/>
      <c r="U31" s="135"/>
      <c r="V31" s="135"/>
      <c r="W31" s="120"/>
    </row>
    <row r="32" spans="1:23" ht="12" customHeight="1" x14ac:dyDescent="0.15">
      <c r="A32" s="5"/>
      <c r="C32" s="752" t="s">
        <v>587</v>
      </c>
      <c r="D32" s="753"/>
      <c r="E32" s="753"/>
      <c r="F32" s="753"/>
      <c r="G32" s="754"/>
      <c r="H32" s="403" t="str">
        <f>IF(入力シート!J262="", "", 入力シート!J262)</f>
        <v/>
      </c>
      <c r="I32" s="404"/>
      <c r="J32" s="404"/>
      <c r="K32" s="404"/>
      <c r="L32" s="405"/>
      <c r="M32" s="853" t="s">
        <v>549</v>
      </c>
      <c r="N32" s="403" t="str">
        <f>IF(入力シート!J263="", "", 入力シート!J263)</f>
        <v/>
      </c>
      <c r="O32" s="404"/>
      <c r="P32" s="404"/>
      <c r="Q32" s="404"/>
      <c r="R32" s="405"/>
      <c r="S32" s="855" t="s">
        <v>588</v>
      </c>
      <c r="T32" s="857" t="str">
        <f>IF(入力シート!J264="", "", 入力シート!J264)</f>
        <v>入力年月を確認してください</v>
      </c>
      <c r="U32" s="857"/>
      <c r="V32" s="857"/>
      <c r="W32" s="859" t="s">
        <v>589</v>
      </c>
    </row>
    <row r="33" spans="1:23" ht="12" customHeight="1" x14ac:dyDescent="0.15">
      <c r="A33" s="5"/>
      <c r="C33" s="758"/>
      <c r="D33" s="759"/>
      <c r="E33" s="759"/>
      <c r="F33" s="759"/>
      <c r="G33" s="760"/>
      <c r="H33" s="403"/>
      <c r="I33" s="404"/>
      <c r="J33" s="404"/>
      <c r="K33" s="404"/>
      <c r="L33" s="405"/>
      <c r="M33" s="854"/>
      <c r="N33" s="403"/>
      <c r="O33" s="404"/>
      <c r="P33" s="404"/>
      <c r="Q33" s="404"/>
      <c r="R33" s="405"/>
      <c r="S33" s="856"/>
      <c r="T33" s="858"/>
      <c r="U33" s="858"/>
      <c r="V33" s="858"/>
      <c r="W33" s="860"/>
    </row>
    <row r="34" spans="1:23" ht="12" customHeight="1" x14ac:dyDescent="0.15">
      <c r="A34" s="5"/>
      <c r="C34" s="752" t="s">
        <v>590</v>
      </c>
      <c r="D34" s="753"/>
      <c r="E34" s="753"/>
      <c r="F34" s="753"/>
      <c r="G34" s="754"/>
      <c r="H34" s="403" t="str">
        <f>IF(入力シート!J265="", "", 入力シート!J265)</f>
        <v/>
      </c>
      <c r="I34" s="404"/>
      <c r="J34" s="404"/>
      <c r="K34" s="404"/>
      <c r="L34" s="405"/>
      <c r="M34" s="114"/>
      <c r="N34" s="112"/>
      <c r="O34" s="112"/>
      <c r="P34" s="112"/>
      <c r="Q34" s="112"/>
      <c r="R34" s="112"/>
      <c r="S34" s="112"/>
      <c r="T34" s="861"/>
      <c r="U34" s="861"/>
      <c r="V34" s="861"/>
      <c r="W34" s="862"/>
    </row>
    <row r="35" spans="1:23" ht="12" customHeight="1" x14ac:dyDescent="0.15">
      <c r="A35" s="5"/>
      <c r="C35" s="758"/>
      <c r="D35" s="759"/>
      <c r="E35" s="759"/>
      <c r="F35" s="759"/>
      <c r="G35" s="760"/>
      <c r="H35" s="403"/>
      <c r="I35" s="404"/>
      <c r="J35" s="404"/>
      <c r="K35" s="404"/>
      <c r="L35" s="405"/>
      <c r="M35" s="115"/>
      <c r="N35" s="113"/>
      <c r="O35" s="113"/>
      <c r="P35" s="113"/>
      <c r="Q35" s="113"/>
      <c r="R35" s="113"/>
      <c r="S35" s="113"/>
      <c r="T35" s="861"/>
      <c r="U35" s="861"/>
      <c r="V35" s="861"/>
      <c r="W35" s="862"/>
    </row>
    <row r="36" spans="1:23" ht="12.75" customHeight="1" x14ac:dyDescent="0.15">
      <c r="A36" s="5"/>
      <c r="C36" s="836" t="s">
        <v>591</v>
      </c>
      <c r="D36" s="795"/>
      <c r="E36" s="795"/>
      <c r="F36" s="795"/>
      <c r="G36" s="837"/>
      <c r="H36" s="841" t="str">
        <f>入力シート!J266&amp;""</f>
        <v/>
      </c>
      <c r="I36" s="842"/>
      <c r="J36" s="585"/>
      <c r="K36" s="585"/>
      <c r="L36" s="843"/>
      <c r="M36" s="795" t="s">
        <v>592</v>
      </c>
      <c r="N36" s="795"/>
      <c r="O36" s="795"/>
      <c r="P36" s="795"/>
      <c r="Q36" s="837"/>
      <c r="R36" s="847" t="str">
        <f>入力シート!J267&amp;""</f>
        <v>支援できる期間がありません</v>
      </c>
      <c r="S36" s="848"/>
      <c r="T36" s="848"/>
      <c r="U36" s="848"/>
      <c r="V36" s="848"/>
      <c r="W36" s="849"/>
    </row>
    <row r="37" spans="1:23" ht="12.75" customHeight="1" thickBot="1" x14ac:dyDescent="0.2">
      <c r="A37" s="5"/>
      <c r="C37" s="838"/>
      <c r="D37" s="839"/>
      <c r="E37" s="839"/>
      <c r="F37" s="839"/>
      <c r="G37" s="840"/>
      <c r="H37" s="844"/>
      <c r="I37" s="845"/>
      <c r="J37" s="587"/>
      <c r="K37" s="587"/>
      <c r="L37" s="846"/>
      <c r="M37" s="839"/>
      <c r="N37" s="839"/>
      <c r="O37" s="839"/>
      <c r="P37" s="839"/>
      <c r="Q37" s="840"/>
      <c r="R37" s="850"/>
      <c r="S37" s="851"/>
      <c r="T37" s="851"/>
      <c r="U37" s="851"/>
      <c r="V37" s="851"/>
      <c r="W37" s="852"/>
    </row>
    <row r="38" spans="1:23" ht="9" customHeight="1" thickBot="1" x14ac:dyDescent="0.2">
      <c r="C38" s="4"/>
      <c r="D38" s="4"/>
      <c r="E38" s="4"/>
      <c r="F38" s="4"/>
      <c r="G38" s="4"/>
      <c r="H38" s="4"/>
      <c r="I38" s="4"/>
      <c r="J38" s="4"/>
      <c r="K38" s="4"/>
      <c r="L38" s="4"/>
      <c r="M38" s="4"/>
      <c r="N38" s="4"/>
      <c r="O38" s="4"/>
      <c r="P38" s="4"/>
      <c r="Q38" s="4"/>
      <c r="R38" s="4"/>
      <c r="S38" s="4"/>
      <c r="T38" s="4"/>
      <c r="U38" s="4"/>
      <c r="V38" s="4"/>
      <c r="W38" s="4"/>
    </row>
    <row r="39" spans="1:23" ht="12" customHeight="1" x14ac:dyDescent="0.15">
      <c r="A39" s="5"/>
      <c r="B39" s="64" t="s">
        <v>480</v>
      </c>
      <c r="C39" s="798" t="s">
        <v>537</v>
      </c>
      <c r="D39" s="799"/>
      <c r="E39" s="799"/>
      <c r="F39" s="799"/>
      <c r="G39" s="799"/>
      <c r="H39" s="799"/>
      <c r="I39" s="799"/>
      <c r="J39" s="799"/>
      <c r="K39" s="799"/>
      <c r="L39" s="799"/>
      <c r="M39" s="800"/>
      <c r="N39" s="804" t="str">
        <f>入力シート!J85&amp;""</f>
        <v>第2希望留学先無し</v>
      </c>
      <c r="O39" s="805"/>
      <c r="P39" s="805"/>
      <c r="Q39" s="805"/>
      <c r="R39" s="806"/>
      <c r="S39" s="804" t="str">
        <f>入力シート!J87&amp;""</f>
        <v/>
      </c>
      <c r="T39" s="805"/>
      <c r="U39" s="805"/>
      <c r="V39" s="805"/>
      <c r="W39" s="810"/>
    </row>
    <row r="40" spans="1:23" ht="12" customHeight="1" x14ac:dyDescent="0.15">
      <c r="A40" s="5"/>
      <c r="C40" s="801"/>
      <c r="D40" s="802"/>
      <c r="E40" s="802"/>
      <c r="F40" s="802"/>
      <c r="G40" s="802"/>
      <c r="H40" s="802"/>
      <c r="I40" s="802"/>
      <c r="J40" s="802"/>
      <c r="K40" s="802"/>
      <c r="L40" s="802"/>
      <c r="M40" s="803"/>
      <c r="N40" s="807"/>
      <c r="O40" s="808"/>
      <c r="P40" s="808"/>
      <c r="Q40" s="808"/>
      <c r="R40" s="809"/>
      <c r="S40" s="807"/>
      <c r="T40" s="808"/>
      <c r="U40" s="808"/>
      <c r="V40" s="808"/>
      <c r="W40" s="811"/>
    </row>
    <row r="41" spans="1:23" ht="14.25" customHeight="1" x14ac:dyDescent="0.15">
      <c r="A41" s="5"/>
      <c r="C41" s="812" t="s">
        <v>593</v>
      </c>
      <c r="D41" s="813"/>
      <c r="E41" s="813"/>
      <c r="F41" s="813"/>
      <c r="G41" s="813"/>
      <c r="H41" s="813"/>
      <c r="I41" s="813"/>
      <c r="J41" s="813"/>
      <c r="K41" s="813"/>
      <c r="L41" s="813"/>
      <c r="M41" s="813"/>
      <c r="N41" s="816" t="str">
        <f>入力シート!J272&amp;""</f>
        <v/>
      </c>
      <c r="O41" s="816"/>
      <c r="P41" s="816"/>
      <c r="Q41" s="816"/>
      <c r="R41" s="816"/>
      <c r="S41" s="816"/>
      <c r="T41" s="816"/>
      <c r="U41" s="816"/>
      <c r="V41" s="816"/>
      <c r="W41" s="817"/>
    </row>
    <row r="42" spans="1:23" ht="14.25" customHeight="1" x14ac:dyDescent="0.15">
      <c r="A42" s="5"/>
      <c r="C42" s="814"/>
      <c r="D42" s="815"/>
      <c r="E42" s="815"/>
      <c r="F42" s="815"/>
      <c r="G42" s="815"/>
      <c r="H42" s="815"/>
      <c r="I42" s="815"/>
      <c r="J42" s="815"/>
      <c r="K42" s="815"/>
      <c r="L42" s="815"/>
      <c r="M42" s="815"/>
      <c r="N42" s="816"/>
      <c r="O42" s="816"/>
      <c r="P42" s="816"/>
      <c r="Q42" s="816"/>
      <c r="R42" s="816"/>
      <c r="S42" s="816"/>
      <c r="T42" s="816"/>
      <c r="U42" s="816"/>
      <c r="V42" s="816"/>
      <c r="W42" s="817"/>
    </row>
    <row r="43" spans="1:23" ht="12.75" customHeight="1" x14ac:dyDescent="0.15">
      <c r="A43" s="5"/>
      <c r="C43" s="818" t="s">
        <v>594</v>
      </c>
      <c r="D43" s="819"/>
      <c r="E43" s="819"/>
      <c r="F43" s="819"/>
      <c r="G43" s="819"/>
      <c r="H43" s="819"/>
      <c r="I43" s="819"/>
      <c r="J43" s="819"/>
      <c r="K43" s="819"/>
      <c r="L43" s="819"/>
      <c r="M43" s="820"/>
      <c r="N43" s="824" t="str">
        <f>入力シート!J86&amp;""</f>
        <v/>
      </c>
      <c r="O43" s="824"/>
      <c r="P43" s="824"/>
      <c r="Q43" s="824"/>
      <c r="R43" s="824"/>
      <c r="S43" s="824" t="str">
        <f>入力シート!J88&amp;""</f>
        <v/>
      </c>
      <c r="T43" s="824"/>
      <c r="U43" s="824"/>
      <c r="V43" s="824"/>
      <c r="W43" s="826"/>
    </row>
    <row r="44" spans="1:23" ht="14.25" customHeight="1" x14ac:dyDescent="0.15">
      <c r="A44" s="5"/>
      <c r="C44" s="821"/>
      <c r="D44" s="822"/>
      <c r="E44" s="822"/>
      <c r="F44" s="822"/>
      <c r="G44" s="822"/>
      <c r="H44" s="822"/>
      <c r="I44" s="822"/>
      <c r="J44" s="822"/>
      <c r="K44" s="822"/>
      <c r="L44" s="822"/>
      <c r="M44" s="823"/>
      <c r="N44" s="825"/>
      <c r="O44" s="825"/>
      <c r="P44" s="825"/>
      <c r="Q44" s="825"/>
      <c r="R44" s="825"/>
      <c r="S44" s="825"/>
      <c r="T44" s="825"/>
      <c r="U44" s="825"/>
      <c r="V44" s="825"/>
      <c r="W44" s="827"/>
    </row>
    <row r="45" spans="1:23" x14ac:dyDescent="0.15">
      <c r="A45" s="5"/>
      <c r="B45" s="64" t="s">
        <v>188</v>
      </c>
      <c r="C45" s="752" t="s">
        <v>595</v>
      </c>
      <c r="D45" s="753"/>
      <c r="E45" s="754"/>
      <c r="F45" s="828" t="s">
        <v>596</v>
      </c>
      <c r="G45" s="829"/>
      <c r="H45" s="829"/>
      <c r="I45" s="829"/>
      <c r="J45" s="829"/>
      <c r="K45" s="829"/>
      <c r="L45" s="832" t="s">
        <v>597</v>
      </c>
      <c r="M45" s="780"/>
      <c r="N45" s="781"/>
      <c r="O45" s="832" t="s">
        <v>598</v>
      </c>
      <c r="P45" s="780"/>
      <c r="Q45" s="781"/>
      <c r="R45" s="832" t="s">
        <v>599</v>
      </c>
      <c r="S45" s="780"/>
      <c r="T45" s="781"/>
      <c r="U45" s="794" t="s">
        <v>600</v>
      </c>
      <c r="V45" s="795"/>
      <c r="W45" s="796"/>
    </row>
    <row r="46" spans="1:23" x14ac:dyDescent="0.15">
      <c r="A46" s="5"/>
      <c r="C46" s="758"/>
      <c r="D46" s="759"/>
      <c r="E46" s="760"/>
      <c r="F46" s="830"/>
      <c r="G46" s="831"/>
      <c r="H46" s="831"/>
      <c r="I46" s="831"/>
      <c r="J46" s="831"/>
      <c r="K46" s="831"/>
      <c r="L46" s="833"/>
      <c r="M46" s="834"/>
      <c r="N46" s="835"/>
      <c r="O46" s="833"/>
      <c r="P46" s="834"/>
      <c r="Q46" s="835"/>
      <c r="R46" s="833"/>
      <c r="S46" s="834"/>
      <c r="T46" s="835"/>
      <c r="U46" s="797"/>
      <c r="V46" s="735"/>
      <c r="W46" s="736"/>
    </row>
    <row r="47" spans="1:23" x14ac:dyDescent="0.15">
      <c r="A47" s="5"/>
      <c r="C47" s="752" t="s">
        <v>601</v>
      </c>
      <c r="D47" s="753"/>
      <c r="E47" s="754"/>
      <c r="F47" s="761" t="str">
        <f>入力シート!J273&amp;""</f>
        <v/>
      </c>
      <c r="G47" s="762"/>
      <c r="H47" s="762"/>
      <c r="I47" s="762"/>
      <c r="J47" s="762"/>
      <c r="K47" s="762"/>
      <c r="L47" s="767" t="str">
        <f>入力シート!J274&amp;""</f>
        <v/>
      </c>
      <c r="M47" s="768"/>
      <c r="N47" s="769"/>
      <c r="O47" s="767" t="str">
        <f>入力シート!J275&amp;""</f>
        <v/>
      </c>
      <c r="P47" s="768"/>
      <c r="Q47" s="769"/>
      <c r="R47" s="767" t="str">
        <f>入力シート!J276&amp;""</f>
        <v/>
      </c>
      <c r="S47" s="768"/>
      <c r="T47" s="769"/>
      <c r="U47" s="761" t="str">
        <f>入力シート!J277&amp;""</f>
        <v/>
      </c>
      <c r="V47" s="762"/>
      <c r="W47" s="776"/>
    </row>
    <row r="48" spans="1:23" x14ac:dyDescent="0.15">
      <c r="A48" s="5"/>
      <c r="C48" s="755"/>
      <c r="D48" s="756"/>
      <c r="E48" s="757"/>
      <c r="F48" s="763"/>
      <c r="G48" s="764"/>
      <c r="H48" s="764"/>
      <c r="I48" s="764"/>
      <c r="J48" s="764"/>
      <c r="K48" s="764"/>
      <c r="L48" s="770"/>
      <c r="M48" s="771"/>
      <c r="N48" s="772"/>
      <c r="O48" s="770"/>
      <c r="P48" s="771"/>
      <c r="Q48" s="772"/>
      <c r="R48" s="770"/>
      <c r="S48" s="771"/>
      <c r="T48" s="772"/>
      <c r="U48" s="763"/>
      <c r="V48" s="764"/>
      <c r="W48" s="777"/>
    </row>
    <row r="49" spans="1:23" x14ac:dyDescent="0.15">
      <c r="A49" s="5"/>
      <c r="C49" s="758"/>
      <c r="D49" s="759"/>
      <c r="E49" s="760"/>
      <c r="F49" s="765"/>
      <c r="G49" s="766"/>
      <c r="H49" s="766"/>
      <c r="I49" s="766"/>
      <c r="J49" s="766"/>
      <c r="K49" s="766"/>
      <c r="L49" s="773"/>
      <c r="M49" s="774"/>
      <c r="N49" s="775"/>
      <c r="O49" s="773"/>
      <c r="P49" s="774"/>
      <c r="Q49" s="775"/>
      <c r="R49" s="773"/>
      <c r="S49" s="774"/>
      <c r="T49" s="775"/>
      <c r="U49" s="765"/>
      <c r="V49" s="766"/>
      <c r="W49" s="778"/>
    </row>
    <row r="50" spans="1:23" ht="12.75" customHeight="1" x14ac:dyDescent="0.15">
      <c r="A50" s="5"/>
      <c r="C50" s="779" t="s">
        <v>602</v>
      </c>
      <c r="D50" s="780"/>
      <c r="E50" s="781"/>
      <c r="F50" s="743" t="str">
        <f>入力シート!J90&amp;""</f>
        <v/>
      </c>
      <c r="G50" s="744"/>
      <c r="H50" s="744"/>
      <c r="I50" s="744"/>
      <c r="J50" s="744"/>
      <c r="K50" s="744"/>
      <c r="L50" s="743" t="str">
        <f>入力シート!J91&amp;""</f>
        <v/>
      </c>
      <c r="M50" s="744"/>
      <c r="N50" s="791"/>
      <c r="O50" s="743" t="str">
        <f>入力シート!J92&amp;""</f>
        <v/>
      </c>
      <c r="P50" s="744"/>
      <c r="Q50" s="791"/>
      <c r="R50" s="743" t="str">
        <f>入力シート!J93&amp;""</f>
        <v/>
      </c>
      <c r="S50" s="744"/>
      <c r="T50" s="791"/>
      <c r="U50" s="743" t="str">
        <f>入力シート!J94&amp;""</f>
        <v/>
      </c>
      <c r="V50" s="744"/>
      <c r="W50" s="745"/>
    </row>
    <row r="51" spans="1:23" ht="12.75" customHeight="1" x14ac:dyDescent="0.15">
      <c r="A51" s="5"/>
      <c r="C51" s="782"/>
      <c r="D51" s="783"/>
      <c r="E51" s="784"/>
      <c r="F51" s="746"/>
      <c r="G51" s="747"/>
      <c r="H51" s="747"/>
      <c r="I51" s="747"/>
      <c r="J51" s="747"/>
      <c r="K51" s="747"/>
      <c r="L51" s="746"/>
      <c r="M51" s="747"/>
      <c r="N51" s="792"/>
      <c r="O51" s="746"/>
      <c r="P51" s="747"/>
      <c r="Q51" s="792"/>
      <c r="R51" s="746"/>
      <c r="S51" s="747"/>
      <c r="T51" s="792"/>
      <c r="U51" s="746"/>
      <c r="V51" s="747"/>
      <c r="W51" s="748"/>
    </row>
    <row r="52" spans="1:23" ht="12.75" customHeight="1" x14ac:dyDescent="0.15">
      <c r="A52" s="5"/>
      <c r="C52" s="782"/>
      <c r="D52" s="783"/>
      <c r="E52" s="784"/>
      <c r="F52" s="746"/>
      <c r="G52" s="747"/>
      <c r="H52" s="747"/>
      <c r="I52" s="747"/>
      <c r="J52" s="747"/>
      <c r="K52" s="747"/>
      <c r="L52" s="746"/>
      <c r="M52" s="747"/>
      <c r="N52" s="792"/>
      <c r="O52" s="746"/>
      <c r="P52" s="747"/>
      <c r="Q52" s="792"/>
      <c r="R52" s="746"/>
      <c r="S52" s="747"/>
      <c r="T52" s="792"/>
      <c r="U52" s="746"/>
      <c r="V52" s="747"/>
      <c r="W52" s="748"/>
    </row>
    <row r="53" spans="1:23" x14ac:dyDescent="0.15">
      <c r="A53" s="5"/>
      <c r="C53" s="782"/>
      <c r="D53" s="783"/>
      <c r="E53" s="784"/>
      <c r="F53" s="749"/>
      <c r="G53" s="750"/>
      <c r="H53" s="750"/>
      <c r="I53" s="750"/>
      <c r="J53" s="750"/>
      <c r="K53" s="750"/>
      <c r="L53" s="749"/>
      <c r="M53" s="750"/>
      <c r="N53" s="793"/>
      <c r="O53" s="749"/>
      <c r="P53" s="750"/>
      <c r="Q53" s="793"/>
      <c r="R53" s="749"/>
      <c r="S53" s="750"/>
      <c r="T53" s="793"/>
      <c r="U53" s="749"/>
      <c r="V53" s="750"/>
      <c r="W53" s="751"/>
    </row>
    <row r="54" spans="1:23" ht="12.75" customHeight="1" x14ac:dyDescent="0.15">
      <c r="A54" s="5"/>
      <c r="C54" s="718" t="s">
        <v>603</v>
      </c>
      <c r="D54" s="719"/>
      <c r="E54" s="719"/>
      <c r="F54" s="719"/>
      <c r="G54" s="719"/>
      <c r="H54" s="719"/>
      <c r="I54" s="719"/>
      <c r="J54" s="720" t="str">
        <f>入力シート!J89&amp;""</f>
        <v/>
      </c>
      <c r="K54" s="721"/>
      <c r="L54" s="721"/>
      <c r="M54" s="721"/>
      <c r="N54" s="721"/>
      <c r="O54" s="721"/>
      <c r="P54" s="721"/>
      <c r="Q54" s="721"/>
      <c r="R54" s="721"/>
      <c r="S54" s="721"/>
      <c r="T54" s="721"/>
      <c r="U54" s="721"/>
      <c r="V54" s="721"/>
      <c r="W54" s="722"/>
    </row>
    <row r="55" spans="1:23" ht="12.75" customHeight="1" x14ac:dyDescent="0.15">
      <c r="A55" s="5"/>
      <c r="C55" s="718"/>
      <c r="D55" s="719"/>
      <c r="E55" s="719"/>
      <c r="F55" s="719"/>
      <c r="G55" s="719"/>
      <c r="H55" s="719"/>
      <c r="I55" s="719"/>
      <c r="J55" s="723"/>
      <c r="K55" s="724"/>
      <c r="L55" s="724"/>
      <c r="M55" s="724"/>
      <c r="N55" s="724"/>
      <c r="O55" s="724"/>
      <c r="P55" s="724"/>
      <c r="Q55" s="724"/>
      <c r="R55" s="724"/>
      <c r="S55" s="724"/>
      <c r="T55" s="724"/>
      <c r="U55" s="724"/>
      <c r="V55" s="724"/>
      <c r="W55" s="725"/>
    </row>
    <row r="56" spans="1:23" x14ac:dyDescent="0.15">
      <c r="A56" s="5"/>
      <c r="C56" s="718"/>
      <c r="D56" s="719"/>
      <c r="E56" s="719"/>
      <c r="F56" s="719"/>
      <c r="G56" s="719"/>
      <c r="H56" s="719"/>
      <c r="I56" s="719"/>
      <c r="J56" s="723"/>
      <c r="K56" s="724"/>
      <c r="L56" s="724"/>
      <c r="M56" s="724"/>
      <c r="N56" s="724"/>
      <c r="O56" s="724"/>
      <c r="P56" s="724"/>
      <c r="Q56" s="724"/>
      <c r="R56" s="724"/>
      <c r="S56" s="724"/>
      <c r="T56" s="724"/>
      <c r="U56" s="724"/>
      <c r="V56" s="724"/>
      <c r="W56" s="725"/>
    </row>
    <row r="57" spans="1:23" ht="12.75" customHeight="1" x14ac:dyDescent="0.15">
      <c r="C57" s="718" t="s">
        <v>604</v>
      </c>
      <c r="D57" s="719"/>
      <c r="E57" s="719"/>
      <c r="F57" s="719"/>
      <c r="G57" s="719"/>
      <c r="H57" s="719"/>
      <c r="I57" s="719"/>
      <c r="J57" s="720" t="str">
        <f>入力シート!J278&amp;""</f>
        <v/>
      </c>
      <c r="K57" s="721"/>
      <c r="L57" s="721"/>
      <c r="M57" s="721"/>
      <c r="N57" s="721"/>
      <c r="O57" s="721"/>
      <c r="P57" s="721"/>
      <c r="Q57" s="721"/>
      <c r="R57" s="721"/>
      <c r="S57" s="721"/>
      <c r="T57" s="721"/>
      <c r="U57" s="721"/>
      <c r="V57" s="721"/>
      <c r="W57" s="722"/>
    </row>
    <row r="58" spans="1:23" ht="13.5" customHeight="1" thickBot="1" x14ac:dyDescent="0.2">
      <c r="C58" s="726"/>
      <c r="D58" s="727"/>
      <c r="E58" s="727"/>
      <c r="F58" s="727"/>
      <c r="G58" s="727"/>
      <c r="H58" s="727"/>
      <c r="I58" s="727"/>
      <c r="J58" s="728"/>
      <c r="K58" s="729"/>
      <c r="L58" s="729"/>
      <c r="M58" s="729"/>
      <c r="N58" s="729"/>
      <c r="O58" s="729"/>
      <c r="P58" s="729"/>
      <c r="Q58" s="729"/>
      <c r="R58" s="729"/>
      <c r="S58" s="729"/>
      <c r="T58" s="729"/>
      <c r="U58" s="729"/>
      <c r="V58" s="729"/>
      <c r="W58" s="730"/>
    </row>
    <row r="59" spans="1:23" ht="5.0999999999999996" customHeight="1" thickBot="1" x14ac:dyDescent="0.2">
      <c r="C59" s="4"/>
      <c r="D59" s="4"/>
      <c r="E59" s="4"/>
      <c r="F59" s="4"/>
      <c r="G59" s="4"/>
      <c r="H59" s="4"/>
      <c r="I59" s="4"/>
      <c r="J59" s="4"/>
      <c r="K59" s="4"/>
      <c r="L59" s="4"/>
      <c r="M59" s="4"/>
      <c r="N59" s="4"/>
      <c r="O59" s="4"/>
      <c r="P59" s="4"/>
      <c r="Q59" s="4"/>
      <c r="R59" s="4"/>
      <c r="S59" s="4"/>
      <c r="T59" s="4"/>
      <c r="U59" s="4"/>
      <c r="V59" s="4"/>
      <c r="W59" s="4"/>
    </row>
    <row r="60" spans="1:23" ht="13.15" customHeight="1" x14ac:dyDescent="0.15">
      <c r="A60" s="5"/>
      <c r="B60" s="64" t="s">
        <v>498</v>
      </c>
      <c r="C60" s="731" t="s">
        <v>605</v>
      </c>
      <c r="D60" s="732"/>
      <c r="E60" s="732"/>
      <c r="F60" s="732"/>
      <c r="G60" s="732"/>
      <c r="H60" s="732"/>
      <c r="I60" s="732"/>
      <c r="J60" s="732"/>
      <c r="K60" s="732"/>
      <c r="L60" s="732"/>
      <c r="M60" s="732"/>
      <c r="N60" s="732"/>
      <c r="O60" s="732"/>
      <c r="P60" s="732"/>
      <c r="Q60" s="732"/>
      <c r="R60" s="732"/>
      <c r="S60" s="732"/>
      <c r="T60" s="732"/>
      <c r="U60" s="732"/>
      <c r="V60" s="732"/>
      <c r="W60" s="733"/>
    </row>
    <row r="61" spans="1:23" x14ac:dyDescent="0.15">
      <c r="A61" s="5"/>
      <c r="C61" s="734"/>
      <c r="D61" s="735"/>
      <c r="E61" s="735"/>
      <c r="F61" s="735"/>
      <c r="G61" s="735"/>
      <c r="H61" s="735"/>
      <c r="I61" s="735"/>
      <c r="J61" s="735"/>
      <c r="K61" s="735"/>
      <c r="L61" s="735"/>
      <c r="M61" s="735"/>
      <c r="N61" s="735"/>
      <c r="O61" s="735"/>
      <c r="P61" s="735"/>
      <c r="Q61" s="735"/>
      <c r="R61" s="735"/>
      <c r="S61" s="735"/>
      <c r="T61" s="735"/>
      <c r="U61" s="735"/>
      <c r="V61" s="735"/>
      <c r="W61" s="736"/>
    </row>
    <row r="62" spans="1:23" x14ac:dyDescent="0.15">
      <c r="A62" s="5"/>
      <c r="C62" s="737" t="str">
        <f>入力シート!J283&amp;""</f>
        <v/>
      </c>
      <c r="D62" s="738"/>
      <c r="E62" s="738"/>
      <c r="F62" s="738"/>
      <c r="G62" s="738"/>
      <c r="H62" s="738"/>
      <c r="I62" s="738"/>
      <c r="J62" s="738"/>
      <c r="K62" s="738"/>
      <c r="L62" s="738"/>
      <c r="M62" s="738"/>
      <c r="N62" s="738"/>
      <c r="O62" s="738"/>
      <c r="P62" s="738"/>
      <c r="Q62" s="738"/>
      <c r="R62" s="738"/>
      <c r="S62" s="738"/>
      <c r="T62" s="738"/>
      <c r="U62" s="738"/>
      <c r="V62" s="738"/>
      <c r="W62" s="739"/>
    </row>
    <row r="63" spans="1:23" x14ac:dyDescent="0.15">
      <c r="A63" s="5"/>
      <c r="C63" s="737"/>
      <c r="D63" s="738"/>
      <c r="E63" s="738"/>
      <c r="F63" s="738"/>
      <c r="G63" s="738"/>
      <c r="H63" s="738"/>
      <c r="I63" s="738"/>
      <c r="J63" s="738"/>
      <c r="K63" s="738"/>
      <c r="L63" s="738"/>
      <c r="M63" s="738"/>
      <c r="N63" s="738"/>
      <c r="O63" s="738"/>
      <c r="P63" s="738"/>
      <c r="Q63" s="738"/>
      <c r="R63" s="738"/>
      <c r="S63" s="738"/>
      <c r="T63" s="738"/>
      <c r="U63" s="738"/>
      <c r="V63" s="738"/>
      <c r="W63" s="739"/>
    </row>
    <row r="64" spans="1:23" x14ac:dyDescent="0.15">
      <c r="A64" s="5"/>
      <c r="C64" s="737"/>
      <c r="D64" s="738"/>
      <c r="E64" s="738"/>
      <c r="F64" s="738"/>
      <c r="G64" s="738"/>
      <c r="H64" s="738"/>
      <c r="I64" s="738"/>
      <c r="J64" s="738"/>
      <c r="K64" s="738"/>
      <c r="L64" s="738"/>
      <c r="M64" s="738"/>
      <c r="N64" s="738"/>
      <c r="O64" s="738"/>
      <c r="P64" s="738"/>
      <c r="Q64" s="738"/>
      <c r="R64" s="738"/>
      <c r="S64" s="738"/>
      <c r="T64" s="738"/>
      <c r="U64" s="738"/>
      <c r="V64" s="738"/>
      <c r="W64" s="739"/>
    </row>
    <row r="65" spans="1:23" x14ac:dyDescent="0.15">
      <c r="A65" s="5"/>
      <c r="C65" s="737"/>
      <c r="D65" s="738"/>
      <c r="E65" s="738"/>
      <c r="F65" s="738"/>
      <c r="G65" s="738"/>
      <c r="H65" s="738"/>
      <c r="I65" s="738"/>
      <c r="J65" s="738"/>
      <c r="K65" s="738"/>
      <c r="L65" s="738"/>
      <c r="M65" s="738"/>
      <c r="N65" s="738"/>
      <c r="O65" s="738"/>
      <c r="P65" s="738"/>
      <c r="Q65" s="738"/>
      <c r="R65" s="738"/>
      <c r="S65" s="738"/>
      <c r="T65" s="738"/>
      <c r="U65" s="738"/>
      <c r="V65" s="738"/>
      <c r="W65" s="739"/>
    </row>
    <row r="66" spans="1:23" x14ac:dyDescent="0.15">
      <c r="A66" s="5"/>
      <c r="C66" s="737"/>
      <c r="D66" s="738"/>
      <c r="E66" s="738"/>
      <c r="F66" s="738"/>
      <c r="G66" s="738"/>
      <c r="H66" s="738"/>
      <c r="I66" s="738"/>
      <c r="J66" s="738"/>
      <c r="K66" s="738"/>
      <c r="L66" s="738"/>
      <c r="M66" s="738"/>
      <c r="N66" s="738"/>
      <c r="O66" s="738"/>
      <c r="P66" s="738"/>
      <c r="Q66" s="738"/>
      <c r="R66" s="738"/>
      <c r="S66" s="738"/>
      <c r="T66" s="738"/>
      <c r="U66" s="738"/>
      <c r="V66" s="738"/>
      <c r="W66" s="739"/>
    </row>
    <row r="67" spans="1:23" x14ac:dyDescent="0.15">
      <c r="A67" s="5"/>
      <c r="C67" s="737"/>
      <c r="D67" s="738"/>
      <c r="E67" s="738"/>
      <c r="F67" s="738"/>
      <c r="G67" s="738"/>
      <c r="H67" s="738"/>
      <c r="I67" s="738"/>
      <c r="J67" s="738"/>
      <c r="K67" s="738"/>
      <c r="L67" s="738"/>
      <c r="M67" s="738"/>
      <c r="N67" s="738"/>
      <c r="O67" s="738"/>
      <c r="P67" s="738"/>
      <c r="Q67" s="738"/>
      <c r="R67" s="738"/>
      <c r="S67" s="738"/>
      <c r="T67" s="738"/>
      <c r="U67" s="738"/>
      <c r="V67" s="738"/>
      <c r="W67" s="739"/>
    </row>
    <row r="68" spans="1:23" x14ac:dyDescent="0.15">
      <c r="A68" s="5"/>
      <c r="C68" s="737"/>
      <c r="D68" s="738"/>
      <c r="E68" s="738"/>
      <c r="F68" s="738"/>
      <c r="G68" s="738"/>
      <c r="H68" s="738"/>
      <c r="I68" s="738"/>
      <c r="J68" s="738"/>
      <c r="K68" s="738"/>
      <c r="L68" s="738"/>
      <c r="M68" s="738"/>
      <c r="N68" s="738"/>
      <c r="O68" s="738"/>
      <c r="P68" s="738"/>
      <c r="Q68" s="738"/>
      <c r="R68" s="738"/>
      <c r="S68" s="738"/>
      <c r="T68" s="738"/>
      <c r="U68" s="738"/>
      <c r="V68" s="738"/>
      <c r="W68" s="739"/>
    </row>
    <row r="69" spans="1:23" x14ac:dyDescent="0.15">
      <c r="A69" s="5"/>
      <c r="C69" s="737"/>
      <c r="D69" s="738"/>
      <c r="E69" s="738"/>
      <c r="F69" s="738"/>
      <c r="G69" s="738"/>
      <c r="H69" s="738"/>
      <c r="I69" s="738"/>
      <c r="J69" s="738"/>
      <c r="K69" s="738"/>
      <c r="L69" s="738"/>
      <c r="M69" s="738"/>
      <c r="N69" s="738"/>
      <c r="O69" s="738"/>
      <c r="P69" s="738"/>
      <c r="Q69" s="738"/>
      <c r="R69" s="738"/>
      <c r="S69" s="738"/>
      <c r="T69" s="738"/>
      <c r="U69" s="738"/>
      <c r="V69" s="738"/>
      <c r="W69" s="739"/>
    </row>
    <row r="70" spans="1:23" x14ac:dyDescent="0.15">
      <c r="A70" s="5"/>
      <c r="C70" s="737"/>
      <c r="D70" s="738"/>
      <c r="E70" s="738"/>
      <c r="F70" s="738"/>
      <c r="G70" s="738"/>
      <c r="H70" s="738"/>
      <c r="I70" s="738"/>
      <c r="J70" s="738"/>
      <c r="K70" s="738"/>
      <c r="L70" s="738"/>
      <c r="M70" s="738"/>
      <c r="N70" s="738"/>
      <c r="O70" s="738"/>
      <c r="P70" s="738"/>
      <c r="Q70" s="738"/>
      <c r="R70" s="738"/>
      <c r="S70" s="738"/>
      <c r="T70" s="738"/>
      <c r="U70" s="738"/>
      <c r="V70" s="738"/>
      <c r="W70" s="739"/>
    </row>
    <row r="71" spans="1:23" x14ac:dyDescent="0.15">
      <c r="A71" s="5"/>
      <c r="C71" s="737"/>
      <c r="D71" s="738"/>
      <c r="E71" s="738"/>
      <c r="F71" s="738"/>
      <c r="G71" s="738"/>
      <c r="H71" s="738"/>
      <c r="I71" s="738"/>
      <c r="J71" s="738"/>
      <c r="K71" s="738"/>
      <c r="L71" s="738"/>
      <c r="M71" s="738"/>
      <c r="N71" s="738"/>
      <c r="O71" s="738"/>
      <c r="P71" s="738"/>
      <c r="Q71" s="738"/>
      <c r="R71" s="738"/>
      <c r="S71" s="738"/>
      <c r="T71" s="738"/>
      <c r="U71" s="738"/>
      <c r="V71" s="738"/>
      <c r="W71" s="739"/>
    </row>
    <row r="72" spans="1:23" x14ac:dyDescent="0.15">
      <c r="A72" s="5"/>
      <c r="C72" s="737"/>
      <c r="D72" s="738"/>
      <c r="E72" s="738"/>
      <c r="F72" s="738"/>
      <c r="G72" s="738"/>
      <c r="H72" s="738"/>
      <c r="I72" s="738"/>
      <c r="J72" s="738"/>
      <c r="K72" s="738"/>
      <c r="L72" s="738"/>
      <c r="M72" s="738"/>
      <c r="N72" s="738"/>
      <c r="O72" s="738"/>
      <c r="P72" s="738"/>
      <c r="Q72" s="738"/>
      <c r="R72" s="738"/>
      <c r="S72" s="738"/>
      <c r="T72" s="738"/>
      <c r="U72" s="738"/>
      <c r="V72" s="738"/>
      <c r="W72" s="739"/>
    </row>
    <row r="73" spans="1:23" x14ac:dyDescent="0.15">
      <c r="A73" s="5"/>
      <c r="C73" s="737"/>
      <c r="D73" s="738"/>
      <c r="E73" s="738"/>
      <c r="F73" s="738"/>
      <c r="G73" s="738"/>
      <c r="H73" s="738"/>
      <c r="I73" s="738"/>
      <c r="J73" s="738"/>
      <c r="K73" s="738"/>
      <c r="L73" s="738"/>
      <c r="M73" s="738"/>
      <c r="N73" s="738"/>
      <c r="O73" s="738"/>
      <c r="P73" s="738"/>
      <c r="Q73" s="738"/>
      <c r="R73" s="738"/>
      <c r="S73" s="738"/>
      <c r="T73" s="738"/>
      <c r="U73" s="738"/>
      <c r="V73" s="738"/>
      <c r="W73" s="739"/>
    </row>
    <row r="74" spans="1:23" x14ac:dyDescent="0.15">
      <c r="A74" s="5"/>
      <c r="C74" s="737"/>
      <c r="D74" s="738"/>
      <c r="E74" s="738"/>
      <c r="F74" s="738"/>
      <c r="G74" s="738"/>
      <c r="H74" s="738"/>
      <c r="I74" s="738"/>
      <c r="J74" s="738"/>
      <c r="K74" s="738"/>
      <c r="L74" s="738"/>
      <c r="M74" s="738"/>
      <c r="N74" s="738"/>
      <c r="O74" s="738"/>
      <c r="P74" s="738"/>
      <c r="Q74" s="738"/>
      <c r="R74" s="738"/>
      <c r="S74" s="738"/>
      <c r="T74" s="738"/>
      <c r="U74" s="738"/>
      <c r="V74" s="738"/>
      <c r="W74" s="739"/>
    </row>
    <row r="75" spans="1:23" x14ac:dyDescent="0.15">
      <c r="A75" s="5"/>
      <c r="C75" s="737"/>
      <c r="D75" s="738"/>
      <c r="E75" s="738"/>
      <c r="F75" s="738"/>
      <c r="G75" s="738"/>
      <c r="H75" s="738"/>
      <c r="I75" s="738"/>
      <c r="J75" s="738"/>
      <c r="K75" s="738"/>
      <c r="L75" s="738"/>
      <c r="M75" s="738"/>
      <c r="N75" s="738"/>
      <c r="O75" s="738"/>
      <c r="P75" s="738"/>
      <c r="Q75" s="738"/>
      <c r="R75" s="738"/>
      <c r="S75" s="738"/>
      <c r="T75" s="738"/>
      <c r="U75" s="738"/>
      <c r="V75" s="738"/>
      <c r="W75" s="739"/>
    </row>
    <row r="76" spans="1:23" x14ac:dyDescent="0.15">
      <c r="A76" s="5"/>
      <c r="C76" s="737"/>
      <c r="D76" s="738"/>
      <c r="E76" s="738"/>
      <c r="F76" s="738"/>
      <c r="G76" s="738"/>
      <c r="H76" s="738"/>
      <c r="I76" s="738"/>
      <c r="J76" s="738"/>
      <c r="K76" s="738"/>
      <c r="L76" s="738"/>
      <c r="M76" s="738"/>
      <c r="N76" s="738"/>
      <c r="O76" s="738"/>
      <c r="P76" s="738"/>
      <c r="Q76" s="738"/>
      <c r="R76" s="738"/>
      <c r="S76" s="738"/>
      <c r="T76" s="738"/>
      <c r="U76" s="738"/>
      <c r="V76" s="738"/>
      <c r="W76" s="739"/>
    </row>
    <row r="77" spans="1:23" x14ac:dyDescent="0.15">
      <c r="A77" s="5"/>
      <c r="C77" s="737"/>
      <c r="D77" s="738"/>
      <c r="E77" s="738"/>
      <c r="F77" s="738"/>
      <c r="G77" s="738"/>
      <c r="H77" s="738"/>
      <c r="I77" s="738"/>
      <c r="J77" s="738"/>
      <c r="K77" s="738"/>
      <c r="L77" s="738"/>
      <c r="M77" s="738"/>
      <c r="N77" s="738"/>
      <c r="O77" s="738"/>
      <c r="P77" s="738"/>
      <c r="Q77" s="738"/>
      <c r="R77" s="738"/>
      <c r="S77" s="738"/>
      <c r="T77" s="738"/>
      <c r="U77" s="738"/>
      <c r="V77" s="738"/>
      <c r="W77" s="739"/>
    </row>
    <row r="78" spans="1:23" x14ac:dyDescent="0.15">
      <c r="A78" s="5"/>
      <c r="C78" s="737"/>
      <c r="D78" s="738"/>
      <c r="E78" s="738"/>
      <c r="F78" s="738"/>
      <c r="G78" s="738"/>
      <c r="H78" s="738"/>
      <c r="I78" s="738"/>
      <c r="J78" s="738"/>
      <c r="K78" s="738"/>
      <c r="L78" s="738"/>
      <c r="M78" s="738"/>
      <c r="N78" s="738"/>
      <c r="O78" s="738"/>
      <c r="P78" s="738"/>
      <c r="Q78" s="738"/>
      <c r="R78" s="738"/>
      <c r="S78" s="738"/>
      <c r="T78" s="738"/>
      <c r="U78" s="738"/>
      <c r="V78" s="738"/>
      <c r="W78" s="739"/>
    </row>
    <row r="79" spans="1:23" x14ac:dyDescent="0.15">
      <c r="A79" s="5"/>
      <c r="C79" s="737"/>
      <c r="D79" s="738"/>
      <c r="E79" s="738"/>
      <c r="F79" s="738"/>
      <c r="G79" s="738"/>
      <c r="H79" s="738"/>
      <c r="I79" s="738"/>
      <c r="J79" s="738"/>
      <c r="K79" s="738"/>
      <c r="L79" s="738"/>
      <c r="M79" s="738"/>
      <c r="N79" s="738"/>
      <c r="O79" s="738"/>
      <c r="P79" s="738"/>
      <c r="Q79" s="738"/>
      <c r="R79" s="738"/>
      <c r="S79" s="738"/>
      <c r="T79" s="738"/>
      <c r="U79" s="738"/>
      <c r="V79" s="738"/>
      <c r="W79" s="739"/>
    </row>
    <row r="80" spans="1:23" x14ac:dyDescent="0.15">
      <c r="A80" s="5"/>
      <c r="C80" s="737"/>
      <c r="D80" s="738"/>
      <c r="E80" s="738"/>
      <c r="F80" s="738"/>
      <c r="G80" s="738"/>
      <c r="H80" s="738"/>
      <c r="I80" s="738"/>
      <c r="J80" s="738"/>
      <c r="K80" s="738"/>
      <c r="L80" s="738"/>
      <c r="M80" s="738"/>
      <c r="N80" s="738"/>
      <c r="O80" s="738"/>
      <c r="P80" s="738"/>
      <c r="Q80" s="738"/>
      <c r="R80" s="738"/>
      <c r="S80" s="738"/>
      <c r="T80" s="738"/>
      <c r="U80" s="738"/>
      <c r="V80" s="738"/>
      <c r="W80" s="739"/>
    </row>
    <row r="81" spans="1:23" x14ac:dyDescent="0.15">
      <c r="A81" s="5"/>
      <c r="C81" s="737"/>
      <c r="D81" s="738"/>
      <c r="E81" s="738"/>
      <c r="F81" s="738"/>
      <c r="G81" s="738"/>
      <c r="H81" s="738"/>
      <c r="I81" s="738"/>
      <c r="J81" s="738"/>
      <c r="K81" s="738"/>
      <c r="L81" s="738"/>
      <c r="M81" s="738"/>
      <c r="N81" s="738"/>
      <c r="O81" s="738"/>
      <c r="P81" s="738"/>
      <c r="Q81" s="738"/>
      <c r="R81" s="738"/>
      <c r="S81" s="738"/>
      <c r="T81" s="738"/>
      <c r="U81" s="738"/>
      <c r="V81" s="738"/>
      <c r="W81" s="739"/>
    </row>
    <row r="82" spans="1:23" x14ac:dyDescent="0.15">
      <c r="A82" s="5"/>
      <c r="C82" s="737"/>
      <c r="D82" s="738"/>
      <c r="E82" s="738"/>
      <c r="F82" s="738"/>
      <c r="G82" s="738"/>
      <c r="H82" s="738"/>
      <c r="I82" s="738"/>
      <c r="J82" s="738"/>
      <c r="K82" s="738"/>
      <c r="L82" s="738"/>
      <c r="M82" s="738"/>
      <c r="N82" s="738"/>
      <c r="O82" s="738"/>
      <c r="P82" s="738"/>
      <c r="Q82" s="738"/>
      <c r="R82" s="738"/>
      <c r="S82" s="738"/>
      <c r="T82" s="738"/>
      <c r="U82" s="738"/>
      <c r="V82" s="738"/>
      <c r="W82" s="739"/>
    </row>
    <row r="83" spans="1:23" x14ac:dyDescent="0.15">
      <c r="A83" s="5"/>
      <c r="C83" s="740"/>
      <c r="D83" s="741"/>
      <c r="E83" s="741"/>
      <c r="F83" s="741"/>
      <c r="G83" s="741"/>
      <c r="H83" s="741"/>
      <c r="I83" s="741"/>
      <c r="J83" s="741"/>
      <c r="K83" s="741"/>
      <c r="L83" s="741"/>
      <c r="M83" s="741"/>
      <c r="N83" s="741"/>
      <c r="O83" s="741"/>
      <c r="P83" s="741"/>
      <c r="Q83" s="741"/>
      <c r="R83" s="741"/>
      <c r="S83" s="741"/>
      <c r="T83" s="741"/>
      <c r="U83" s="741"/>
      <c r="V83" s="741"/>
      <c r="W83" s="742"/>
    </row>
    <row r="84" spans="1:23" x14ac:dyDescent="0.15">
      <c r="A84" s="5"/>
      <c r="C84" s="710" t="s">
        <v>606</v>
      </c>
      <c r="D84" s="711"/>
      <c r="E84" s="711"/>
      <c r="F84" s="714" t="str">
        <f>入力シート!J284&amp;""</f>
        <v/>
      </c>
      <c r="G84" s="714"/>
      <c r="H84" s="714"/>
      <c r="I84" s="714"/>
      <c r="J84" s="714"/>
      <c r="K84" s="714"/>
      <c r="L84" s="714"/>
      <c r="M84" s="714"/>
      <c r="N84" s="714"/>
      <c r="O84" s="714"/>
      <c r="P84" s="714"/>
      <c r="Q84" s="714"/>
      <c r="R84" s="714"/>
      <c r="S84" s="714"/>
      <c r="T84" s="714"/>
      <c r="U84" s="714"/>
      <c r="V84" s="714"/>
      <c r="W84" s="715"/>
    </row>
    <row r="85" spans="1:23" ht="12.75" thickBot="1" x14ac:dyDescent="0.2">
      <c r="A85" s="5"/>
      <c r="C85" s="712"/>
      <c r="D85" s="713"/>
      <c r="E85" s="713"/>
      <c r="F85" s="716"/>
      <c r="G85" s="716"/>
      <c r="H85" s="716"/>
      <c r="I85" s="716"/>
      <c r="J85" s="716"/>
      <c r="K85" s="716"/>
      <c r="L85" s="716"/>
      <c r="M85" s="716"/>
      <c r="N85" s="716"/>
      <c r="O85" s="716"/>
      <c r="P85" s="716"/>
      <c r="Q85" s="716"/>
      <c r="R85" s="716"/>
      <c r="S85" s="716"/>
      <c r="T85" s="716"/>
      <c r="U85" s="716"/>
      <c r="V85" s="716"/>
      <c r="W85" s="717"/>
    </row>
    <row r="86" spans="1:23" x14ac:dyDescent="0.15">
      <c r="A86" s="5"/>
      <c r="C86" s="4"/>
      <c r="D86" s="4"/>
      <c r="E86" s="4"/>
      <c r="F86" s="4"/>
      <c r="G86" s="4"/>
      <c r="H86" s="4"/>
      <c r="I86" s="4"/>
      <c r="J86" s="4"/>
      <c r="K86" s="4"/>
      <c r="L86" s="4"/>
      <c r="M86" s="4"/>
      <c r="N86" s="4"/>
      <c r="O86" s="4"/>
      <c r="P86" s="4"/>
      <c r="Q86" s="4"/>
      <c r="R86" s="4"/>
      <c r="S86" s="4"/>
      <c r="T86" s="4"/>
      <c r="U86" s="4"/>
      <c r="V86" s="4"/>
      <c r="W86" s="4"/>
    </row>
    <row r="87" spans="1:23" x14ac:dyDescent="0.15">
      <c r="A87" s="5"/>
      <c r="C87" s="4"/>
      <c r="D87" s="4"/>
      <c r="E87" s="4"/>
      <c r="F87" s="4"/>
      <c r="G87" s="4"/>
      <c r="H87" s="4"/>
      <c r="I87" s="4"/>
      <c r="J87" s="4"/>
      <c r="K87" s="4"/>
      <c r="L87" s="4"/>
      <c r="M87" s="4"/>
      <c r="N87" s="4"/>
      <c r="O87" s="4"/>
      <c r="P87" s="4"/>
      <c r="Q87" s="4"/>
      <c r="R87" s="4"/>
      <c r="S87" s="4"/>
      <c r="T87" s="4"/>
      <c r="U87" s="4"/>
      <c r="V87" s="4"/>
      <c r="W87" s="4"/>
    </row>
    <row r="88" spans="1:23" x14ac:dyDescent="0.15">
      <c r="C88" s="3"/>
      <c r="D88" s="3"/>
      <c r="E88" s="3"/>
      <c r="F88" s="3"/>
      <c r="G88" s="3"/>
      <c r="H88" s="3"/>
      <c r="I88" s="3"/>
      <c r="J88" s="3"/>
      <c r="K88" s="3"/>
      <c r="L88" s="3"/>
      <c r="M88" s="3"/>
      <c r="N88" s="3"/>
      <c r="O88" s="3"/>
      <c r="P88" s="3"/>
      <c r="Q88" s="3"/>
      <c r="R88" s="3"/>
      <c r="S88" s="3"/>
      <c r="T88" s="3"/>
      <c r="U88" s="3"/>
      <c r="V88" s="3"/>
      <c r="W88" s="3"/>
    </row>
    <row r="89" spans="1:23" x14ac:dyDescent="0.15">
      <c r="C89" s="3"/>
      <c r="D89" s="3"/>
      <c r="E89" s="3"/>
      <c r="F89" s="3"/>
      <c r="G89" s="3"/>
      <c r="H89" s="3"/>
      <c r="I89" s="3"/>
      <c r="J89" s="3"/>
      <c r="K89" s="3"/>
      <c r="L89" s="3"/>
      <c r="M89" s="3"/>
      <c r="N89" s="3"/>
      <c r="O89" s="3"/>
      <c r="P89" s="3"/>
      <c r="Q89" s="3"/>
      <c r="R89" s="3"/>
      <c r="S89" s="3"/>
      <c r="T89" s="3"/>
      <c r="U89" s="3"/>
      <c r="V89" s="3"/>
      <c r="W89" s="3"/>
    </row>
    <row r="90" spans="1:23" x14ac:dyDescent="0.15">
      <c r="C90" s="3"/>
      <c r="D90" s="3"/>
      <c r="E90" s="3"/>
      <c r="F90" s="3"/>
      <c r="G90" s="3"/>
      <c r="H90" s="3"/>
      <c r="I90" s="3"/>
      <c r="J90" s="3"/>
      <c r="K90" s="3"/>
      <c r="L90" s="3"/>
      <c r="M90" s="3"/>
      <c r="N90" s="3"/>
      <c r="O90" s="3"/>
      <c r="P90" s="3"/>
      <c r="Q90" s="3"/>
      <c r="R90" s="3"/>
      <c r="S90" s="3"/>
      <c r="T90" s="3"/>
      <c r="U90" s="3"/>
      <c r="V90" s="3"/>
      <c r="W90" s="3"/>
    </row>
    <row r="91" spans="1:23" x14ac:dyDescent="0.15">
      <c r="C91" s="3"/>
      <c r="D91" s="3"/>
      <c r="E91" s="3"/>
      <c r="F91" s="3"/>
      <c r="G91" s="3"/>
      <c r="H91" s="3"/>
      <c r="I91" s="3"/>
      <c r="J91" s="3"/>
      <c r="K91" s="3"/>
      <c r="L91" s="3"/>
      <c r="M91" s="3"/>
      <c r="N91" s="3"/>
      <c r="O91" s="3"/>
      <c r="P91" s="3"/>
      <c r="Q91" s="3"/>
      <c r="R91" s="3"/>
      <c r="S91" s="3"/>
      <c r="T91" s="3"/>
      <c r="U91" s="3"/>
      <c r="V91" s="3"/>
      <c r="W91" s="3"/>
    </row>
    <row r="92" spans="1:23" x14ac:dyDescent="0.15">
      <c r="C92" s="3"/>
      <c r="D92" s="3"/>
      <c r="E92" s="3"/>
      <c r="F92" s="3"/>
      <c r="G92" s="3"/>
      <c r="H92" s="3"/>
      <c r="I92" s="3"/>
      <c r="J92" s="3"/>
      <c r="K92" s="3"/>
      <c r="L92" s="3"/>
      <c r="M92" s="3"/>
      <c r="N92" s="3"/>
      <c r="O92" s="3"/>
      <c r="P92" s="3"/>
      <c r="Q92" s="3"/>
      <c r="R92" s="3"/>
      <c r="S92" s="3"/>
      <c r="T92" s="3"/>
      <c r="U92" s="3"/>
      <c r="V92" s="3"/>
      <c r="W92" s="3"/>
    </row>
    <row r="93" spans="1:23" x14ac:dyDescent="0.15">
      <c r="C93" s="3"/>
      <c r="D93" s="3"/>
      <c r="E93" s="3"/>
      <c r="F93" s="3"/>
      <c r="G93" s="3"/>
      <c r="H93" s="3"/>
      <c r="I93" s="3"/>
      <c r="J93" s="3"/>
      <c r="K93" s="3"/>
      <c r="L93" s="3"/>
      <c r="M93" s="3"/>
      <c r="N93" s="3"/>
      <c r="O93" s="3"/>
      <c r="P93" s="3"/>
      <c r="Q93" s="3"/>
      <c r="R93" s="3"/>
      <c r="S93" s="3"/>
      <c r="T93" s="3"/>
      <c r="U93" s="3"/>
      <c r="V93" s="3"/>
      <c r="W93" s="3"/>
    </row>
    <row r="94" spans="1:23" x14ac:dyDescent="0.15">
      <c r="C94" s="3"/>
      <c r="D94" s="3"/>
      <c r="E94" s="3"/>
      <c r="F94" s="3"/>
      <c r="G94" s="3"/>
      <c r="H94" s="3"/>
      <c r="I94" s="3"/>
      <c r="J94" s="3"/>
      <c r="K94" s="3"/>
      <c r="L94" s="3"/>
      <c r="M94" s="3"/>
      <c r="N94" s="3"/>
      <c r="O94" s="3"/>
      <c r="P94" s="3"/>
      <c r="Q94" s="3"/>
      <c r="R94" s="3"/>
      <c r="S94" s="3"/>
      <c r="T94" s="3"/>
      <c r="U94" s="3"/>
      <c r="V94" s="3"/>
      <c r="W94" s="3"/>
    </row>
    <row r="95" spans="1:23" x14ac:dyDescent="0.15">
      <c r="C95" s="3"/>
      <c r="D95" s="3"/>
      <c r="E95" s="3"/>
      <c r="F95" s="3"/>
      <c r="G95" s="3"/>
      <c r="H95" s="3"/>
      <c r="I95" s="3"/>
      <c r="J95" s="3"/>
      <c r="K95" s="3"/>
      <c r="L95" s="3"/>
      <c r="M95" s="3"/>
      <c r="N95" s="3"/>
      <c r="O95" s="3"/>
      <c r="P95" s="3"/>
      <c r="Q95" s="3"/>
      <c r="R95" s="3"/>
      <c r="S95" s="3"/>
      <c r="T95" s="3"/>
      <c r="U95" s="3"/>
      <c r="V95" s="3"/>
      <c r="W95" s="3"/>
    </row>
    <row r="96" spans="1:23" x14ac:dyDescent="0.15">
      <c r="C96" s="3"/>
      <c r="D96" s="3"/>
      <c r="E96" s="3"/>
      <c r="F96" s="3"/>
      <c r="G96" s="3"/>
      <c r="H96" s="3"/>
      <c r="I96" s="3"/>
      <c r="J96" s="3"/>
      <c r="K96" s="3"/>
      <c r="L96" s="3"/>
      <c r="M96" s="3"/>
      <c r="N96" s="3"/>
      <c r="O96" s="3"/>
      <c r="P96" s="3"/>
      <c r="Q96" s="3"/>
      <c r="R96" s="3"/>
      <c r="S96" s="3"/>
      <c r="T96" s="3"/>
      <c r="U96" s="3"/>
      <c r="V96" s="3"/>
      <c r="W96" s="3"/>
    </row>
    <row r="97" spans="3:23" x14ac:dyDescent="0.15">
      <c r="C97" s="3"/>
      <c r="D97" s="3"/>
      <c r="E97" s="3"/>
      <c r="F97" s="3"/>
      <c r="G97" s="3"/>
      <c r="H97" s="3"/>
      <c r="I97" s="3"/>
      <c r="J97" s="3"/>
      <c r="K97" s="3"/>
      <c r="L97" s="3"/>
      <c r="M97" s="3"/>
      <c r="N97" s="3"/>
      <c r="O97" s="3"/>
      <c r="P97" s="3"/>
      <c r="Q97" s="3"/>
      <c r="R97" s="3"/>
      <c r="S97" s="3"/>
      <c r="T97" s="3"/>
      <c r="U97" s="3"/>
      <c r="V97" s="3"/>
      <c r="W97" s="3"/>
    </row>
    <row r="98" spans="3:23" x14ac:dyDescent="0.15">
      <c r="C98" s="3"/>
      <c r="D98" s="3"/>
      <c r="E98" s="3"/>
      <c r="F98" s="3"/>
      <c r="G98" s="3"/>
      <c r="H98" s="3"/>
      <c r="I98" s="3"/>
      <c r="J98" s="3"/>
      <c r="K98" s="3"/>
      <c r="L98" s="3"/>
      <c r="M98" s="3"/>
      <c r="N98" s="3"/>
      <c r="O98" s="3"/>
      <c r="P98" s="3"/>
      <c r="Q98" s="3"/>
      <c r="R98" s="3"/>
      <c r="S98" s="3"/>
      <c r="T98" s="3"/>
      <c r="U98" s="3"/>
      <c r="V98" s="3"/>
      <c r="W98" s="3"/>
    </row>
    <row r="99" spans="3:23" x14ac:dyDescent="0.15">
      <c r="C99" s="3"/>
      <c r="D99" s="3"/>
      <c r="E99" s="3"/>
      <c r="F99" s="3"/>
      <c r="G99" s="3"/>
      <c r="H99" s="3"/>
      <c r="I99" s="3"/>
      <c r="J99" s="3"/>
      <c r="K99" s="3"/>
      <c r="L99" s="3"/>
      <c r="M99" s="3"/>
      <c r="N99" s="3"/>
      <c r="O99" s="3"/>
      <c r="P99" s="3"/>
      <c r="Q99" s="3"/>
      <c r="R99" s="3"/>
      <c r="S99" s="3"/>
      <c r="T99" s="3"/>
      <c r="U99" s="3"/>
      <c r="V99" s="3"/>
      <c r="W99" s="3"/>
    </row>
    <row r="100" spans="3:23" x14ac:dyDescent="0.15">
      <c r="C100" s="3"/>
      <c r="D100" s="3"/>
      <c r="E100" s="3"/>
      <c r="F100" s="3"/>
      <c r="G100" s="3"/>
      <c r="H100" s="3"/>
      <c r="I100" s="3"/>
      <c r="J100" s="3"/>
      <c r="K100" s="3"/>
      <c r="L100" s="3"/>
      <c r="M100" s="3"/>
      <c r="N100" s="3"/>
      <c r="O100" s="3"/>
      <c r="P100" s="3"/>
      <c r="Q100" s="3"/>
      <c r="R100" s="3"/>
      <c r="S100" s="3"/>
      <c r="T100" s="3"/>
      <c r="U100" s="3"/>
      <c r="V100" s="3"/>
      <c r="W100" s="3"/>
    </row>
    <row r="101" spans="3:23" x14ac:dyDescent="0.15">
      <c r="C101" s="3"/>
      <c r="D101" s="3"/>
      <c r="E101" s="3"/>
      <c r="F101" s="3"/>
      <c r="G101" s="3"/>
      <c r="H101" s="3"/>
      <c r="I101" s="3"/>
      <c r="J101" s="3"/>
      <c r="K101" s="3"/>
      <c r="L101" s="3"/>
      <c r="M101" s="3"/>
      <c r="N101" s="3"/>
      <c r="O101" s="3"/>
      <c r="P101" s="3"/>
      <c r="Q101" s="3"/>
      <c r="R101" s="3"/>
      <c r="S101" s="3"/>
      <c r="T101" s="3"/>
      <c r="U101" s="3"/>
      <c r="V101" s="3"/>
      <c r="W101" s="3"/>
    </row>
    <row r="102" spans="3:23" x14ac:dyDescent="0.15">
      <c r="C102" s="3"/>
      <c r="D102" s="3"/>
      <c r="E102" s="3"/>
      <c r="F102" s="3"/>
      <c r="G102" s="3"/>
      <c r="H102" s="3"/>
      <c r="I102" s="3"/>
      <c r="J102" s="3"/>
      <c r="K102" s="3"/>
      <c r="L102" s="3"/>
      <c r="M102" s="3"/>
      <c r="N102" s="3"/>
      <c r="O102" s="3"/>
      <c r="P102" s="3"/>
      <c r="Q102" s="3"/>
      <c r="R102" s="3"/>
      <c r="S102" s="3"/>
      <c r="T102" s="3"/>
      <c r="U102" s="3"/>
      <c r="V102" s="3"/>
      <c r="W102" s="3"/>
    </row>
    <row r="103" spans="3:23" x14ac:dyDescent="0.15">
      <c r="C103" s="3"/>
      <c r="D103" s="3"/>
      <c r="E103" s="3"/>
      <c r="F103" s="3"/>
      <c r="G103" s="3"/>
      <c r="H103" s="3"/>
      <c r="I103" s="3"/>
      <c r="J103" s="3"/>
      <c r="K103" s="3"/>
      <c r="L103" s="3"/>
      <c r="M103" s="3"/>
      <c r="N103" s="3"/>
      <c r="O103" s="3"/>
      <c r="P103" s="3"/>
      <c r="Q103" s="3"/>
      <c r="R103" s="3"/>
      <c r="S103" s="3"/>
      <c r="T103" s="3"/>
      <c r="U103" s="3"/>
      <c r="V103" s="3"/>
      <c r="W103" s="3"/>
    </row>
    <row r="104" spans="3:23" x14ac:dyDescent="0.15">
      <c r="C104" s="3"/>
      <c r="D104" s="3"/>
      <c r="E104" s="3"/>
      <c r="F104" s="3"/>
      <c r="G104" s="3"/>
      <c r="H104" s="3"/>
      <c r="I104" s="3"/>
      <c r="J104" s="3"/>
      <c r="K104" s="3"/>
      <c r="L104" s="3"/>
      <c r="M104" s="3"/>
      <c r="N104" s="3"/>
      <c r="O104" s="3"/>
      <c r="P104" s="3"/>
      <c r="Q104" s="3"/>
      <c r="R104" s="3"/>
      <c r="S104" s="3"/>
      <c r="T104" s="3"/>
      <c r="U104" s="3"/>
      <c r="V104" s="3"/>
      <c r="W104" s="3"/>
    </row>
    <row r="108" spans="3:23" ht="12.75" customHeight="1" x14ac:dyDescent="0.15">
      <c r="C108" s="5"/>
      <c r="D108" s="5"/>
      <c r="E108" s="5"/>
      <c r="F108" s="5"/>
      <c r="G108" s="5"/>
      <c r="H108" s="5"/>
      <c r="I108" s="5"/>
      <c r="J108" s="5"/>
      <c r="K108" s="5"/>
      <c r="L108" s="5"/>
      <c r="M108" s="5"/>
      <c r="N108" s="5"/>
      <c r="O108" s="5"/>
      <c r="P108" s="5"/>
      <c r="Q108" s="5"/>
      <c r="R108" s="5"/>
      <c r="S108" s="5"/>
      <c r="T108" s="5"/>
      <c r="U108" s="5"/>
      <c r="V108" s="5"/>
      <c r="W108" s="5"/>
    </row>
    <row r="109" spans="3:23" ht="12.75" customHeight="1" x14ac:dyDescent="0.15">
      <c r="C109" s="5"/>
      <c r="D109" s="5"/>
      <c r="E109" s="5"/>
      <c r="F109" s="5"/>
      <c r="G109" s="5"/>
      <c r="H109" s="5"/>
      <c r="I109" s="5"/>
      <c r="J109" s="5"/>
      <c r="K109" s="5"/>
      <c r="L109" s="5"/>
      <c r="M109" s="5"/>
      <c r="N109" s="5"/>
      <c r="O109" s="5"/>
      <c r="P109" s="5"/>
      <c r="Q109" s="5"/>
      <c r="R109" s="5"/>
      <c r="S109" s="5"/>
      <c r="T109" s="5"/>
      <c r="U109" s="5"/>
      <c r="V109" s="5"/>
      <c r="W109" s="5"/>
    </row>
    <row r="110" spans="3:23" ht="12.75" customHeight="1" x14ac:dyDescent="0.15">
      <c r="C110" s="5"/>
      <c r="D110" s="5"/>
      <c r="E110" s="5"/>
      <c r="F110" s="5"/>
      <c r="G110" s="5"/>
      <c r="H110" s="5"/>
      <c r="I110" s="5"/>
      <c r="J110" s="5"/>
      <c r="K110" s="5"/>
      <c r="L110" s="5"/>
      <c r="M110" s="5"/>
      <c r="N110" s="5"/>
      <c r="O110" s="5"/>
      <c r="P110" s="5"/>
      <c r="Q110" s="5"/>
      <c r="R110" s="5"/>
      <c r="S110" s="5"/>
      <c r="T110" s="5"/>
      <c r="U110" s="5"/>
      <c r="V110" s="5"/>
      <c r="W110" s="5"/>
    </row>
    <row r="111" spans="3:23" ht="12.75" customHeight="1" x14ac:dyDescent="0.15">
      <c r="C111" s="5"/>
      <c r="D111" s="5"/>
      <c r="E111" s="5"/>
      <c r="F111" s="5"/>
      <c r="G111" s="5"/>
      <c r="H111" s="5"/>
      <c r="I111" s="5"/>
      <c r="J111" s="5"/>
      <c r="K111" s="5"/>
      <c r="L111" s="5"/>
      <c r="M111" s="5"/>
      <c r="N111" s="5"/>
      <c r="O111" s="5"/>
      <c r="P111" s="5"/>
      <c r="Q111" s="5"/>
      <c r="R111" s="5"/>
      <c r="S111" s="5"/>
      <c r="T111" s="5"/>
      <c r="U111" s="5"/>
      <c r="V111" s="5"/>
      <c r="W111" s="5"/>
    </row>
    <row r="112" spans="3:23" ht="12.75" customHeight="1" x14ac:dyDescent="0.15">
      <c r="C112" s="5"/>
      <c r="D112" s="5"/>
      <c r="E112" s="5"/>
      <c r="F112" s="5"/>
      <c r="G112" s="5"/>
      <c r="H112" s="5"/>
      <c r="I112" s="5"/>
      <c r="J112" s="5"/>
      <c r="K112" s="5"/>
      <c r="L112" s="5"/>
      <c r="M112" s="5"/>
      <c r="N112" s="5"/>
      <c r="O112" s="5"/>
      <c r="P112" s="5"/>
      <c r="Q112" s="5"/>
      <c r="R112" s="5"/>
      <c r="S112" s="5"/>
      <c r="T112" s="5"/>
      <c r="U112" s="5"/>
      <c r="V112" s="5"/>
      <c r="W112" s="5"/>
    </row>
    <row r="113" spans="3:23" ht="12.75" customHeight="1" x14ac:dyDescent="0.15">
      <c r="C113" s="5"/>
      <c r="D113" s="5"/>
      <c r="E113" s="5"/>
      <c r="F113" s="5"/>
      <c r="G113" s="5"/>
      <c r="H113" s="5"/>
      <c r="I113" s="5"/>
      <c r="J113" s="5"/>
      <c r="K113" s="5"/>
      <c r="L113" s="5"/>
      <c r="M113" s="5"/>
      <c r="N113" s="5"/>
      <c r="O113" s="5"/>
      <c r="P113" s="5"/>
      <c r="Q113" s="5"/>
      <c r="R113" s="5"/>
      <c r="S113" s="5"/>
      <c r="T113" s="5"/>
      <c r="U113" s="5"/>
      <c r="V113" s="5"/>
      <c r="W113" s="5"/>
    </row>
    <row r="114" spans="3:23" ht="12.75" customHeight="1" x14ac:dyDescent="0.15">
      <c r="C114" s="5"/>
      <c r="D114" s="5"/>
      <c r="E114" s="5"/>
      <c r="F114" s="5"/>
      <c r="G114" s="5"/>
      <c r="H114" s="5"/>
      <c r="I114" s="5"/>
      <c r="J114" s="5"/>
      <c r="K114" s="5"/>
      <c r="L114" s="5"/>
      <c r="M114" s="5"/>
      <c r="N114" s="5"/>
      <c r="O114" s="5"/>
      <c r="P114" s="5"/>
      <c r="Q114" s="5"/>
      <c r="R114" s="5"/>
      <c r="S114" s="5"/>
      <c r="T114" s="5"/>
      <c r="U114" s="5"/>
      <c r="V114" s="5"/>
      <c r="W114" s="5"/>
    </row>
    <row r="115" spans="3:23" ht="12.75" customHeight="1" x14ac:dyDescent="0.15">
      <c r="C115" s="5"/>
      <c r="D115" s="5"/>
      <c r="E115" s="5"/>
      <c r="F115" s="5"/>
      <c r="G115" s="5"/>
      <c r="H115" s="5"/>
      <c r="I115" s="5"/>
      <c r="J115" s="5"/>
      <c r="K115" s="5"/>
      <c r="L115" s="5"/>
      <c r="M115" s="5"/>
      <c r="N115" s="5"/>
      <c r="O115" s="5"/>
      <c r="P115" s="5"/>
      <c r="Q115" s="5"/>
      <c r="R115" s="5"/>
      <c r="S115" s="5"/>
      <c r="T115" s="5"/>
      <c r="U115" s="5"/>
      <c r="V115" s="5"/>
      <c r="W115" s="5"/>
    </row>
    <row r="116" spans="3:23" ht="12.75" customHeight="1" x14ac:dyDescent="0.15">
      <c r="C116" s="5"/>
      <c r="D116" s="5"/>
      <c r="E116" s="5"/>
      <c r="F116" s="5"/>
      <c r="G116" s="5"/>
      <c r="H116" s="5"/>
      <c r="I116" s="5"/>
      <c r="J116" s="5"/>
      <c r="K116" s="5"/>
      <c r="L116" s="5"/>
      <c r="M116" s="5"/>
      <c r="N116" s="5"/>
      <c r="O116" s="5"/>
      <c r="P116" s="5"/>
      <c r="Q116" s="5"/>
      <c r="R116" s="5"/>
      <c r="S116" s="5"/>
      <c r="T116" s="5"/>
      <c r="U116" s="5"/>
      <c r="V116" s="5"/>
      <c r="W116" s="5"/>
    </row>
    <row r="117" spans="3:23" ht="12.75" customHeight="1" x14ac:dyDescent="0.15">
      <c r="C117" s="5"/>
      <c r="D117" s="5"/>
      <c r="E117" s="5"/>
      <c r="F117" s="5"/>
      <c r="G117" s="5"/>
      <c r="H117" s="5"/>
      <c r="I117" s="5"/>
      <c r="J117" s="5"/>
      <c r="K117" s="5"/>
      <c r="L117" s="5"/>
      <c r="M117" s="5"/>
      <c r="N117" s="5"/>
      <c r="O117" s="5"/>
      <c r="P117" s="5"/>
      <c r="Q117" s="5"/>
      <c r="R117" s="5"/>
      <c r="S117" s="5"/>
      <c r="T117" s="5"/>
      <c r="U117" s="5"/>
      <c r="V117" s="5"/>
      <c r="W117" s="5"/>
    </row>
    <row r="118" spans="3:23" ht="12.75" customHeight="1" x14ac:dyDescent="0.15">
      <c r="C118" s="5"/>
      <c r="D118" s="5"/>
      <c r="E118" s="5"/>
      <c r="F118" s="5"/>
      <c r="G118" s="5"/>
      <c r="H118" s="5"/>
      <c r="I118" s="5"/>
      <c r="J118" s="5"/>
      <c r="K118" s="5"/>
      <c r="L118" s="5"/>
      <c r="M118" s="5"/>
      <c r="N118" s="5"/>
      <c r="O118" s="5"/>
      <c r="P118" s="5"/>
      <c r="Q118" s="5"/>
      <c r="R118" s="5"/>
      <c r="S118" s="5"/>
      <c r="T118" s="5"/>
      <c r="U118" s="5"/>
      <c r="V118" s="5"/>
      <c r="W118" s="5"/>
    </row>
    <row r="119" spans="3:23" ht="12.75" customHeight="1" x14ac:dyDescent="0.15">
      <c r="C119" s="5"/>
      <c r="D119" s="5"/>
      <c r="E119" s="5"/>
      <c r="F119" s="5"/>
      <c r="G119" s="5"/>
      <c r="H119" s="5"/>
      <c r="I119" s="5"/>
      <c r="J119" s="5"/>
      <c r="K119" s="5"/>
      <c r="L119" s="5"/>
      <c r="M119" s="5"/>
      <c r="N119" s="5"/>
      <c r="O119" s="5"/>
      <c r="P119" s="5"/>
      <c r="Q119" s="5"/>
      <c r="R119" s="5"/>
      <c r="S119" s="5"/>
      <c r="T119" s="5"/>
      <c r="U119" s="5"/>
      <c r="V119" s="5"/>
      <c r="W119" s="5"/>
    </row>
    <row r="120" spans="3:23" ht="12.75" customHeight="1" x14ac:dyDescent="0.15">
      <c r="C120" s="5"/>
      <c r="D120" s="5"/>
      <c r="E120" s="5"/>
      <c r="F120" s="5"/>
      <c r="G120" s="5"/>
      <c r="H120" s="5"/>
      <c r="I120" s="5"/>
      <c r="J120" s="5"/>
      <c r="K120" s="5"/>
      <c r="L120" s="5"/>
      <c r="M120" s="5"/>
      <c r="N120" s="5"/>
      <c r="O120" s="5"/>
      <c r="P120" s="5"/>
      <c r="Q120" s="5"/>
      <c r="R120" s="5"/>
      <c r="S120" s="5"/>
      <c r="T120" s="5"/>
      <c r="U120" s="5"/>
      <c r="V120" s="5"/>
      <c r="W120" s="5"/>
    </row>
    <row r="121" spans="3:23" ht="12.75" customHeight="1" x14ac:dyDescent="0.15">
      <c r="C121" s="5"/>
      <c r="D121" s="5"/>
      <c r="E121" s="5"/>
      <c r="F121" s="5"/>
      <c r="G121" s="5"/>
      <c r="H121" s="5"/>
      <c r="I121" s="5"/>
      <c r="J121" s="5"/>
      <c r="K121" s="5"/>
      <c r="L121" s="5"/>
      <c r="M121" s="5"/>
      <c r="N121" s="5"/>
      <c r="O121" s="5"/>
      <c r="P121" s="5"/>
      <c r="Q121" s="5"/>
      <c r="R121" s="5"/>
      <c r="S121" s="5"/>
      <c r="T121" s="5"/>
      <c r="U121" s="5"/>
      <c r="V121" s="5"/>
      <c r="W121" s="5"/>
    </row>
    <row r="122" spans="3:23" ht="12.75" customHeight="1" x14ac:dyDescent="0.15">
      <c r="C122" s="5"/>
      <c r="D122" s="5"/>
      <c r="E122" s="5"/>
      <c r="F122" s="5"/>
      <c r="G122" s="5"/>
      <c r="H122" s="5"/>
      <c r="I122" s="5"/>
      <c r="J122" s="5"/>
      <c r="K122" s="5"/>
      <c r="L122" s="5"/>
      <c r="M122" s="5"/>
      <c r="N122" s="5"/>
      <c r="O122" s="5"/>
      <c r="P122" s="5"/>
      <c r="Q122" s="5"/>
      <c r="R122" s="5"/>
      <c r="S122" s="5"/>
      <c r="T122" s="5"/>
      <c r="U122" s="5"/>
      <c r="V122" s="5"/>
      <c r="W122" s="5"/>
    </row>
    <row r="123" spans="3:23" ht="12.75" customHeight="1" x14ac:dyDescent="0.15">
      <c r="C123" s="5"/>
      <c r="D123" s="5"/>
      <c r="E123" s="5"/>
      <c r="F123" s="5"/>
      <c r="G123" s="5"/>
      <c r="H123" s="5"/>
      <c r="I123" s="5"/>
      <c r="J123" s="5"/>
      <c r="K123" s="5"/>
      <c r="L123" s="5"/>
      <c r="M123" s="5"/>
      <c r="N123" s="5"/>
      <c r="O123" s="5"/>
      <c r="P123" s="5"/>
      <c r="Q123" s="5"/>
      <c r="R123" s="5"/>
      <c r="S123" s="5"/>
      <c r="T123" s="5"/>
      <c r="U123" s="5"/>
      <c r="V123" s="5"/>
      <c r="W123" s="5"/>
    </row>
    <row r="124" spans="3:23" ht="12.75" customHeight="1" x14ac:dyDescent="0.15">
      <c r="C124" s="5"/>
      <c r="D124" s="5"/>
      <c r="E124" s="5"/>
      <c r="F124" s="5"/>
      <c r="G124" s="5"/>
      <c r="H124" s="5"/>
      <c r="I124" s="5"/>
      <c r="J124" s="5"/>
      <c r="K124" s="5"/>
      <c r="L124" s="5"/>
      <c r="M124" s="5"/>
      <c r="N124" s="5"/>
      <c r="O124" s="5"/>
      <c r="P124" s="5"/>
      <c r="Q124" s="5"/>
      <c r="R124" s="5"/>
      <c r="S124" s="5"/>
      <c r="T124" s="5"/>
      <c r="U124" s="5"/>
      <c r="V124" s="5"/>
      <c r="W124" s="5"/>
    </row>
    <row r="125" spans="3:23" ht="12.75" customHeight="1" x14ac:dyDescent="0.15">
      <c r="C125" s="5"/>
      <c r="D125" s="5"/>
      <c r="E125" s="5"/>
      <c r="F125" s="5"/>
      <c r="G125" s="5"/>
      <c r="H125" s="5"/>
      <c r="I125" s="5"/>
      <c r="J125" s="5"/>
      <c r="K125" s="5"/>
      <c r="L125" s="5"/>
      <c r="M125" s="5"/>
      <c r="N125" s="5"/>
      <c r="O125" s="5"/>
      <c r="P125" s="5"/>
      <c r="Q125" s="5"/>
      <c r="R125" s="5"/>
      <c r="S125" s="5"/>
      <c r="T125" s="5"/>
      <c r="U125" s="5"/>
      <c r="V125" s="5"/>
      <c r="W125" s="5"/>
    </row>
    <row r="126" spans="3:23" ht="12.75" customHeight="1" x14ac:dyDescent="0.15">
      <c r="C126" s="5"/>
      <c r="D126" s="5"/>
      <c r="E126" s="5"/>
      <c r="F126" s="5"/>
      <c r="G126" s="5"/>
      <c r="H126" s="5"/>
      <c r="I126" s="5"/>
      <c r="J126" s="5"/>
      <c r="K126" s="5"/>
      <c r="L126" s="5"/>
      <c r="M126" s="5"/>
      <c r="N126" s="5"/>
      <c r="O126" s="5"/>
      <c r="P126" s="5"/>
      <c r="Q126" s="5"/>
      <c r="R126" s="5"/>
      <c r="S126" s="5"/>
      <c r="T126" s="5"/>
      <c r="U126" s="5"/>
      <c r="V126" s="5"/>
      <c r="W126" s="5"/>
    </row>
    <row r="127" spans="3:23" ht="12.75" customHeight="1" x14ac:dyDescent="0.15">
      <c r="C127" s="5"/>
      <c r="D127" s="5"/>
      <c r="E127" s="5"/>
      <c r="F127" s="5"/>
      <c r="G127" s="5"/>
      <c r="H127" s="5"/>
      <c r="I127" s="5"/>
      <c r="J127" s="5"/>
      <c r="K127" s="5"/>
      <c r="L127" s="5"/>
      <c r="M127" s="5"/>
      <c r="N127" s="5"/>
      <c r="O127" s="5"/>
      <c r="P127" s="5"/>
      <c r="Q127" s="5"/>
      <c r="R127" s="5"/>
      <c r="S127" s="5"/>
      <c r="T127" s="5"/>
      <c r="U127" s="5"/>
      <c r="V127" s="5"/>
      <c r="W127" s="5"/>
    </row>
    <row r="128" spans="3:23" ht="12.75" customHeight="1" x14ac:dyDescent="0.15">
      <c r="C128" s="5"/>
      <c r="D128" s="5"/>
      <c r="E128" s="5"/>
      <c r="F128" s="5"/>
      <c r="G128" s="5"/>
      <c r="H128" s="5"/>
      <c r="I128" s="5"/>
      <c r="J128" s="5"/>
      <c r="K128" s="5"/>
      <c r="L128" s="5"/>
      <c r="M128" s="5"/>
      <c r="N128" s="5"/>
      <c r="O128" s="5"/>
      <c r="P128" s="5"/>
      <c r="Q128" s="5"/>
      <c r="R128" s="5"/>
      <c r="S128" s="5"/>
      <c r="T128" s="5"/>
      <c r="U128" s="5"/>
      <c r="V128" s="5"/>
      <c r="W128" s="5"/>
    </row>
    <row r="129" spans="3:23" ht="12.75" customHeight="1" x14ac:dyDescent="0.15">
      <c r="C129" s="5"/>
      <c r="D129" s="5"/>
      <c r="E129" s="5"/>
      <c r="F129" s="5"/>
      <c r="G129" s="5"/>
      <c r="H129" s="5"/>
      <c r="I129" s="5"/>
      <c r="J129" s="5"/>
      <c r="K129" s="5"/>
      <c r="L129" s="5"/>
      <c r="M129" s="5"/>
      <c r="N129" s="5"/>
      <c r="O129" s="5"/>
      <c r="P129" s="5"/>
      <c r="Q129" s="5"/>
      <c r="R129" s="5"/>
      <c r="S129" s="5"/>
      <c r="T129" s="5"/>
      <c r="U129" s="5"/>
      <c r="V129" s="5"/>
      <c r="W129" s="5"/>
    </row>
    <row r="130" spans="3:23" ht="12.75" customHeight="1" x14ac:dyDescent="0.15">
      <c r="C130" s="5"/>
      <c r="D130" s="5"/>
      <c r="E130" s="5"/>
      <c r="F130" s="5"/>
      <c r="G130" s="5"/>
      <c r="H130" s="5"/>
      <c r="I130" s="5"/>
      <c r="J130" s="5"/>
      <c r="K130" s="5"/>
      <c r="L130" s="5"/>
      <c r="M130" s="5"/>
      <c r="N130" s="5"/>
      <c r="O130" s="5"/>
      <c r="P130" s="5"/>
      <c r="Q130" s="5"/>
      <c r="R130" s="5"/>
      <c r="S130" s="5"/>
      <c r="T130" s="5"/>
      <c r="U130" s="5"/>
      <c r="V130" s="5"/>
      <c r="W130" s="5"/>
    </row>
  </sheetData>
  <mergeCells count="76">
    <mergeCell ref="C54:I56"/>
    <mergeCell ref="N39:R40"/>
    <mergeCell ref="S39:W40"/>
    <mergeCell ref="C39:M40"/>
    <mergeCell ref="U45:W46"/>
    <mergeCell ref="C45:E46"/>
    <mergeCell ref="F45:K46"/>
    <mergeCell ref="L45:N46"/>
    <mergeCell ref="O45:Q46"/>
    <mergeCell ref="R45:T46"/>
    <mergeCell ref="N43:R44"/>
    <mergeCell ref="S43:W44"/>
    <mergeCell ref="J54:W56"/>
    <mergeCell ref="C18:G19"/>
    <mergeCell ref="H18:N19"/>
    <mergeCell ref="O18:S19"/>
    <mergeCell ref="T18:W19"/>
    <mergeCell ref="C2:E3"/>
    <mergeCell ref="F2:I3"/>
    <mergeCell ref="U2:W3"/>
    <mergeCell ref="C8:L9"/>
    <mergeCell ref="C14:G15"/>
    <mergeCell ref="H14:W15"/>
    <mergeCell ref="C16:G17"/>
    <mergeCell ref="H16:W17"/>
    <mergeCell ref="L2:M3"/>
    <mergeCell ref="N2:P3"/>
    <mergeCell ref="Q2:S3"/>
    <mergeCell ref="C20:E21"/>
    <mergeCell ref="F20:G21"/>
    <mergeCell ref="H20:W21"/>
    <mergeCell ref="C22:E23"/>
    <mergeCell ref="F22:G23"/>
    <mergeCell ref="M32:M33"/>
    <mergeCell ref="C30:G31"/>
    <mergeCell ref="H32:L33"/>
    <mergeCell ref="H30:L31"/>
    <mergeCell ref="C24:E27"/>
    <mergeCell ref="F24:W27"/>
    <mergeCell ref="C28:E29"/>
    <mergeCell ref="N32:R33"/>
    <mergeCell ref="T32:V33"/>
    <mergeCell ref="S32:S33"/>
    <mergeCell ref="W32:W33"/>
    <mergeCell ref="C62:W83"/>
    <mergeCell ref="C84:E85"/>
    <mergeCell ref="F84:W85"/>
    <mergeCell ref="U50:W53"/>
    <mergeCell ref="C47:E49"/>
    <mergeCell ref="F47:K49"/>
    <mergeCell ref="L47:N49"/>
    <mergeCell ref="O47:Q49"/>
    <mergeCell ref="R47:T49"/>
    <mergeCell ref="U47:W49"/>
    <mergeCell ref="C50:E53"/>
    <mergeCell ref="F50:K53"/>
    <mergeCell ref="L50:N53"/>
    <mergeCell ref="O50:Q53"/>
    <mergeCell ref="R50:T53"/>
    <mergeCell ref="J57:W58"/>
    <mergeCell ref="C57:I58"/>
    <mergeCell ref="H22:W23"/>
    <mergeCell ref="F28:W29"/>
    <mergeCell ref="C60:W61"/>
    <mergeCell ref="C43:M44"/>
    <mergeCell ref="N41:W42"/>
    <mergeCell ref="C41:M42"/>
    <mergeCell ref="T34:U35"/>
    <mergeCell ref="V34:W35"/>
    <mergeCell ref="C36:G37"/>
    <mergeCell ref="C34:G35"/>
    <mergeCell ref="H34:L35"/>
    <mergeCell ref="H36:L37"/>
    <mergeCell ref="M36:Q37"/>
    <mergeCell ref="R36:W37"/>
    <mergeCell ref="C32:G33"/>
  </mergeCells>
  <phoneticPr fontId="6"/>
  <hyperlinks>
    <hyperlink ref="A1" location="入力シート!A1" display="入力シート!A1" xr:uid="{00000000-0004-0000-0300-000000000000}"/>
  </hyperlinks>
  <printOptions horizontalCentered="1"/>
  <pageMargins left="0.78740157480314965" right="0.78740157480314965" top="0.39370078740157483" bottom="0.74803149606299213" header="0.31496062992125984" footer="0.31496062992125984"/>
  <pageSetup paperSize="9" scale="79" orientation="portrait" r:id="rId1"/>
  <headerFooter>
    <oddHeader>&amp;R&amp;"ＭＳ Ｐゴシック,標準"&amp;14　</oddHeader>
    <oddFooter>&amp;C&amp;P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191"/>
  <sheetViews>
    <sheetView showGridLines="0" view="pageBreakPreview" zoomScale="85" zoomScaleNormal="100" zoomScaleSheetLayoutView="85" workbookViewId="0">
      <pane xSplit="1" ySplit="6" topLeftCell="B7" activePane="bottomRight" state="frozen"/>
      <selection pane="topRight" activeCell="B1" sqref="B1"/>
      <selection pane="bottomLeft" activeCell="A8" sqref="A8"/>
      <selection pane="bottomRight" activeCell="B7" sqref="B7"/>
    </sheetView>
  </sheetViews>
  <sheetFormatPr defaultRowHeight="13.5" x14ac:dyDescent="0.15"/>
  <cols>
    <col min="1" max="1" width="15.125" customWidth="1"/>
    <col min="2" max="2" width="13" bestFit="1" customWidth="1"/>
    <col min="3" max="3" width="17.375" bestFit="1" customWidth="1"/>
    <col min="5" max="5" width="37.75" bestFit="1" customWidth="1"/>
  </cols>
  <sheetData>
    <row r="1" spans="1:5" ht="17.25" x14ac:dyDescent="0.15">
      <c r="A1" s="11" t="s">
        <v>608</v>
      </c>
      <c r="B1" s="12"/>
      <c r="C1" s="10"/>
      <c r="D1" s="8"/>
      <c r="E1" s="9"/>
    </row>
    <row r="2" spans="1:5" x14ac:dyDescent="0.15">
      <c r="A2" s="8"/>
      <c r="B2" s="6"/>
      <c r="C2" s="10"/>
      <c r="D2" s="8"/>
      <c r="E2" s="9"/>
    </row>
    <row r="3" spans="1:5" x14ac:dyDescent="0.15">
      <c r="A3" s="8" t="s">
        <v>609</v>
      </c>
      <c r="B3" s="13"/>
      <c r="C3" s="7"/>
      <c r="D3" s="8"/>
      <c r="E3" s="9"/>
    </row>
    <row r="4" spans="1:5" x14ac:dyDescent="0.15">
      <c r="A4" s="8" t="s">
        <v>610</v>
      </c>
      <c r="B4" s="13"/>
      <c r="C4" s="7"/>
      <c r="D4" s="8"/>
      <c r="E4" s="9"/>
    </row>
    <row r="5" spans="1:5" x14ac:dyDescent="0.15">
      <c r="A5" s="14"/>
      <c r="B5" s="15"/>
      <c r="C5" s="16"/>
      <c r="D5" s="14"/>
      <c r="E5" s="17"/>
    </row>
    <row r="6" spans="1:5" x14ac:dyDescent="0.15">
      <c r="A6" s="18" t="s">
        <v>611</v>
      </c>
      <c r="B6" s="19" t="s">
        <v>612</v>
      </c>
      <c r="C6" s="20" t="s">
        <v>613</v>
      </c>
      <c r="D6" s="21" t="s">
        <v>614</v>
      </c>
      <c r="E6" s="22" t="s">
        <v>615</v>
      </c>
    </row>
    <row r="7" spans="1:5" x14ac:dyDescent="0.15">
      <c r="A7" s="23" t="s">
        <v>616</v>
      </c>
      <c r="B7" s="24" t="s">
        <v>617</v>
      </c>
      <c r="C7" s="25" t="s">
        <v>618</v>
      </c>
      <c r="D7" s="26" t="s">
        <v>619</v>
      </c>
      <c r="E7" s="27" t="s">
        <v>620</v>
      </c>
    </row>
    <row r="8" spans="1:5" x14ac:dyDescent="0.15">
      <c r="A8" s="23"/>
      <c r="B8" s="28" t="s">
        <v>621</v>
      </c>
      <c r="C8" s="29" t="s">
        <v>367</v>
      </c>
      <c r="D8" s="30" t="s">
        <v>619</v>
      </c>
      <c r="E8" s="31" t="s">
        <v>620</v>
      </c>
    </row>
    <row r="9" spans="1:5" x14ac:dyDescent="0.15">
      <c r="A9" s="23"/>
      <c r="B9" s="28" t="s">
        <v>622</v>
      </c>
      <c r="C9" s="29" t="s">
        <v>623</v>
      </c>
      <c r="D9" s="30" t="s">
        <v>624</v>
      </c>
      <c r="E9" s="31" t="s">
        <v>625</v>
      </c>
    </row>
    <row r="10" spans="1:5" x14ac:dyDescent="0.15">
      <c r="A10" s="23"/>
      <c r="B10" s="28" t="s">
        <v>626</v>
      </c>
      <c r="C10" s="29" t="s">
        <v>627</v>
      </c>
      <c r="D10" s="30" t="s">
        <v>624</v>
      </c>
      <c r="E10" s="31" t="s">
        <v>620</v>
      </c>
    </row>
    <row r="11" spans="1:5" x14ac:dyDescent="0.15">
      <c r="A11" s="23"/>
      <c r="B11" s="28" t="s">
        <v>628</v>
      </c>
      <c r="C11" s="29" t="s">
        <v>629</v>
      </c>
      <c r="D11" s="30" t="s">
        <v>630</v>
      </c>
      <c r="E11" s="31" t="s">
        <v>629</v>
      </c>
    </row>
    <row r="12" spans="1:5" x14ac:dyDescent="0.15">
      <c r="A12" s="23"/>
      <c r="B12" s="28" t="s">
        <v>631</v>
      </c>
      <c r="C12" s="29" t="s">
        <v>632</v>
      </c>
      <c r="D12" s="30" t="s">
        <v>619</v>
      </c>
      <c r="E12" s="31" t="s">
        <v>620</v>
      </c>
    </row>
    <row r="13" spans="1:5" x14ac:dyDescent="0.15">
      <c r="A13" s="23"/>
      <c r="B13" s="28" t="s">
        <v>633</v>
      </c>
      <c r="C13" s="29" t="s">
        <v>634</v>
      </c>
      <c r="D13" s="30" t="s">
        <v>624</v>
      </c>
      <c r="E13" s="31" t="s">
        <v>635</v>
      </c>
    </row>
    <row r="14" spans="1:5" x14ac:dyDescent="0.15">
      <c r="A14" s="23"/>
      <c r="B14" s="28" t="s">
        <v>636</v>
      </c>
      <c r="C14" s="29" t="s">
        <v>637</v>
      </c>
      <c r="D14" s="30" t="s">
        <v>619</v>
      </c>
      <c r="E14" s="31" t="s">
        <v>620</v>
      </c>
    </row>
    <row r="15" spans="1:5" x14ac:dyDescent="0.15">
      <c r="A15" s="23"/>
      <c r="B15" s="28" t="s">
        <v>638</v>
      </c>
      <c r="C15" s="29" t="s">
        <v>639</v>
      </c>
      <c r="D15" s="30" t="s">
        <v>619</v>
      </c>
      <c r="E15" s="31" t="s">
        <v>620</v>
      </c>
    </row>
    <row r="16" spans="1:5" x14ac:dyDescent="0.15">
      <c r="A16" s="23"/>
      <c r="B16" s="28" t="s">
        <v>640</v>
      </c>
      <c r="C16" s="29" t="s">
        <v>641</v>
      </c>
      <c r="D16" s="30" t="s">
        <v>619</v>
      </c>
      <c r="E16" s="31" t="s">
        <v>620</v>
      </c>
    </row>
    <row r="17" spans="1:5" x14ac:dyDescent="0.15">
      <c r="A17" s="23"/>
      <c r="B17" s="28" t="s">
        <v>642</v>
      </c>
      <c r="C17" s="29" t="s">
        <v>643</v>
      </c>
      <c r="D17" s="30" t="s">
        <v>624</v>
      </c>
      <c r="E17" s="31" t="s">
        <v>644</v>
      </c>
    </row>
    <row r="18" spans="1:5" x14ac:dyDescent="0.15">
      <c r="A18" s="23"/>
      <c r="B18" s="28" t="s">
        <v>645</v>
      </c>
      <c r="C18" s="29" t="s">
        <v>646</v>
      </c>
      <c r="D18" s="30" t="s">
        <v>619</v>
      </c>
      <c r="E18" s="31" t="s">
        <v>620</v>
      </c>
    </row>
    <row r="19" spans="1:5" x14ac:dyDescent="0.15">
      <c r="A19" s="23"/>
      <c r="B19" s="28" t="s">
        <v>647</v>
      </c>
      <c r="C19" s="29" t="s">
        <v>648</v>
      </c>
      <c r="D19" s="30" t="s">
        <v>619</v>
      </c>
      <c r="E19" s="31" t="s">
        <v>620</v>
      </c>
    </row>
    <row r="20" spans="1:5" x14ac:dyDescent="0.15">
      <c r="A20" s="23"/>
      <c r="B20" s="28" t="s">
        <v>649</v>
      </c>
      <c r="C20" s="29" t="s">
        <v>650</v>
      </c>
      <c r="D20" s="30" t="s">
        <v>624</v>
      </c>
      <c r="E20" s="31" t="s">
        <v>620</v>
      </c>
    </row>
    <row r="21" spans="1:5" x14ac:dyDescent="0.15">
      <c r="A21" s="23"/>
      <c r="B21" s="28" t="s">
        <v>651</v>
      </c>
      <c r="C21" s="29" t="s">
        <v>652</v>
      </c>
      <c r="D21" s="30" t="s">
        <v>619</v>
      </c>
      <c r="E21" s="31" t="s">
        <v>620</v>
      </c>
    </row>
    <row r="22" spans="1:5" x14ac:dyDescent="0.15">
      <c r="A22" s="23"/>
      <c r="B22" s="28" t="s">
        <v>653</v>
      </c>
      <c r="C22" s="29" t="s">
        <v>654</v>
      </c>
      <c r="D22" s="30" t="s">
        <v>624</v>
      </c>
      <c r="E22" s="31" t="s">
        <v>655</v>
      </c>
    </row>
    <row r="23" spans="1:5" x14ac:dyDescent="0.15">
      <c r="A23" s="23"/>
      <c r="B23" s="28" t="s">
        <v>656</v>
      </c>
      <c r="C23" s="29" t="s">
        <v>657</v>
      </c>
      <c r="D23" s="30" t="s">
        <v>624</v>
      </c>
      <c r="E23" s="31" t="s">
        <v>658</v>
      </c>
    </row>
    <row r="24" spans="1:5" x14ac:dyDescent="0.15">
      <c r="A24" s="23"/>
      <c r="B24" s="28" t="s">
        <v>659</v>
      </c>
      <c r="C24" s="29" t="s">
        <v>660</v>
      </c>
      <c r="D24" s="30" t="s">
        <v>619</v>
      </c>
      <c r="E24" s="31" t="s">
        <v>620</v>
      </c>
    </row>
    <row r="25" spans="1:5" x14ac:dyDescent="0.15">
      <c r="A25" s="23"/>
      <c r="B25" s="28" t="s">
        <v>661</v>
      </c>
      <c r="C25" s="29" t="s">
        <v>662</v>
      </c>
      <c r="D25" s="30" t="s">
        <v>619</v>
      </c>
      <c r="E25" s="31" t="s">
        <v>620</v>
      </c>
    </row>
    <row r="26" spans="1:5" x14ac:dyDescent="0.15">
      <c r="A26" s="23"/>
      <c r="B26" s="28" t="s">
        <v>663</v>
      </c>
      <c r="C26" s="29" t="s">
        <v>664</v>
      </c>
      <c r="D26" s="30" t="s">
        <v>624</v>
      </c>
      <c r="E26" s="31" t="s">
        <v>620</v>
      </c>
    </row>
    <row r="27" spans="1:5" x14ac:dyDescent="0.15">
      <c r="A27" s="23"/>
      <c r="B27" s="28" t="s">
        <v>665</v>
      </c>
      <c r="C27" s="29" t="s">
        <v>666</v>
      </c>
      <c r="D27" s="30" t="s">
        <v>624</v>
      </c>
      <c r="E27" s="31" t="s">
        <v>620</v>
      </c>
    </row>
    <row r="28" spans="1:5" x14ac:dyDescent="0.15">
      <c r="A28" s="23"/>
      <c r="B28" s="28" t="s">
        <v>667</v>
      </c>
      <c r="C28" s="29" t="s">
        <v>668</v>
      </c>
      <c r="D28" s="30" t="s">
        <v>619</v>
      </c>
      <c r="E28" s="31" t="s">
        <v>669</v>
      </c>
    </row>
    <row r="29" spans="1:5" x14ac:dyDescent="0.15">
      <c r="A29" s="23"/>
      <c r="B29" s="28" t="s">
        <v>670</v>
      </c>
      <c r="C29" s="29" t="s">
        <v>671</v>
      </c>
      <c r="D29" s="30" t="s">
        <v>624</v>
      </c>
      <c r="E29" s="31" t="s">
        <v>672</v>
      </c>
    </row>
    <row r="30" spans="1:5" x14ac:dyDescent="0.15">
      <c r="A30" s="23"/>
      <c r="B30" s="28" t="s">
        <v>673</v>
      </c>
      <c r="C30" s="29" t="s">
        <v>674</v>
      </c>
      <c r="D30" s="30" t="s">
        <v>619</v>
      </c>
      <c r="E30" s="31" t="s">
        <v>675</v>
      </c>
    </row>
    <row r="31" spans="1:5" x14ac:dyDescent="0.15">
      <c r="A31" s="23"/>
      <c r="B31" s="32" t="s">
        <v>676</v>
      </c>
      <c r="C31" s="33" t="s">
        <v>677</v>
      </c>
      <c r="D31" s="34" t="s">
        <v>624</v>
      </c>
      <c r="E31" s="35" t="s">
        <v>620</v>
      </c>
    </row>
    <row r="32" spans="1:5" x14ac:dyDescent="0.15">
      <c r="A32" s="36" t="s">
        <v>678</v>
      </c>
      <c r="B32" s="37" t="s">
        <v>679</v>
      </c>
      <c r="C32" s="38" t="s">
        <v>680</v>
      </c>
      <c r="D32" s="39" t="s">
        <v>619</v>
      </c>
      <c r="E32" s="40" t="s">
        <v>681</v>
      </c>
    </row>
    <row r="33" spans="1:5" x14ac:dyDescent="0.15">
      <c r="A33" s="23"/>
      <c r="B33" s="28" t="s">
        <v>682</v>
      </c>
      <c r="C33" s="29" t="s">
        <v>683</v>
      </c>
      <c r="D33" s="30" t="s">
        <v>619</v>
      </c>
      <c r="E33" s="31" t="s">
        <v>620</v>
      </c>
    </row>
    <row r="34" spans="1:5" x14ac:dyDescent="0.15">
      <c r="A34" s="23"/>
      <c r="B34" s="28" t="s">
        <v>684</v>
      </c>
      <c r="C34" s="29" t="s">
        <v>685</v>
      </c>
      <c r="D34" s="30" t="s">
        <v>619</v>
      </c>
      <c r="E34" s="31" t="s">
        <v>620</v>
      </c>
    </row>
    <row r="35" spans="1:5" x14ac:dyDescent="0.15">
      <c r="A35" s="23"/>
      <c r="B35" s="28" t="s">
        <v>686</v>
      </c>
      <c r="C35" s="29" t="s">
        <v>687</v>
      </c>
      <c r="D35" s="30" t="s">
        <v>619</v>
      </c>
      <c r="E35" s="31" t="s">
        <v>620</v>
      </c>
    </row>
    <row r="36" spans="1:5" x14ac:dyDescent="0.15">
      <c r="A36" s="23"/>
      <c r="B36" s="28" t="s">
        <v>688</v>
      </c>
      <c r="C36" s="29" t="s">
        <v>689</v>
      </c>
      <c r="D36" s="30" t="s">
        <v>619</v>
      </c>
      <c r="E36" s="31" t="s">
        <v>620</v>
      </c>
    </row>
    <row r="37" spans="1:5" x14ac:dyDescent="0.15">
      <c r="A37" s="23"/>
      <c r="B37" s="28" t="s">
        <v>690</v>
      </c>
      <c r="C37" s="29" t="s">
        <v>691</v>
      </c>
      <c r="D37" s="30" t="s">
        <v>619</v>
      </c>
      <c r="E37" s="31" t="s">
        <v>620</v>
      </c>
    </row>
    <row r="38" spans="1:5" x14ac:dyDescent="0.15">
      <c r="A38" s="23"/>
      <c r="B38" s="28" t="s">
        <v>692</v>
      </c>
      <c r="C38" s="29" t="s">
        <v>693</v>
      </c>
      <c r="D38" s="30" t="s">
        <v>619</v>
      </c>
      <c r="E38" s="31" t="s">
        <v>620</v>
      </c>
    </row>
    <row r="39" spans="1:5" x14ac:dyDescent="0.15">
      <c r="A39" s="23"/>
      <c r="B39" s="28" t="s">
        <v>694</v>
      </c>
      <c r="C39" s="29" t="s">
        <v>695</v>
      </c>
      <c r="D39" s="30" t="s">
        <v>619</v>
      </c>
      <c r="E39" s="31" t="s">
        <v>620</v>
      </c>
    </row>
    <row r="40" spans="1:5" x14ac:dyDescent="0.15">
      <c r="A40" s="23"/>
      <c r="B40" s="28" t="s">
        <v>696</v>
      </c>
      <c r="C40" s="29" t="s">
        <v>697</v>
      </c>
      <c r="D40" s="30" t="s">
        <v>619</v>
      </c>
      <c r="E40" s="31" t="s">
        <v>620</v>
      </c>
    </row>
    <row r="41" spans="1:5" x14ac:dyDescent="0.15">
      <c r="A41" s="23"/>
      <c r="B41" s="28" t="s">
        <v>698</v>
      </c>
      <c r="C41" s="29" t="s">
        <v>699</v>
      </c>
      <c r="D41" s="30" t="s">
        <v>619</v>
      </c>
      <c r="E41" s="31" t="s">
        <v>620</v>
      </c>
    </row>
    <row r="42" spans="1:5" x14ac:dyDescent="0.15">
      <c r="A42" s="23"/>
      <c r="B42" s="28" t="s">
        <v>700</v>
      </c>
      <c r="C42" s="29" t="s">
        <v>701</v>
      </c>
      <c r="D42" s="30" t="s">
        <v>619</v>
      </c>
      <c r="E42" s="31"/>
    </row>
    <row r="43" spans="1:5" x14ac:dyDescent="0.15">
      <c r="A43" s="23"/>
      <c r="B43" s="28" t="s">
        <v>702</v>
      </c>
      <c r="C43" s="29" t="s">
        <v>703</v>
      </c>
      <c r="D43" s="30" t="s">
        <v>619</v>
      </c>
      <c r="E43" s="31" t="s">
        <v>620</v>
      </c>
    </row>
    <row r="44" spans="1:5" x14ac:dyDescent="0.15">
      <c r="A44" s="23"/>
      <c r="B44" s="28" t="s">
        <v>704</v>
      </c>
      <c r="C44" s="29" t="s">
        <v>705</v>
      </c>
      <c r="D44" s="30" t="s">
        <v>619</v>
      </c>
      <c r="E44" s="31" t="s">
        <v>620</v>
      </c>
    </row>
    <row r="45" spans="1:5" x14ac:dyDescent="0.15">
      <c r="A45" s="23"/>
      <c r="B45" s="28" t="s">
        <v>706</v>
      </c>
      <c r="C45" s="29" t="s">
        <v>707</v>
      </c>
      <c r="D45" s="30" t="s">
        <v>619</v>
      </c>
      <c r="E45" s="31" t="s">
        <v>620</v>
      </c>
    </row>
    <row r="46" spans="1:5" x14ac:dyDescent="0.15">
      <c r="A46" s="23"/>
      <c r="B46" s="28" t="s">
        <v>708</v>
      </c>
      <c r="C46" s="29" t="s">
        <v>709</v>
      </c>
      <c r="D46" s="30" t="s">
        <v>619</v>
      </c>
      <c r="E46" s="31" t="s">
        <v>620</v>
      </c>
    </row>
    <row r="47" spans="1:5" x14ac:dyDescent="0.15">
      <c r="A47" s="23"/>
      <c r="B47" s="28" t="s">
        <v>710</v>
      </c>
      <c r="C47" s="29" t="s">
        <v>711</v>
      </c>
      <c r="D47" s="30" t="s">
        <v>619</v>
      </c>
      <c r="E47" s="31" t="s">
        <v>620</v>
      </c>
    </row>
    <row r="48" spans="1:5" x14ac:dyDescent="0.15">
      <c r="A48" s="23"/>
      <c r="B48" s="28" t="s">
        <v>712</v>
      </c>
      <c r="C48" s="29" t="s">
        <v>713</v>
      </c>
      <c r="D48" s="30" t="s">
        <v>619</v>
      </c>
      <c r="E48" s="31" t="s">
        <v>714</v>
      </c>
    </row>
    <row r="49" spans="1:5" x14ac:dyDescent="0.15">
      <c r="A49" s="23"/>
      <c r="B49" s="28" t="s">
        <v>715</v>
      </c>
      <c r="C49" s="29" t="s">
        <v>716</v>
      </c>
      <c r="D49" s="30" t="s">
        <v>619</v>
      </c>
      <c r="E49" s="31" t="s">
        <v>620</v>
      </c>
    </row>
    <row r="50" spans="1:5" x14ac:dyDescent="0.15">
      <c r="A50" s="23"/>
      <c r="B50" s="28" t="s">
        <v>717</v>
      </c>
      <c r="C50" s="29" t="s">
        <v>718</v>
      </c>
      <c r="D50" s="30" t="s">
        <v>619</v>
      </c>
      <c r="E50" s="31" t="s">
        <v>719</v>
      </c>
    </row>
    <row r="51" spans="1:5" x14ac:dyDescent="0.15">
      <c r="A51" s="23"/>
      <c r="B51" s="28" t="s">
        <v>720</v>
      </c>
      <c r="C51" s="29" t="s">
        <v>721</v>
      </c>
      <c r="D51" s="30" t="s">
        <v>619</v>
      </c>
      <c r="E51" s="31" t="s">
        <v>620</v>
      </c>
    </row>
    <row r="52" spans="1:5" x14ac:dyDescent="0.15">
      <c r="A52" s="23"/>
      <c r="B52" s="28" t="s">
        <v>722</v>
      </c>
      <c r="C52" s="29" t="s">
        <v>723</v>
      </c>
      <c r="D52" s="30" t="s">
        <v>619</v>
      </c>
      <c r="E52" s="31" t="s">
        <v>620</v>
      </c>
    </row>
    <row r="53" spans="1:5" x14ac:dyDescent="0.15">
      <c r="A53" s="23"/>
      <c r="B53" s="32" t="s">
        <v>724</v>
      </c>
      <c r="C53" s="33" t="s">
        <v>725</v>
      </c>
      <c r="D53" s="34" t="s">
        <v>619</v>
      </c>
      <c r="E53" s="35" t="s">
        <v>726</v>
      </c>
    </row>
    <row r="54" spans="1:5" x14ac:dyDescent="0.15">
      <c r="A54" s="36" t="s">
        <v>727</v>
      </c>
      <c r="B54" s="37" t="s">
        <v>728</v>
      </c>
      <c r="C54" s="38" t="s">
        <v>729</v>
      </c>
      <c r="D54" s="39" t="s">
        <v>630</v>
      </c>
      <c r="E54" s="40" t="s">
        <v>730</v>
      </c>
    </row>
    <row r="55" spans="1:5" x14ac:dyDescent="0.15">
      <c r="A55" s="23"/>
      <c r="B55" s="28" t="s">
        <v>731</v>
      </c>
      <c r="C55" s="29" t="s">
        <v>729</v>
      </c>
      <c r="D55" s="30" t="s">
        <v>732</v>
      </c>
      <c r="E55" s="31" t="s">
        <v>733</v>
      </c>
    </row>
    <row r="56" spans="1:5" x14ac:dyDescent="0.15">
      <c r="A56" s="23"/>
      <c r="B56" s="28" t="s">
        <v>734</v>
      </c>
      <c r="C56" s="29" t="s">
        <v>735</v>
      </c>
      <c r="D56" s="30" t="s">
        <v>732</v>
      </c>
      <c r="E56" s="31" t="s">
        <v>620</v>
      </c>
    </row>
    <row r="57" spans="1:5" x14ac:dyDescent="0.15">
      <c r="A57" s="23"/>
      <c r="B57" s="28" t="s">
        <v>736</v>
      </c>
      <c r="C57" s="29" t="s">
        <v>737</v>
      </c>
      <c r="D57" s="30" t="s">
        <v>732</v>
      </c>
      <c r="E57" s="31" t="s">
        <v>738</v>
      </c>
    </row>
    <row r="58" spans="1:5" x14ac:dyDescent="0.15">
      <c r="A58" s="23"/>
      <c r="B58" s="28" t="s">
        <v>739</v>
      </c>
      <c r="C58" s="29" t="s">
        <v>740</v>
      </c>
      <c r="D58" s="30" t="s">
        <v>732</v>
      </c>
      <c r="E58" s="31" t="s">
        <v>620</v>
      </c>
    </row>
    <row r="59" spans="1:5" x14ac:dyDescent="0.15">
      <c r="A59" s="23"/>
      <c r="B59" s="28" t="s">
        <v>741</v>
      </c>
      <c r="C59" s="29" t="s">
        <v>742</v>
      </c>
      <c r="D59" s="30" t="s">
        <v>732</v>
      </c>
      <c r="E59" s="31" t="s">
        <v>620</v>
      </c>
    </row>
    <row r="60" spans="1:5" x14ac:dyDescent="0.15">
      <c r="A60" s="23"/>
      <c r="B60" s="28" t="s">
        <v>743</v>
      </c>
      <c r="C60" s="29" t="s">
        <v>744</v>
      </c>
      <c r="D60" s="30" t="s">
        <v>732</v>
      </c>
      <c r="E60" s="31" t="s">
        <v>620</v>
      </c>
    </row>
    <row r="61" spans="1:5" x14ac:dyDescent="0.15">
      <c r="A61" s="23"/>
      <c r="B61" s="28" t="s">
        <v>745</v>
      </c>
      <c r="C61" s="29" t="s">
        <v>746</v>
      </c>
      <c r="D61" s="30" t="s">
        <v>732</v>
      </c>
      <c r="E61" s="31" t="s">
        <v>620</v>
      </c>
    </row>
    <row r="62" spans="1:5" x14ac:dyDescent="0.15">
      <c r="A62" s="23"/>
      <c r="B62" s="28" t="s">
        <v>747</v>
      </c>
      <c r="C62" s="29" t="s">
        <v>748</v>
      </c>
      <c r="D62" s="30" t="s">
        <v>732</v>
      </c>
      <c r="E62" s="31" t="s">
        <v>620</v>
      </c>
    </row>
    <row r="63" spans="1:5" x14ac:dyDescent="0.15">
      <c r="A63" s="23"/>
      <c r="B63" s="28" t="s">
        <v>749</v>
      </c>
      <c r="C63" s="29" t="s">
        <v>750</v>
      </c>
      <c r="D63" s="30" t="s">
        <v>630</v>
      </c>
      <c r="E63" s="31" t="s">
        <v>750</v>
      </c>
    </row>
    <row r="64" spans="1:5" x14ac:dyDescent="0.15">
      <c r="A64" s="23"/>
      <c r="B64" s="28" t="s">
        <v>751</v>
      </c>
      <c r="C64" s="29" t="s">
        <v>750</v>
      </c>
      <c r="D64" s="30" t="s">
        <v>732</v>
      </c>
      <c r="E64" s="31" t="s">
        <v>733</v>
      </c>
    </row>
    <row r="65" spans="1:5" x14ac:dyDescent="0.15">
      <c r="A65" s="23"/>
      <c r="B65" s="28" t="s">
        <v>752</v>
      </c>
      <c r="C65" s="29" t="s">
        <v>753</v>
      </c>
      <c r="D65" s="30" t="s">
        <v>630</v>
      </c>
      <c r="E65" s="31" t="s">
        <v>754</v>
      </c>
    </row>
    <row r="66" spans="1:5" x14ac:dyDescent="0.15">
      <c r="A66" s="23"/>
      <c r="B66" s="28" t="s">
        <v>755</v>
      </c>
      <c r="C66" s="29" t="s">
        <v>753</v>
      </c>
      <c r="D66" s="30" t="s">
        <v>732</v>
      </c>
      <c r="E66" s="31" t="s">
        <v>733</v>
      </c>
    </row>
    <row r="67" spans="1:5" x14ac:dyDescent="0.15">
      <c r="A67" s="23"/>
      <c r="B67" s="28" t="s">
        <v>756</v>
      </c>
      <c r="C67" s="29" t="s">
        <v>757</v>
      </c>
      <c r="D67" s="30" t="s">
        <v>732</v>
      </c>
      <c r="E67" s="31" t="s">
        <v>620</v>
      </c>
    </row>
    <row r="68" spans="1:5" x14ac:dyDescent="0.15">
      <c r="A68" s="23"/>
      <c r="B68" s="28" t="s">
        <v>758</v>
      </c>
      <c r="C68" s="29" t="s">
        <v>759</v>
      </c>
      <c r="D68" s="30" t="s">
        <v>732</v>
      </c>
      <c r="E68" s="31" t="s">
        <v>620</v>
      </c>
    </row>
    <row r="69" spans="1:5" x14ac:dyDescent="0.15">
      <c r="A69" s="23"/>
      <c r="B69" s="28" t="s">
        <v>760</v>
      </c>
      <c r="C69" s="29" t="s">
        <v>761</v>
      </c>
      <c r="D69" s="30" t="s">
        <v>732</v>
      </c>
      <c r="E69" s="31" t="s">
        <v>620</v>
      </c>
    </row>
    <row r="70" spans="1:5" x14ac:dyDescent="0.15">
      <c r="A70" s="23"/>
      <c r="B70" s="28" t="s">
        <v>762</v>
      </c>
      <c r="C70" s="29" t="s">
        <v>763</v>
      </c>
      <c r="D70" s="30" t="s">
        <v>732</v>
      </c>
      <c r="E70" s="31" t="s">
        <v>620</v>
      </c>
    </row>
    <row r="71" spans="1:5" x14ac:dyDescent="0.15">
      <c r="A71" s="23"/>
      <c r="B71" s="24" t="s">
        <v>764</v>
      </c>
      <c r="C71" s="25" t="s">
        <v>765</v>
      </c>
      <c r="D71" s="26" t="s">
        <v>732</v>
      </c>
      <c r="E71" s="27" t="s">
        <v>620</v>
      </c>
    </row>
    <row r="72" spans="1:5" x14ac:dyDescent="0.15">
      <c r="A72" s="41"/>
      <c r="B72" s="42" t="s">
        <v>766</v>
      </c>
      <c r="C72" s="43" t="s">
        <v>767</v>
      </c>
      <c r="D72" s="44" t="s">
        <v>732</v>
      </c>
      <c r="E72" s="45" t="s">
        <v>620</v>
      </c>
    </row>
    <row r="73" spans="1:5" x14ac:dyDescent="0.15">
      <c r="A73" s="36" t="s">
        <v>768</v>
      </c>
      <c r="B73" s="37" t="s">
        <v>769</v>
      </c>
      <c r="C73" s="38" t="s">
        <v>770</v>
      </c>
      <c r="D73" s="39" t="s">
        <v>619</v>
      </c>
      <c r="E73" s="40" t="s">
        <v>620</v>
      </c>
    </row>
    <row r="74" spans="1:5" x14ac:dyDescent="0.15">
      <c r="A74" s="23"/>
      <c r="B74" s="28" t="s">
        <v>771</v>
      </c>
      <c r="C74" s="29" t="s">
        <v>772</v>
      </c>
      <c r="D74" s="30" t="s">
        <v>619</v>
      </c>
      <c r="E74" s="31" t="s">
        <v>620</v>
      </c>
    </row>
    <row r="75" spans="1:5" x14ac:dyDescent="0.15">
      <c r="A75" s="23"/>
      <c r="B75" s="28" t="s">
        <v>773</v>
      </c>
      <c r="C75" s="29" t="s">
        <v>774</v>
      </c>
      <c r="D75" s="30" t="s">
        <v>619</v>
      </c>
      <c r="E75" s="31" t="s">
        <v>775</v>
      </c>
    </row>
    <row r="76" spans="1:5" x14ac:dyDescent="0.15">
      <c r="A76" s="23"/>
      <c r="B76" s="28" t="s">
        <v>776</v>
      </c>
      <c r="C76" s="29" t="s">
        <v>777</v>
      </c>
      <c r="D76" s="30" t="s">
        <v>619</v>
      </c>
      <c r="E76" s="31" t="s">
        <v>620</v>
      </c>
    </row>
    <row r="77" spans="1:5" x14ac:dyDescent="0.15">
      <c r="A77" s="23"/>
      <c r="B77" s="28" t="s">
        <v>778</v>
      </c>
      <c r="C77" s="29" t="s">
        <v>779</v>
      </c>
      <c r="D77" s="30" t="s">
        <v>619</v>
      </c>
      <c r="E77" s="31" t="s">
        <v>620</v>
      </c>
    </row>
    <row r="78" spans="1:5" x14ac:dyDescent="0.15">
      <c r="A78" s="23"/>
      <c r="B78" s="28" t="s">
        <v>780</v>
      </c>
      <c r="C78" s="29" t="s">
        <v>781</v>
      </c>
      <c r="D78" s="30" t="s">
        <v>619</v>
      </c>
      <c r="E78" s="31" t="s">
        <v>620</v>
      </c>
    </row>
    <row r="79" spans="1:5" x14ac:dyDescent="0.15">
      <c r="A79" s="23"/>
      <c r="B79" s="28" t="s">
        <v>782</v>
      </c>
      <c r="C79" s="29" t="s">
        <v>783</v>
      </c>
      <c r="D79" s="30" t="s">
        <v>619</v>
      </c>
      <c r="E79" s="31" t="s">
        <v>620</v>
      </c>
    </row>
    <row r="80" spans="1:5" x14ac:dyDescent="0.15">
      <c r="A80" s="23"/>
      <c r="B80" s="28" t="s">
        <v>784</v>
      </c>
      <c r="C80" s="29" t="s">
        <v>785</v>
      </c>
      <c r="D80" s="46" t="s">
        <v>619</v>
      </c>
      <c r="E80" s="31" t="s">
        <v>620</v>
      </c>
    </row>
    <row r="81" spans="1:5" x14ac:dyDescent="0.15">
      <c r="A81" s="23"/>
      <c r="B81" s="28" t="s">
        <v>786</v>
      </c>
      <c r="C81" s="29" t="s">
        <v>787</v>
      </c>
      <c r="D81" s="30" t="s">
        <v>619</v>
      </c>
      <c r="E81" s="31" t="s">
        <v>620</v>
      </c>
    </row>
    <row r="82" spans="1:5" x14ac:dyDescent="0.15">
      <c r="A82" s="23"/>
      <c r="B82" s="28" t="s">
        <v>788</v>
      </c>
      <c r="C82" s="29" t="s">
        <v>789</v>
      </c>
      <c r="D82" s="30" t="s">
        <v>619</v>
      </c>
      <c r="E82" s="31" t="s">
        <v>790</v>
      </c>
    </row>
    <row r="83" spans="1:5" x14ac:dyDescent="0.15">
      <c r="A83" s="23"/>
      <c r="B83" s="28" t="s">
        <v>791</v>
      </c>
      <c r="C83" s="29" t="s">
        <v>792</v>
      </c>
      <c r="D83" s="30" t="s">
        <v>630</v>
      </c>
      <c r="E83" s="31" t="s">
        <v>793</v>
      </c>
    </row>
    <row r="84" spans="1:5" x14ac:dyDescent="0.15">
      <c r="A84" s="23"/>
      <c r="B84" s="28" t="s">
        <v>794</v>
      </c>
      <c r="C84" s="29" t="s">
        <v>792</v>
      </c>
      <c r="D84" s="30" t="s">
        <v>619</v>
      </c>
      <c r="E84" s="31" t="s">
        <v>733</v>
      </c>
    </row>
    <row r="85" spans="1:5" x14ac:dyDescent="0.15">
      <c r="A85" s="23"/>
      <c r="B85" s="28" t="s">
        <v>795</v>
      </c>
      <c r="C85" s="29" t="s">
        <v>796</v>
      </c>
      <c r="D85" s="30" t="s">
        <v>619</v>
      </c>
      <c r="E85" s="31" t="s">
        <v>620</v>
      </c>
    </row>
    <row r="86" spans="1:5" x14ac:dyDescent="0.15">
      <c r="A86" s="23"/>
      <c r="B86" s="28" t="s">
        <v>797</v>
      </c>
      <c r="C86" s="29" t="s">
        <v>798</v>
      </c>
      <c r="D86" s="30" t="s">
        <v>619</v>
      </c>
      <c r="E86" s="31" t="s">
        <v>620</v>
      </c>
    </row>
    <row r="87" spans="1:5" x14ac:dyDescent="0.15">
      <c r="A87" s="23"/>
      <c r="B87" s="28" t="s">
        <v>799</v>
      </c>
      <c r="C87" s="29" t="s">
        <v>800</v>
      </c>
      <c r="D87" s="30" t="s">
        <v>619</v>
      </c>
      <c r="E87" s="31" t="s">
        <v>620</v>
      </c>
    </row>
    <row r="88" spans="1:5" x14ac:dyDescent="0.15">
      <c r="A88" s="23"/>
      <c r="B88" s="28" t="s">
        <v>801</v>
      </c>
      <c r="C88" s="29" t="s">
        <v>802</v>
      </c>
      <c r="D88" s="30" t="s">
        <v>619</v>
      </c>
      <c r="E88" s="31" t="s">
        <v>620</v>
      </c>
    </row>
    <row r="89" spans="1:5" x14ac:dyDescent="0.15">
      <c r="A89" s="23"/>
      <c r="B89" s="28" t="s">
        <v>803</v>
      </c>
      <c r="C89" s="29" t="s">
        <v>804</v>
      </c>
      <c r="D89" s="30" t="s">
        <v>619</v>
      </c>
      <c r="E89" s="31"/>
    </row>
    <row r="90" spans="1:5" x14ac:dyDescent="0.15">
      <c r="A90" s="23"/>
      <c r="B90" s="28" t="s">
        <v>805</v>
      </c>
      <c r="C90" s="29" t="s">
        <v>806</v>
      </c>
      <c r="D90" s="30" t="s">
        <v>619</v>
      </c>
      <c r="E90" s="31" t="s">
        <v>620</v>
      </c>
    </row>
    <row r="91" spans="1:5" x14ac:dyDescent="0.15">
      <c r="A91" s="23"/>
      <c r="B91" s="28" t="s">
        <v>807</v>
      </c>
      <c r="C91" s="29" t="s">
        <v>808</v>
      </c>
      <c r="D91" s="30" t="s">
        <v>619</v>
      </c>
      <c r="E91" s="31" t="s">
        <v>620</v>
      </c>
    </row>
    <row r="92" spans="1:5" x14ac:dyDescent="0.15">
      <c r="A92" s="23"/>
      <c r="B92" s="28" t="s">
        <v>809</v>
      </c>
      <c r="C92" s="29" t="s">
        <v>810</v>
      </c>
      <c r="D92" s="30" t="s">
        <v>619</v>
      </c>
      <c r="E92" s="31" t="s">
        <v>620</v>
      </c>
    </row>
    <row r="93" spans="1:5" x14ac:dyDescent="0.15">
      <c r="A93" s="23"/>
      <c r="B93" s="28" t="s">
        <v>811</v>
      </c>
      <c r="C93" s="29" t="s">
        <v>812</v>
      </c>
      <c r="D93" s="30" t="s">
        <v>619</v>
      </c>
      <c r="E93" s="31" t="s">
        <v>620</v>
      </c>
    </row>
    <row r="94" spans="1:5" x14ac:dyDescent="0.15">
      <c r="A94" s="23"/>
      <c r="B94" s="28" t="s">
        <v>813</v>
      </c>
      <c r="C94" s="29" t="s">
        <v>814</v>
      </c>
      <c r="D94" s="30" t="s">
        <v>619</v>
      </c>
      <c r="E94" s="31" t="s">
        <v>620</v>
      </c>
    </row>
    <row r="95" spans="1:5" x14ac:dyDescent="0.15">
      <c r="A95" s="23"/>
      <c r="B95" s="28" t="s">
        <v>815</v>
      </c>
      <c r="C95" s="29" t="s">
        <v>816</v>
      </c>
      <c r="D95" s="30" t="s">
        <v>619</v>
      </c>
      <c r="E95" s="31" t="s">
        <v>620</v>
      </c>
    </row>
    <row r="96" spans="1:5" x14ac:dyDescent="0.15">
      <c r="A96" s="23"/>
      <c r="B96" s="28" t="s">
        <v>817</v>
      </c>
      <c r="C96" s="29" t="s">
        <v>818</v>
      </c>
      <c r="D96" s="30" t="s">
        <v>619</v>
      </c>
      <c r="E96" s="31" t="s">
        <v>620</v>
      </c>
    </row>
    <row r="97" spans="1:5" x14ac:dyDescent="0.15">
      <c r="A97" s="23"/>
      <c r="B97" s="32" t="s">
        <v>819</v>
      </c>
      <c r="C97" s="33" t="s">
        <v>820</v>
      </c>
      <c r="D97" s="47" t="s">
        <v>619</v>
      </c>
      <c r="E97" s="35" t="s">
        <v>620</v>
      </c>
    </row>
    <row r="98" spans="1:5" x14ac:dyDescent="0.15">
      <c r="A98" s="23"/>
      <c r="B98" s="32" t="s">
        <v>821</v>
      </c>
      <c r="C98" s="33" t="s">
        <v>822</v>
      </c>
      <c r="D98" s="47" t="s">
        <v>619</v>
      </c>
      <c r="E98" s="35"/>
    </row>
    <row r="99" spans="1:5" x14ac:dyDescent="0.15">
      <c r="A99" s="23"/>
      <c r="B99" s="32" t="s">
        <v>823</v>
      </c>
      <c r="C99" s="33" t="s">
        <v>824</v>
      </c>
      <c r="D99" s="47" t="s">
        <v>619</v>
      </c>
      <c r="E99" s="48"/>
    </row>
    <row r="100" spans="1:5" x14ac:dyDescent="0.15">
      <c r="A100" s="23"/>
      <c r="B100" s="28" t="s">
        <v>825</v>
      </c>
      <c r="C100" s="29" t="s">
        <v>826</v>
      </c>
      <c r="D100" s="46" t="s">
        <v>619</v>
      </c>
      <c r="E100" s="31" t="s">
        <v>620</v>
      </c>
    </row>
    <row r="101" spans="1:5" x14ac:dyDescent="0.15">
      <c r="A101" s="23"/>
      <c r="B101" s="28" t="s">
        <v>827</v>
      </c>
      <c r="C101" s="29" t="s">
        <v>828</v>
      </c>
      <c r="D101" s="30" t="s">
        <v>619</v>
      </c>
      <c r="E101" s="31" t="s">
        <v>620</v>
      </c>
    </row>
    <row r="102" spans="1:5" x14ac:dyDescent="0.15">
      <c r="A102" s="23"/>
      <c r="B102" s="28" t="s">
        <v>829</v>
      </c>
      <c r="C102" s="29" t="s">
        <v>830</v>
      </c>
      <c r="D102" s="30" t="s">
        <v>619</v>
      </c>
      <c r="E102" s="31" t="s">
        <v>620</v>
      </c>
    </row>
    <row r="103" spans="1:5" x14ac:dyDescent="0.15">
      <c r="A103" s="23"/>
      <c r="B103" s="28" t="s">
        <v>831</v>
      </c>
      <c r="C103" s="29" t="s">
        <v>832</v>
      </c>
      <c r="D103" s="30" t="s">
        <v>619</v>
      </c>
      <c r="E103" s="31"/>
    </row>
    <row r="104" spans="1:5" x14ac:dyDescent="0.15">
      <c r="A104" s="23"/>
      <c r="B104" s="28" t="s">
        <v>833</v>
      </c>
      <c r="C104" s="29" t="s">
        <v>834</v>
      </c>
      <c r="D104" s="30" t="s">
        <v>619</v>
      </c>
      <c r="E104" s="31" t="s">
        <v>620</v>
      </c>
    </row>
    <row r="105" spans="1:5" x14ac:dyDescent="0.15">
      <c r="A105" s="23"/>
      <c r="B105" s="28" t="s">
        <v>835</v>
      </c>
      <c r="C105" s="29" t="s">
        <v>836</v>
      </c>
      <c r="D105" s="46" t="s">
        <v>619</v>
      </c>
      <c r="E105" s="31" t="s">
        <v>620</v>
      </c>
    </row>
    <row r="106" spans="1:5" x14ac:dyDescent="0.15">
      <c r="A106" s="23"/>
      <c r="B106" s="28" t="s">
        <v>837</v>
      </c>
      <c r="C106" s="29" t="s">
        <v>838</v>
      </c>
      <c r="D106" s="30" t="s">
        <v>619</v>
      </c>
      <c r="E106" s="31" t="s">
        <v>620</v>
      </c>
    </row>
    <row r="107" spans="1:5" x14ac:dyDescent="0.15">
      <c r="A107" s="23"/>
      <c r="B107" s="28" t="s">
        <v>839</v>
      </c>
      <c r="C107" s="29" t="s">
        <v>840</v>
      </c>
      <c r="D107" s="30" t="s">
        <v>619</v>
      </c>
      <c r="E107" s="31" t="s">
        <v>620</v>
      </c>
    </row>
    <row r="108" spans="1:5" x14ac:dyDescent="0.15">
      <c r="A108" s="23"/>
      <c r="B108" s="32" t="s">
        <v>841</v>
      </c>
      <c r="C108" s="33" t="s">
        <v>842</v>
      </c>
      <c r="D108" s="34" t="s">
        <v>619</v>
      </c>
      <c r="E108" s="35" t="s">
        <v>620</v>
      </c>
    </row>
    <row r="109" spans="1:5" x14ac:dyDescent="0.15">
      <c r="A109" s="23"/>
      <c r="B109" s="28" t="s">
        <v>843</v>
      </c>
      <c r="C109" s="29" t="s">
        <v>844</v>
      </c>
      <c r="D109" s="30" t="s">
        <v>619</v>
      </c>
      <c r="E109" s="35"/>
    </row>
    <row r="110" spans="1:5" x14ac:dyDescent="0.15">
      <c r="A110" s="23"/>
      <c r="B110" s="28" t="s">
        <v>845</v>
      </c>
      <c r="C110" s="29" t="s">
        <v>846</v>
      </c>
      <c r="D110" s="30" t="s">
        <v>619</v>
      </c>
      <c r="E110" s="31" t="s">
        <v>847</v>
      </c>
    </row>
    <row r="111" spans="1:5" x14ac:dyDescent="0.15">
      <c r="A111" s="41"/>
      <c r="B111" s="42" t="s">
        <v>848</v>
      </c>
      <c r="C111" s="43" t="s">
        <v>849</v>
      </c>
      <c r="D111" s="44" t="s">
        <v>619</v>
      </c>
      <c r="E111" s="45" t="s">
        <v>620</v>
      </c>
    </row>
    <row r="112" spans="1:5" x14ac:dyDescent="0.15">
      <c r="A112" s="23" t="s">
        <v>850</v>
      </c>
      <c r="B112" s="24" t="s">
        <v>851</v>
      </c>
      <c r="C112" s="25" t="s">
        <v>852</v>
      </c>
      <c r="D112" s="66" t="s">
        <v>630</v>
      </c>
      <c r="E112" s="67" t="s">
        <v>853</v>
      </c>
    </row>
    <row r="113" spans="1:5" x14ac:dyDescent="0.15">
      <c r="A113" s="23"/>
      <c r="B113" s="28" t="s">
        <v>854</v>
      </c>
      <c r="C113" s="29" t="s">
        <v>852</v>
      </c>
      <c r="D113" s="46" t="s">
        <v>630</v>
      </c>
      <c r="E113" s="49" t="s">
        <v>855</v>
      </c>
    </row>
    <row r="114" spans="1:5" x14ac:dyDescent="0.15">
      <c r="A114" s="23"/>
      <c r="B114" s="28" t="s">
        <v>856</v>
      </c>
      <c r="C114" s="29" t="s">
        <v>852</v>
      </c>
      <c r="D114" s="46" t="s">
        <v>630</v>
      </c>
      <c r="E114" s="49" t="s">
        <v>857</v>
      </c>
    </row>
    <row r="115" spans="1:5" x14ac:dyDescent="0.15">
      <c r="A115" s="23"/>
      <c r="B115" s="28" t="s">
        <v>858</v>
      </c>
      <c r="C115" s="29" t="s">
        <v>852</v>
      </c>
      <c r="D115" s="46" t="s">
        <v>630</v>
      </c>
      <c r="E115" s="49" t="s">
        <v>859</v>
      </c>
    </row>
    <row r="116" spans="1:5" ht="27" x14ac:dyDescent="0.15">
      <c r="A116" s="23"/>
      <c r="B116" s="28" t="s">
        <v>860</v>
      </c>
      <c r="C116" s="29" t="s">
        <v>861</v>
      </c>
      <c r="D116" s="46" t="s">
        <v>732</v>
      </c>
      <c r="E116" s="49" t="s">
        <v>862</v>
      </c>
    </row>
    <row r="117" spans="1:5" x14ac:dyDescent="0.15">
      <c r="A117" s="23"/>
      <c r="B117" s="32" t="s">
        <v>863</v>
      </c>
      <c r="C117" s="33" t="s">
        <v>864</v>
      </c>
      <c r="D117" s="34" t="s">
        <v>732</v>
      </c>
      <c r="E117" s="35" t="s">
        <v>865</v>
      </c>
    </row>
    <row r="118" spans="1:5" x14ac:dyDescent="0.15">
      <c r="A118" s="36" t="s">
        <v>866</v>
      </c>
      <c r="B118" s="37" t="s">
        <v>867</v>
      </c>
      <c r="C118" s="38" t="s">
        <v>868</v>
      </c>
      <c r="D118" s="39" t="s">
        <v>624</v>
      </c>
      <c r="E118" s="40" t="s">
        <v>869</v>
      </c>
    </row>
    <row r="119" spans="1:5" x14ac:dyDescent="0.15">
      <c r="A119" s="23"/>
      <c r="B119" s="28" t="s">
        <v>870</v>
      </c>
      <c r="C119" s="29" t="s">
        <v>871</v>
      </c>
      <c r="D119" s="30" t="s">
        <v>624</v>
      </c>
      <c r="E119" s="31" t="s">
        <v>620</v>
      </c>
    </row>
    <row r="120" spans="1:5" x14ac:dyDescent="0.15">
      <c r="A120" s="23"/>
      <c r="B120" s="28" t="s">
        <v>872</v>
      </c>
      <c r="C120" s="29" t="s">
        <v>873</v>
      </c>
      <c r="D120" s="30" t="s">
        <v>624</v>
      </c>
      <c r="E120" s="31" t="s">
        <v>620</v>
      </c>
    </row>
    <row r="121" spans="1:5" x14ac:dyDescent="0.15">
      <c r="A121" s="23"/>
      <c r="B121" s="28" t="s">
        <v>874</v>
      </c>
      <c r="C121" s="29" t="s">
        <v>875</v>
      </c>
      <c r="D121" s="30" t="s">
        <v>624</v>
      </c>
      <c r="E121" s="31" t="s">
        <v>620</v>
      </c>
    </row>
    <row r="122" spans="1:5" x14ac:dyDescent="0.15">
      <c r="A122" s="23"/>
      <c r="B122" s="28" t="s">
        <v>876</v>
      </c>
      <c r="C122" s="29" t="s">
        <v>877</v>
      </c>
      <c r="D122" s="30" t="s">
        <v>624</v>
      </c>
      <c r="E122" s="31" t="s">
        <v>620</v>
      </c>
    </row>
    <row r="123" spans="1:5" x14ac:dyDescent="0.15">
      <c r="A123" s="23"/>
      <c r="B123" s="28" t="s">
        <v>878</v>
      </c>
      <c r="C123" s="29" t="s">
        <v>879</v>
      </c>
      <c r="D123" s="30" t="s">
        <v>624</v>
      </c>
      <c r="E123" s="31" t="s">
        <v>620</v>
      </c>
    </row>
    <row r="124" spans="1:5" x14ac:dyDescent="0.15">
      <c r="A124" s="23"/>
      <c r="B124" s="28" t="s">
        <v>880</v>
      </c>
      <c r="C124" s="29" t="s">
        <v>881</v>
      </c>
      <c r="D124" s="30" t="s">
        <v>624</v>
      </c>
      <c r="E124" s="31" t="s">
        <v>620</v>
      </c>
    </row>
    <row r="125" spans="1:5" x14ac:dyDescent="0.15">
      <c r="A125" s="23"/>
      <c r="B125" s="28" t="s">
        <v>882</v>
      </c>
      <c r="C125" s="29" t="s">
        <v>883</v>
      </c>
      <c r="D125" s="30" t="s">
        <v>624</v>
      </c>
      <c r="E125" s="31" t="s">
        <v>620</v>
      </c>
    </row>
    <row r="126" spans="1:5" x14ac:dyDescent="0.15">
      <c r="A126" s="23"/>
      <c r="B126" s="28" t="s">
        <v>884</v>
      </c>
      <c r="C126" s="29" t="s">
        <v>885</v>
      </c>
      <c r="D126" s="30" t="s">
        <v>624</v>
      </c>
      <c r="E126" s="31" t="s">
        <v>620</v>
      </c>
    </row>
    <row r="127" spans="1:5" x14ac:dyDescent="0.15">
      <c r="A127" s="23"/>
      <c r="B127" s="28" t="s">
        <v>886</v>
      </c>
      <c r="C127" s="29" t="s">
        <v>887</v>
      </c>
      <c r="D127" s="30" t="s">
        <v>624</v>
      </c>
      <c r="E127" s="31" t="s">
        <v>620</v>
      </c>
    </row>
    <row r="128" spans="1:5" x14ac:dyDescent="0.15">
      <c r="A128" s="23"/>
      <c r="B128" s="28" t="s">
        <v>888</v>
      </c>
      <c r="C128" s="29" t="s">
        <v>889</v>
      </c>
      <c r="D128" s="30" t="s">
        <v>624</v>
      </c>
      <c r="E128" s="31" t="s">
        <v>620</v>
      </c>
    </row>
    <row r="129" spans="1:5" x14ac:dyDescent="0.15">
      <c r="A129" s="23"/>
      <c r="B129" s="28" t="s">
        <v>890</v>
      </c>
      <c r="C129" s="29" t="s">
        <v>891</v>
      </c>
      <c r="D129" s="30" t="s">
        <v>624</v>
      </c>
      <c r="E129" s="31" t="s">
        <v>892</v>
      </c>
    </row>
    <row r="130" spans="1:5" x14ac:dyDescent="0.15">
      <c r="A130" s="23"/>
      <c r="B130" s="28" t="s">
        <v>893</v>
      </c>
      <c r="C130" s="29" t="s">
        <v>894</v>
      </c>
      <c r="D130" s="30" t="s">
        <v>624</v>
      </c>
      <c r="E130" s="31" t="s">
        <v>620</v>
      </c>
    </row>
    <row r="131" spans="1:5" x14ac:dyDescent="0.15">
      <c r="A131" s="23"/>
      <c r="B131" s="28" t="s">
        <v>895</v>
      </c>
      <c r="C131" s="29" t="s">
        <v>896</v>
      </c>
      <c r="D131" s="30" t="s">
        <v>624</v>
      </c>
      <c r="E131" s="31" t="s">
        <v>620</v>
      </c>
    </row>
    <row r="132" spans="1:5" x14ac:dyDescent="0.15">
      <c r="A132" s="23"/>
      <c r="B132" s="28" t="s">
        <v>897</v>
      </c>
      <c r="C132" s="29" t="s">
        <v>898</v>
      </c>
      <c r="D132" s="30" t="s">
        <v>624</v>
      </c>
      <c r="E132" s="31" t="s">
        <v>620</v>
      </c>
    </row>
    <row r="133" spans="1:5" x14ac:dyDescent="0.15">
      <c r="A133" s="23"/>
      <c r="B133" s="28" t="s">
        <v>899</v>
      </c>
      <c r="C133" s="29" t="s">
        <v>900</v>
      </c>
      <c r="D133" s="30" t="s">
        <v>624</v>
      </c>
      <c r="E133" s="31" t="s">
        <v>620</v>
      </c>
    </row>
    <row r="134" spans="1:5" x14ac:dyDescent="0.15">
      <c r="A134" s="23"/>
      <c r="B134" s="28" t="s">
        <v>901</v>
      </c>
      <c r="C134" s="29" t="s">
        <v>902</v>
      </c>
      <c r="D134" s="30" t="s">
        <v>624</v>
      </c>
      <c r="E134" s="31" t="s">
        <v>620</v>
      </c>
    </row>
    <row r="135" spans="1:5" x14ac:dyDescent="0.15">
      <c r="A135" s="41"/>
      <c r="B135" s="42" t="s">
        <v>903</v>
      </c>
      <c r="C135" s="43" t="s">
        <v>904</v>
      </c>
      <c r="D135" s="44" t="s">
        <v>624</v>
      </c>
      <c r="E135" s="45" t="s">
        <v>620</v>
      </c>
    </row>
    <row r="136" spans="1:5" x14ac:dyDescent="0.15">
      <c r="A136" s="23" t="s">
        <v>905</v>
      </c>
      <c r="B136" s="37" t="s">
        <v>906</v>
      </c>
      <c r="C136" s="38" t="s">
        <v>907</v>
      </c>
      <c r="D136" s="39" t="s">
        <v>732</v>
      </c>
      <c r="E136" s="40" t="s">
        <v>620</v>
      </c>
    </row>
    <row r="137" spans="1:5" x14ac:dyDescent="0.15">
      <c r="A137" s="23"/>
      <c r="B137" s="28" t="s">
        <v>908</v>
      </c>
      <c r="C137" s="29" t="s">
        <v>909</v>
      </c>
      <c r="D137" s="30" t="s">
        <v>732</v>
      </c>
      <c r="E137" s="31" t="s">
        <v>620</v>
      </c>
    </row>
    <row r="138" spans="1:5" x14ac:dyDescent="0.15">
      <c r="A138" s="23"/>
      <c r="B138" s="28" t="s">
        <v>910</v>
      </c>
      <c r="C138" s="29" t="s">
        <v>911</v>
      </c>
      <c r="D138" s="30" t="s">
        <v>624</v>
      </c>
      <c r="E138" s="31" t="s">
        <v>620</v>
      </c>
    </row>
    <row r="139" spans="1:5" x14ac:dyDescent="0.15">
      <c r="A139" s="23"/>
      <c r="B139" s="28" t="s">
        <v>912</v>
      </c>
      <c r="C139" s="29" t="s">
        <v>913</v>
      </c>
      <c r="D139" s="30" t="s">
        <v>624</v>
      </c>
      <c r="E139" s="31" t="s">
        <v>620</v>
      </c>
    </row>
    <row r="140" spans="1:5" x14ac:dyDescent="0.15">
      <c r="A140" s="23"/>
      <c r="B140" s="28" t="s">
        <v>914</v>
      </c>
      <c r="C140" s="29" t="s">
        <v>915</v>
      </c>
      <c r="D140" s="30" t="s">
        <v>624</v>
      </c>
      <c r="E140" s="31" t="s">
        <v>620</v>
      </c>
    </row>
    <row r="141" spans="1:5" x14ac:dyDescent="0.15">
      <c r="A141" s="23"/>
      <c r="B141" s="28" t="s">
        <v>916</v>
      </c>
      <c r="C141" s="29" t="s">
        <v>917</v>
      </c>
      <c r="D141" s="30" t="s">
        <v>732</v>
      </c>
      <c r="E141" s="31" t="s">
        <v>918</v>
      </c>
    </row>
    <row r="142" spans="1:5" x14ac:dyDescent="0.15">
      <c r="A142" s="23"/>
      <c r="B142" s="28" t="s">
        <v>919</v>
      </c>
      <c r="C142" s="29" t="s">
        <v>920</v>
      </c>
      <c r="D142" s="30" t="s">
        <v>624</v>
      </c>
      <c r="E142" s="31" t="s">
        <v>620</v>
      </c>
    </row>
    <row r="143" spans="1:5" x14ac:dyDescent="0.15">
      <c r="A143" s="23"/>
      <c r="B143" s="28" t="s">
        <v>921</v>
      </c>
      <c r="C143" s="29" t="s">
        <v>922</v>
      </c>
      <c r="D143" s="30" t="s">
        <v>624</v>
      </c>
      <c r="E143" s="31" t="s">
        <v>923</v>
      </c>
    </row>
    <row r="144" spans="1:5" x14ac:dyDescent="0.15">
      <c r="A144" s="23"/>
      <c r="B144" s="28" t="s">
        <v>924</v>
      </c>
      <c r="C144" s="29" t="s">
        <v>925</v>
      </c>
      <c r="D144" s="30" t="s">
        <v>624</v>
      </c>
      <c r="E144" s="31" t="s">
        <v>620</v>
      </c>
    </row>
    <row r="145" spans="1:5" x14ac:dyDescent="0.15">
      <c r="A145" s="23"/>
      <c r="B145" s="28" t="s">
        <v>926</v>
      </c>
      <c r="C145" s="29" t="s">
        <v>927</v>
      </c>
      <c r="D145" s="30" t="s">
        <v>732</v>
      </c>
      <c r="E145" s="31" t="s">
        <v>928</v>
      </c>
    </row>
    <row r="146" spans="1:5" x14ac:dyDescent="0.15">
      <c r="A146" s="23"/>
      <c r="B146" s="28" t="s">
        <v>929</v>
      </c>
      <c r="C146" s="29" t="s">
        <v>930</v>
      </c>
      <c r="D146" s="30" t="s">
        <v>732</v>
      </c>
      <c r="E146" s="31" t="s">
        <v>931</v>
      </c>
    </row>
    <row r="147" spans="1:5" x14ac:dyDescent="0.15">
      <c r="A147" s="23"/>
      <c r="B147" s="28" t="s">
        <v>932</v>
      </c>
      <c r="C147" s="29" t="s">
        <v>933</v>
      </c>
      <c r="D147" s="30" t="s">
        <v>624</v>
      </c>
      <c r="E147" s="31" t="s">
        <v>620</v>
      </c>
    </row>
    <row r="148" spans="1:5" x14ac:dyDescent="0.15">
      <c r="A148" s="23"/>
      <c r="B148" s="28" t="s">
        <v>934</v>
      </c>
      <c r="C148" s="29" t="s">
        <v>935</v>
      </c>
      <c r="D148" s="46" t="s">
        <v>624</v>
      </c>
      <c r="E148" s="31" t="s">
        <v>620</v>
      </c>
    </row>
    <row r="149" spans="1:5" x14ac:dyDescent="0.15">
      <c r="A149" s="23"/>
      <c r="B149" s="28" t="s">
        <v>936</v>
      </c>
      <c r="C149" s="29" t="s">
        <v>937</v>
      </c>
      <c r="D149" s="30" t="s">
        <v>732</v>
      </c>
      <c r="E149" s="31" t="s">
        <v>620</v>
      </c>
    </row>
    <row r="150" spans="1:5" x14ac:dyDescent="0.15">
      <c r="A150" s="23"/>
      <c r="B150" s="28" t="s">
        <v>938</v>
      </c>
      <c r="C150" s="29" t="s">
        <v>939</v>
      </c>
      <c r="D150" s="30" t="s">
        <v>624</v>
      </c>
      <c r="E150" s="31" t="s">
        <v>620</v>
      </c>
    </row>
    <row r="151" spans="1:5" x14ac:dyDescent="0.15">
      <c r="A151" s="23"/>
      <c r="B151" s="28" t="s">
        <v>940</v>
      </c>
      <c r="C151" s="29" t="s">
        <v>941</v>
      </c>
      <c r="D151" s="30" t="s">
        <v>624</v>
      </c>
      <c r="E151" s="31" t="s">
        <v>620</v>
      </c>
    </row>
    <row r="152" spans="1:5" x14ac:dyDescent="0.15">
      <c r="A152" s="23"/>
      <c r="B152" s="28" t="s">
        <v>942</v>
      </c>
      <c r="C152" s="29" t="s">
        <v>943</v>
      </c>
      <c r="D152" s="30" t="s">
        <v>624</v>
      </c>
      <c r="E152" s="31" t="s">
        <v>620</v>
      </c>
    </row>
    <row r="153" spans="1:5" x14ac:dyDescent="0.15">
      <c r="A153" s="23"/>
      <c r="B153" s="28" t="s">
        <v>944</v>
      </c>
      <c r="C153" s="29" t="s">
        <v>945</v>
      </c>
      <c r="D153" s="30" t="s">
        <v>624</v>
      </c>
      <c r="E153" s="31" t="s">
        <v>620</v>
      </c>
    </row>
    <row r="154" spans="1:5" x14ac:dyDescent="0.15">
      <c r="A154" s="23"/>
      <c r="B154" s="28" t="s">
        <v>946</v>
      </c>
      <c r="C154" s="29" t="s">
        <v>377</v>
      </c>
      <c r="D154" s="30" t="s">
        <v>630</v>
      </c>
      <c r="E154" s="31" t="s">
        <v>947</v>
      </c>
    </row>
    <row r="155" spans="1:5" x14ac:dyDescent="0.15">
      <c r="A155" s="23"/>
      <c r="B155" s="28" t="s">
        <v>948</v>
      </c>
      <c r="C155" s="29" t="s">
        <v>377</v>
      </c>
      <c r="D155" s="30" t="s">
        <v>732</v>
      </c>
      <c r="E155" s="31" t="s">
        <v>949</v>
      </c>
    </row>
    <row r="156" spans="1:5" x14ac:dyDescent="0.15">
      <c r="A156" s="23"/>
      <c r="B156" s="28" t="s">
        <v>950</v>
      </c>
      <c r="C156" s="29" t="s">
        <v>951</v>
      </c>
      <c r="D156" s="30" t="s">
        <v>732</v>
      </c>
      <c r="E156" s="31" t="s">
        <v>620</v>
      </c>
    </row>
    <row r="157" spans="1:5" x14ac:dyDescent="0.15">
      <c r="A157" s="23"/>
      <c r="B157" s="28" t="s">
        <v>952</v>
      </c>
      <c r="C157" s="29" t="s">
        <v>953</v>
      </c>
      <c r="D157" s="30" t="s">
        <v>732</v>
      </c>
      <c r="E157" s="31" t="s">
        <v>954</v>
      </c>
    </row>
    <row r="158" spans="1:5" x14ac:dyDescent="0.15">
      <c r="A158" s="23"/>
      <c r="B158" s="28" t="s">
        <v>955</v>
      </c>
      <c r="C158" s="29" t="s">
        <v>956</v>
      </c>
      <c r="D158" s="30" t="s">
        <v>624</v>
      </c>
      <c r="E158" s="31" t="s">
        <v>620</v>
      </c>
    </row>
    <row r="159" spans="1:5" x14ac:dyDescent="0.15">
      <c r="A159" s="23"/>
      <c r="B159" s="28" t="s">
        <v>957</v>
      </c>
      <c r="C159" s="29" t="s">
        <v>958</v>
      </c>
      <c r="D159" s="30" t="s">
        <v>624</v>
      </c>
      <c r="E159" s="31" t="s">
        <v>620</v>
      </c>
    </row>
    <row r="160" spans="1:5" x14ac:dyDescent="0.15">
      <c r="A160" s="23"/>
      <c r="B160" s="28" t="s">
        <v>959</v>
      </c>
      <c r="C160" s="29" t="s">
        <v>960</v>
      </c>
      <c r="D160" s="30" t="s">
        <v>624</v>
      </c>
      <c r="E160" s="31" t="s">
        <v>620</v>
      </c>
    </row>
    <row r="161" spans="1:5" x14ac:dyDescent="0.15">
      <c r="A161" s="23"/>
      <c r="B161" s="28" t="s">
        <v>961</v>
      </c>
      <c r="C161" s="29" t="s">
        <v>962</v>
      </c>
      <c r="D161" s="30" t="s">
        <v>624</v>
      </c>
      <c r="E161" s="31" t="s">
        <v>620</v>
      </c>
    </row>
    <row r="162" spans="1:5" x14ac:dyDescent="0.15">
      <c r="A162" s="23"/>
      <c r="B162" s="28" t="s">
        <v>963</v>
      </c>
      <c r="C162" s="29" t="s">
        <v>964</v>
      </c>
      <c r="D162" s="30" t="s">
        <v>624</v>
      </c>
      <c r="E162" s="31" t="s">
        <v>965</v>
      </c>
    </row>
    <row r="163" spans="1:5" x14ac:dyDescent="0.15">
      <c r="A163" s="23"/>
      <c r="B163" s="28" t="s">
        <v>966</v>
      </c>
      <c r="C163" s="29" t="s">
        <v>967</v>
      </c>
      <c r="D163" s="30" t="s">
        <v>732</v>
      </c>
      <c r="E163" s="31" t="s">
        <v>968</v>
      </c>
    </row>
    <row r="164" spans="1:5" x14ac:dyDescent="0.15">
      <c r="A164" s="23"/>
      <c r="B164" s="28" t="s">
        <v>969</v>
      </c>
      <c r="C164" s="29" t="s">
        <v>970</v>
      </c>
      <c r="D164" s="30" t="s">
        <v>732</v>
      </c>
      <c r="E164" s="31" t="s">
        <v>971</v>
      </c>
    </row>
    <row r="165" spans="1:5" x14ac:dyDescent="0.15">
      <c r="A165" s="23"/>
      <c r="B165" s="28" t="s">
        <v>972</v>
      </c>
      <c r="C165" s="29" t="s">
        <v>973</v>
      </c>
      <c r="D165" s="30" t="s">
        <v>624</v>
      </c>
      <c r="E165" s="31" t="s">
        <v>620</v>
      </c>
    </row>
    <row r="166" spans="1:5" x14ac:dyDescent="0.15">
      <c r="A166" s="23"/>
      <c r="B166" s="28" t="s">
        <v>974</v>
      </c>
      <c r="C166" s="29" t="s">
        <v>975</v>
      </c>
      <c r="D166" s="30" t="s">
        <v>732</v>
      </c>
      <c r="E166" s="31" t="s">
        <v>620</v>
      </c>
    </row>
    <row r="167" spans="1:5" x14ac:dyDescent="0.15">
      <c r="A167" s="23"/>
      <c r="B167" s="28" t="s">
        <v>976</v>
      </c>
      <c r="C167" s="29" t="s">
        <v>977</v>
      </c>
      <c r="D167" s="30" t="s">
        <v>624</v>
      </c>
      <c r="E167" s="31" t="s">
        <v>978</v>
      </c>
    </row>
    <row r="168" spans="1:5" x14ac:dyDescent="0.15">
      <c r="A168" s="23"/>
      <c r="B168" s="28" t="s">
        <v>979</v>
      </c>
      <c r="C168" s="29" t="s">
        <v>980</v>
      </c>
      <c r="D168" s="30" t="s">
        <v>732</v>
      </c>
      <c r="E168" s="31" t="s">
        <v>620</v>
      </c>
    </row>
    <row r="169" spans="1:5" x14ac:dyDescent="0.15">
      <c r="A169" s="23"/>
      <c r="B169" s="28" t="s">
        <v>981</v>
      </c>
      <c r="C169" s="29" t="s">
        <v>982</v>
      </c>
      <c r="D169" s="30" t="s">
        <v>630</v>
      </c>
      <c r="E169" s="31" t="s">
        <v>983</v>
      </c>
    </row>
    <row r="170" spans="1:5" x14ac:dyDescent="0.15">
      <c r="A170" s="23"/>
      <c r="B170" s="28" t="s">
        <v>984</v>
      </c>
      <c r="C170" s="29" t="s">
        <v>982</v>
      </c>
      <c r="D170" s="30" t="s">
        <v>732</v>
      </c>
      <c r="E170" s="31" t="s">
        <v>733</v>
      </c>
    </row>
    <row r="171" spans="1:5" x14ac:dyDescent="0.15">
      <c r="A171" s="23"/>
      <c r="B171" s="28" t="s">
        <v>985</v>
      </c>
      <c r="C171" s="29" t="s">
        <v>986</v>
      </c>
      <c r="D171" s="30" t="s">
        <v>624</v>
      </c>
      <c r="E171" s="31" t="s">
        <v>987</v>
      </c>
    </row>
    <row r="172" spans="1:5" x14ac:dyDescent="0.15">
      <c r="A172" s="23"/>
      <c r="B172" s="28" t="s">
        <v>988</v>
      </c>
      <c r="C172" s="29" t="s">
        <v>989</v>
      </c>
      <c r="D172" s="30" t="s">
        <v>624</v>
      </c>
      <c r="E172" s="31" t="s">
        <v>620</v>
      </c>
    </row>
    <row r="173" spans="1:5" x14ac:dyDescent="0.15">
      <c r="A173" s="23"/>
      <c r="B173" s="28" t="s">
        <v>990</v>
      </c>
      <c r="C173" s="29" t="s">
        <v>991</v>
      </c>
      <c r="D173" s="30" t="s">
        <v>732</v>
      </c>
      <c r="E173" s="31" t="s">
        <v>992</v>
      </c>
    </row>
    <row r="174" spans="1:5" x14ac:dyDescent="0.15">
      <c r="A174" s="23"/>
      <c r="B174" s="28" t="s">
        <v>993</v>
      </c>
      <c r="C174" s="29" t="s">
        <v>994</v>
      </c>
      <c r="D174" s="30" t="s">
        <v>624</v>
      </c>
      <c r="E174" s="31" t="s">
        <v>620</v>
      </c>
    </row>
    <row r="175" spans="1:5" x14ac:dyDescent="0.15">
      <c r="A175" s="23"/>
      <c r="B175" s="28" t="s">
        <v>995</v>
      </c>
      <c r="C175" s="29" t="s">
        <v>996</v>
      </c>
      <c r="D175" s="30" t="s">
        <v>624</v>
      </c>
      <c r="E175" s="31" t="s">
        <v>620</v>
      </c>
    </row>
    <row r="176" spans="1:5" x14ac:dyDescent="0.15">
      <c r="A176" s="23"/>
      <c r="B176" s="28" t="s">
        <v>997</v>
      </c>
      <c r="C176" s="29" t="s">
        <v>998</v>
      </c>
      <c r="D176" s="30" t="s">
        <v>732</v>
      </c>
      <c r="E176" s="31" t="s">
        <v>620</v>
      </c>
    </row>
    <row r="177" spans="1:5" x14ac:dyDescent="0.15">
      <c r="A177" s="23"/>
      <c r="B177" s="28" t="s">
        <v>999</v>
      </c>
      <c r="C177" s="29" t="s">
        <v>1000</v>
      </c>
      <c r="D177" s="30" t="s">
        <v>732</v>
      </c>
      <c r="E177" s="31" t="s">
        <v>620</v>
      </c>
    </row>
    <row r="178" spans="1:5" x14ac:dyDescent="0.15">
      <c r="A178" s="23"/>
      <c r="B178" s="28" t="s">
        <v>1001</v>
      </c>
      <c r="C178" s="29" t="s">
        <v>1002</v>
      </c>
      <c r="D178" s="30" t="s">
        <v>624</v>
      </c>
      <c r="E178" s="31" t="s">
        <v>620</v>
      </c>
    </row>
    <row r="179" spans="1:5" x14ac:dyDescent="0.15">
      <c r="A179" s="23"/>
      <c r="B179" s="28" t="s">
        <v>1003</v>
      </c>
      <c r="C179" s="29" t="s">
        <v>1004</v>
      </c>
      <c r="D179" s="30" t="s">
        <v>624</v>
      </c>
      <c r="E179" s="31" t="s">
        <v>620</v>
      </c>
    </row>
    <row r="180" spans="1:5" x14ac:dyDescent="0.15">
      <c r="A180" s="23"/>
      <c r="B180" s="28" t="s">
        <v>1005</v>
      </c>
      <c r="C180" s="29" t="s">
        <v>1006</v>
      </c>
      <c r="D180" s="30" t="s">
        <v>624</v>
      </c>
      <c r="E180" s="31" t="s">
        <v>620</v>
      </c>
    </row>
    <row r="181" spans="1:5" x14ac:dyDescent="0.15">
      <c r="A181" s="23"/>
      <c r="B181" s="28" t="s">
        <v>1007</v>
      </c>
      <c r="C181" s="29" t="s">
        <v>1008</v>
      </c>
      <c r="D181" s="30" t="s">
        <v>624</v>
      </c>
      <c r="E181" s="31" t="s">
        <v>620</v>
      </c>
    </row>
    <row r="182" spans="1:5" x14ac:dyDescent="0.15">
      <c r="A182" s="23"/>
      <c r="B182" s="28" t="s">
        <v>1009</v>
      </c>
      <c r="C182" s="29" t="s">
        <v>1010</v>
      </c>
      <c r="D182" s="30" t="s">
        <v>732</v>
      </c>
      <c r="E182" s="31" t="s">
        <v>620</v>
      </c>
    </row>
    <row r="183" spans="1:5" x14ac:dyDescent="0.15">
      <c r="A183" s="23"/>
      <c r="B183" s="28" t="s">
        <v>1011</v>
      </c>
      <c r="C183" s="29" t="s">
        <v>1012</v>
      </c>
      <c r="D183" s="30" t="s">
        <v>624</v>
      </c>
      <c r="E183" s="31" t="s">
        <v>620</v>
      </c>
    </row>
    <row r="184" spans="1:5" x14ac:dyDescent="0.15">
      <c r="A184" s="23"/>
      <c r="B184" s="28" t="s">
        <v>1013</v>
      </c>
      <c r="C184" s="29" t="s">
        <v>1014</v>
      </c>
      <c r="D184" s="30" t="s">
        <v>732</v>
      </c>
      <c r="E184" s="31" t="s">
        <v>620</v>
      </c>
    </row>
    <row r="185" spans="1:5" x14ac:dyDescent="0.15">
      <c r="A185" s="23"/>
      <c r="B185" s="28" t="s">
        <v>1015</v>
      </c>
      <c r="C185" s="29" t="s">
        <v>1016</v>
      </c>
      <c r="D185" s="30" t="s">
        <v>630</v>
      </c>
      <c r="E185" s="31" t="s">
        <v>1017</v>
      </c>
    </row>
    <row r="186" spans="1:5" x14ac:dyDescent="0.15">
      <c r="A186" s="23"/>
      <c r="B186" s="24" t="s">
        <v>1018</v>
      </c>
      <c r="C186" s="29" t="s">
        <v>1016</v>
      </c>
      <c r="D186" s="30" t="s">
        <v>624</v>
      </c>
      <c r="E186" s="31" t="s">
        <v>1019</v>
      </c>
    </row>
    <row r="187" spans="1:5" x14ac:dyDescent="0.15">
      <c r="A187" s="23"/>
      <c r="B187" s="24" t="s">
        <v>1020</v>
      </c>
      <c r="C187" s="29" t="s">
        <v>1021</v>
      </c>
      <c r="D187" s="30" t="s">
        <v>630</v>
      </c>
      <c r="E187" s="31" t="s">
        <v>1022</v>
      </c>
    </row>
    <row r="188" spans="1:5" x14ac:dyDescent="0.15">
      <c r="A188" s="41"/>
      <c r="B188" s="50" t="s">
        <v>1023</v>
      </c>
      <c r="C188" s="43" t="s">
        <v>1021</v>
      </c>
      <c r="D188" s="44" t="s">
        <v>732</v>
      </c>
      <c r="E188" s="45" t="s">
        <v>733</v>
      </c>
    </row>
    <row r="189" spans="1:5" x14ac:dyDescent="0.15">
      <c r="A189" s="41" t="s">
        <v>1024</v>
      </c>
      <c r="B189" s="51"/>
      <c r="C189" s="52"/>
      <c r="D189" s="41"/>
      <c r="E189" s="53" t="s">
        <v>620</v>
      </c>
    </row>
    <row r="190" spans="1:5" x14ac:dyDescent="0.15">
      <c r="A190" s="8"/>
      <c r="B190" s="13"/>
      <c r="C190" s="7"/>
      <c r="D190" s="8"/>
      <c r="E190" s="9"/>
    </row>
    <row r="191" spans="1:5" x14ac:dyDescent="0.15">
      <c r="A191" s="905" t="s">
        <v>1025</v>
      </c>
      <c r="B191" s="905"/>
      <c r="C191" s="905"/>
      <c r="D191" s="905"/>
      <c r="E191" s="905"/>
    </row>
  </sheetData>
  <sheetProtection algorithmName="SHA-512" hashValue="HqzB2I9ALg9TfCcK+JtTyBfU1CoaU0MkNlbVtBpzcxWmq4eYkzM+K2lSYY53ouylmMDUBaRoxhfDMKFfzxbGQA==" saltValue="kEJrIF8zJtV4enu77QXNwQ==" spinCount="100000" sheet="1" objects="1" scenarios="1"/>
  <mergeCells count="1">
    <mergeCell ref="A191:E191"/>
  </mergeCells>
  <phoneticPr fontId="6"/>
  <conditionalFormatting sqref="D4:D69 D116:D190 D71:D108">
    <cfRule type="cellIs" dxfId="16" priority="13" stopIfTrue="1" operator="equal">
      <formula>"甲"</formula>
    </cfRule>
    <cfRule type="cellIs" dxfId="15" priority="14" stopIfTrue="1" operator="equal">
      <formula>"乙"</formula>
    </cfRule>
    <cfRule type="cellIs" dxfId="14" priority="15" stopIfTrue="1" operator="equal">
      <formula>"丙"</formula>
    </cfRule>
  </conditionalFormatting>
  <conditionalFormatting sqref="D110:D111">
    <cfRule type="cellIs" dxfId="13" priority="10" stopIfTrue="1" operator="equal">
      <formula>"甲"</formula>
    </cfRule>
    <cfRule type="cellIs" dxfId="12" priority="11" stopIfTrue="1" operator="equal">
      <formula>"乙"</formula>
    </cfRule>
    <cfRule type="cellIs" dxfId="11" priority="12" stopIfTrue="1" operator="equal">
      <formula>"丙"</formula>
    </cfRule>
  </conditionalFormatting>
  <conditionalFormatting sqref="D70">
    <cfRule type="cellIs" dxfId="10" priority="7" stopIfTrue="1" operator="equal">
      <formula>"甲"</formula>
    </cfRule>
    <cfRule type="cellIs" dxfId="9" priority="8" stopIfTrue="1" operator="equal">
      <formula>"乙"</formula>
    </cfRule>
    <cfRule type="cellIs" dxfId="8" priority="9" stopIfTrue="1" operator="equal">
      <formula>"丙"</formula>
    </cfRule>
  </conditionalFormatting>
  <conditionalFormatting sqref="D109">
    <cfRule type="cellIs" dxfId="7" priority="4" stopIfTrue="1" operator="equal">
      <formula>"甲"</formula>
    </cfRule>
    <cfRule type="cellIs" dxfId="6" priority="5" stopIfTrue="1" operator="equal">
      <formula>"乙"</formula>
    </cfRule>
    <cfRule type="cellIs" dxfId="5" priority="6" stopIfTrue="1" operator="equal">
      <formula>"丙"</formula>
    </cfRule>
  </conditionalFormatting>
  <conditionalFormatting sqref="D112:D115">
    <cfRule type="cellIs" dxfId="4" priority="1" stopIfTrue="1" operator="equal">
      <formula>"甲"</formula>
    </cfRule>
    <cfRule type="cellIs" dxfId="3" priority="2" stopIfTrue="1" operator="equal">
      <formula>"乙"</formula>
    </cfRule>
    <cfRule type="cellIs" dxfId="2" priority="3" stopIfTrue="1" operator="equal">
      <formula>"丙"</formula>
    </cfRule>
  </conditionalFormatting>
  <pageMargins left="0.7" right="0.7" top="0.75" bottom="0.75" header="0.3" footer="0.3"/>
  <pageSetup paperSize="9" scale="2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74"/>
  <sheetViews>
    <sheetView showGridLines="0" workbookViewId="0">
      <pane xSplit="1" ySplit="8" topLeftCell="B9" activePane="bottomRight" state="frozen"/>
      <selection pane="topRight" activeCell="C1" sqref="C1"/>
      <selection pane="bottomLeft" activeCell="A2" sqref="A2"/>
      <selection pane="bottomRight"/>
    </sheetView>
  </sheetViews>
  <sheetFormatPr defaultColWidth="9" defaultRowHeight="15" x14ac:dyDescent="0.15"/>
  <cols>
    <col min="1" max="1" width="4.625" style="88" customWidth="1"/>
    <col min="2" max="2" width="6" style="88" customWidth="1"/>
    <col min="3" max="3" width="7.875" style="88" customWidth="1"/>
    <col min="4" max="4" width="60.125" style="89" customWidth="1"/>
    <col min="5" max="16384" width="9" style="84"/>
  </cols>
  <sheetData>
    <row r="1" spans="1:4" x14ac:dyDescent="0.15">
      <c r="A1" s="88" t="s">
        <v>1026</v>
      </c>
    </row>
    <row r="2" spans="1:4" x14ac:dyDescent="0.15">
      <c r="D2" s="89" t="s">
        <v>1027</v>
      </c>
    </row>
    <row r="3" spans="1:4" x14ac:dyDescent="0.15">
      <c r="D3" s="89" t="s">
        <v>1028</v>
      </c>
    </row>
    <row r="4" spans="1:4" x14ac:dyDescent="0.15">
      <c r="D4" s="89" t="s">
        <v>1029</v>
      </c>
    </row>
    <row r="5" spans="1:4" x14ac:dyDescent="0.15">
      <c r="D5" s="89" t="s">
        <v>1030</v>
      </c>
    </row>
    <row r="6" spans="1:4" x14ac:dyDescent="0.15">
      <c r="D6" s="90" t="s">
        <v>1031</v>
      </c>
    </row>
    <row r="7" spans="1:4" x14ac:dyDescent="0.15">
      <c r="D7" s="89" t="s">
        <v>1032</v>
      </c>
    </row>
    <row r="8" spans="1:4" x14ac:dyDescent="0.15">
      <c r="A8" s="82" t="s">
        <v>1033</v>
      </c>
      <c r="B8" s="82" t="s">
        <v>1034</v>
      </c>
      <c r="C8" s="121" t="s">
        <v>1035</v>
      </c>
      <c r="D8" s="83" t="s">
        <v>1036</v>
      </c>
    </row>
    <row r="9" spans="1:4" x14ac:dyDescent="0.15">
      <c r="A9" s="85" t="s">
        <v>1037</v>
      </c>
      <c r="B9" s="85" t="s">
        <v>1038</v>
      </c>
      <c r="C9" s="85" t="s">
        <v>1039</v>
      </c>
      <c r="D9" s="86" t="s">
        <v>1040</v>
      </c>
    </row>
    <row r="10" spans="1:4" x14ac:dyDescent="0.15">
      <c r="A10" s="85" t="s">
        <v>1041</v>
      </c>
      <c r="B10" s="85" t="s">
        <v>1038</v>
      </c>
      <c r="C10" s="85" t="s">
        <v>1042</v>
      </c>
      <c r="D10" s="86" t="s">
        <v>1043</v>
      </c>
    </row>
    <row r="11" spans="1:4" x14ac:dyDescent="0.15">
      <c r="A11" s="85" t="s">
        <v>1044</v>
      </c>
      <c r="B11" s="85" t="s">
        <v>1038</v>
      </c>
      <c r="C11" s="85" t="s">
        <v>1045</v>
      </c>
      <c r="D11" s="86" t="s">
        <v>1046</v>
      </c>
    </row>
    <row r="12" spans="1:4" x14ac:dyDescent="0.15">
      <c r="A12" s="85" t="s">
        <v>1047</v>
      </c>
      <c r="B12" s="85" t="s">
        <v>1038</v>
      </c>
      <c r="C12" s="85" t="s">
        <v>1048</v>
      </c>
      <c r="D12" s="86" t="s">
        <v>1049</v>
      </c>
    </row>
    <row r="13" spans="1:4" x14ac:dyDescent="0.15">
      <c r="A13" s="85" t="s">
        <v>1050</v>
      </c>
      <c r="B13" s="85" t="s">
        <v>1038</v>
      </c>
      <c r="C13" s="85" t="s">
        <v>1051</v>
      </c>
      <c r="D13" s="86" t="s">
        <v>1052</v>
      </c>
    </row>
    <row r="14" spans="1:4" x14ac:dyDescent="0.15">
      <c r="A14" s="85" t="s">
        <v>1053</v>
      </c>
      <c r="B14" s="85" t="s">
        <v>1038</v>
      </c>
      <c r="C14" s="85" t="s">
        <v>1054</v>
      </c>
      <c r="D14" s="86" t="s">
        <v>1055</v>
      </c>
    </row>
    <row r="15" spans="1:4" x14ac:dyDescent="0.15">
      <c r="A15" s="85" t="s">
        <v>1056</v>
      </c>
      <c r="B15" s="85" t="s">
        <v>1038</v>
      </c>
      <c r="C15" s="85" t="s">
        <v>1057</v>
      </c>
      <c r="D15" s="86" t="s">
        <v>1058</v>
      </c>
    </row>
    <row r="16" spans="1:4" x14ac:dyDescent="0.15">
      <c r="A16" s="85" t="s">
        <v>1059</v>
      </c>
      <c r="B16" s="85" t="s">
        <v>1038</v>
      </c>
      <c r="C16" s="85" t="s">
        <v>1060</v>
      </c>
      <c r="D16" s="86" t="s">
        <v>1061</v>
      </c>
    </row>
    <row r="17" spans="1:4" x14ac:dyDescent="0.15">
      <c r="A17" s="85" t="s">
        <v>1062</v>
      </c>
      <c r="B17" s="85" t="s">
        <v>1038</v>
      </c>
      <c r="C17" s="85" t="s">
        <v>1063</v>
      </c>
      <c r="D17" s="86" t="s">
        <v>1064</v>
      </c>
    </row>
    <row r="18" spans="1:4" x14ac:dyDescent="0.15">
      <c r="A18" s="85" t="s">
        <v>1065</v>
      </c>
      <c r="B18" s="85" t="s">
        <v>1038</v>
      </c>
      <c r="C18" s="85" t="s">
        <v>1066</v>
      </c>
      <c r="D18" s="86" t="s">
        <v>1067</v>
      </c>
    </row>
    <row r="19" spans="1:4" x14ac:dyDescent="0.15">
      <c r="A19" s="85" t="s">
        <v>1068</v>
      </c>
      <c r="B19" s="85" t="s">
        <v>1069</v>
      </c>
      <c r="C19" s="85" t="s">
        <v>1070</v>
      </c>
      <c r="D19" s="86" t="s">
        <v>1071</v>
      </c>
    </row>
    <row r="20" spans="1:4" x14ac:dyDescent="0.15">
      <c r="A20" s="85" t="s">
        <v>1072</v>
      </c>
      <c r="B20" s="85" t="s">
        <v>1069</v>
      </c>
      <c r="C20" s="85" t="s">
        <v>1073</v>
      </c>
      <c r="D20" s="87" t="s">
        <v>1074</v>
      </c>
    </row>
    <row r="21" spans="1:4" x14ac:dyDescent="0.15">
      <c r="A21" s="85" t="s">
        <v>1075</v>
      </c>
      <c r="B21" s="85" t="s">
        <v>1069</v>
      </c>
      <c r="C21" s="85" t="s">
        <v>1076</v>
      </c>
      <c r="D21" s="87" t="s">
        <v>1077</v>
      </c>
    </row>
    <row r="22" spans="1:4" x14ac:dyDescent="0.15">
      <c r="A22" s="85" t="s">
        <v>1078</v>
      </c>
      <c r="B22" s="85" t="s">
        <v>1069</v>
      </c>
      <c r="C22" s="85" t="s">
        <v>1079</v>
      </c>
      <c r="D22" s="87" t="s">
        <v>1080</v>
      </c>
    </row>
    <row r="23" spans="1:4" x14ac:dyDescent="0.15">
      <c r="A23" s="85" t="s">
        <v>1081</v>
      </c>
      <c r="B23" s="85" t="s">
        <v>1069</v>
      </c>
      <c r="C23" s="85" t="s">
        <v>1082</v>
      </c>
      <c r="D23" s="87" t="s">
        <v>1083</v>
      </c>
    </row>
    <row r="24" spans="1:4" x14ac:dyDescent="0.15">
      <c r="A24" s="85" t="s">
        <v>1084</v>
      </c>
      <c r="B24" s="85" t="s">
        <v>1069</v>
      </c>
      <c r="C24" s="85" t="s">
        <v>1085</v>
      </c>
      <c r="D24" s="87" t="s">
        <v>1086</v>
      </c>
    </row>
    <row r="25" spans="1:4" x14ac:dyDescent="0.15">
      <c r="A25" s="85" t="s">
        <v>1087</v>
      </c>
      <c r="B25" s="85" t="s">
        <v>1069</v>
      </c>
      <c r="C25" s="85" t="s">
        <v>1088</v>
      </c>
      <c r="D25" s="87" t="s">
        <v>1089</v>
      </c>
    </row>
    <row r="26" spans="1:4" x14ac:dyDescent="0.15">
      <c r="A26" s="85" t="s">
        <v>1090</v>
      </c>
      <c r="B26" s="85" t="s">
        <v>1091</v>
      </c>
      <c r="C26" s="85" t="s">
        <v>1092</v>
      </c>
      <c r="D26" s="87" t="s">
        <v>1093</v>
      </c>
    </row>
    <row r="27" spans="1:4" x14ac:dyDescent="0.15">
      <c r="A27" s="85" t="s">
        <v>1094</v>
      </c>
      <c r="B27" s="85" t="s">
        <v>1091</v>
      </c>
      <c r="C27" s="85" t="s">
        <v>1095</v>
      </c>
      <c r="D27" s="87" t="s">
        <v>1096</v>
      </c>
    </row>
    <row r="28" spans="1:4" x14ac:dyDescent="0.15">
      <c r="A28" s="85" t="s">
        <v>1097</v>
      </c>
      <c r="B28" s="85" t="s">
        <v>1091</v>
      </c>
      <c r="C28" s="85" t="s">
        <v>1098</v>
      </c>
      <c r="D28" s="87" t="s">
        <v>1099</v>
      </c>
    </row>
    <row r="29" spans="1:4" x14ac:dyDescent="0.15">
      <c r="A29" s="85" t="s">
        <v>1100</v>
      </c>
      <c r="B29" s="85" t="s">
        <v>1091</v>
      </c>
      <c r="C29" s="85" t="s">
        <v>1101</v>
      </c>
      <c r="D29" s="87" t="s">
        <v>1102</v>
      </c>
    </row>
    <row r="30" spans="1:4" x14ac:dyDescent="0.15">
      <c r="A30" s="85" t="s">
        <v>1103</v>
      </c>
      <c r="B30" s="85" t="s">
        <v>1091</v>
      </c>
      <c r="C30" s="85" t="s">
        <v>1104</v>
      </c>
      <c r="D30" s="87" t="s">
        <v>1105</v>
      </c>
    </row>
    <row r="31" spans="1:4" x14ac:dyDescent="0.15">
      <c r="A31" s="85" t="s">
        <v>1106</v>
      </c>
      <c r="B31" s="85" t="s">
        <v>1091</v>
      </c>
      <c r="C31" s="85" t="s">
        <v>1107</v>
      </c>
      <c r="D31" s="87" t="s">
        <v>1108</v>
      </c>
    </row>
    <row r="32" spans="1:4" x14ac:dyDescent="0.15">
      <c r="A32" s="85" t="s">
        <v>1109</v>
      </c>
      <c r="B32" s="85" t="s">
        <v>1091</v>
      </c>
      <c r="C32" s="85" t="s">
        <v>1110</v>
      </c>
      <c r="D32" s="87" t="s">
        <v>1111</v>
      </c>
    </row>
    <row r="33" spans="1:4" x14ac:dyDescent="0.15">
      <c r="A33" s="85" t="s">
        <v>1112</v>
      </c>
      <c r="B33" s="85" t="s">
        <v>1091</v>
      </c>
      <c r="C33" s="85" t="s">
        <v>1113</v>
      </c>
      <c r="D33" s="87" t="s">
        <v>1114</v>
      </c>
    </row>
    <row r="34" spans="1:4" x14ac:dyDescent="0.15">
      <c r="A34" s="85" t="s">
        <v>1115</v>
      </c>
      <c r="B34" s="85" t="s">
        <v>1116</v>
      </c>
      <c r="C34" s="85" t="s">
        <v>1117</v>
      </c>
      <c r="D34" s="87" t="s">
        <v>1118</v>
      </c>
    </row>
    <row r="35" spans="1:4" x14ac:dyDescent="0.15">
      <c r="A35" s="85" t="s">
        <v>1119</v>
      </c>
      <c r="B35" s="85" t="s">
        <v>1116</v>
      </c>
      <c r="C35" s="85" t="s">
        <v>1120</v>
      </c>
      <c r="D35" s="87" t="s">
        <v>1121</v>
      </c>
    </row>
    <row r="36" spans="1:4" x14ac:dyDescent="0.15">
      <c r="A36" s="85" t="s">
        <v>1122</v>
      </c>
      <c r="B36" s="85" t="s">
        <v>1116</v>
      </c>
      <c r="C36" s="85" t="s">
        <v>1123</v>
      </c>
      <c r="D36" s="87" t="s">
        <v>1124</v>
      </c>
    </row>
    <row r="37" spans="1:4" x14ac:dyDescent="0.15">
      <c r="A37" s="85" t="s">
        <v>1125</v>
      </c>
      <c r="B37" s="85" t="s">
        <v>1116</v>
      </c>
      <c r="C37" s="85" t="s">
        <v>1126</v>
      </c>
      <c r="D37" s="87" t="s">
        <v>1127</v>
      </c>
    </row>
    <row r="38" spans="1:4" x14ac:dyDescent="0.15">
      <c r="A38" s="85" t="s">
        <v>1128</v>
      </c>
      <c r="B38" s="85" t="s">
        <v>1116</v>
      </c>
      <c r="C38" s="85" t="s">
        <v>1129</v>
      </c>
      <c r="D38" s="87" t="s">
        <v>1130</v>
      </c>
    </row>
    <row r="39" spans="1:4" x14ac:dyDescent="0.15">
      <c r="A39" s="85" t="s">
        <v>1131</v>
      </c>
      <c r="B39" s="85" t="s">
        <v>1116</v>
      </c>
      <c r="C39" s="85" t="s">
        <v>1132</v>
      </c>
      <c r="D39" s="87" t="s">
        <v>1133</v>
      </c>
    </row>
    <row r="40" spans="1:4" x14ac:dyDescent="0.15">
      <c r="A40" s="85" t="s">
        <v>1134</v>
      </c>
      <c r="B40" s="85" t="s">
        <v>1116</v>
      </c>
      <c r="C40" s="85" t="s">
        <v>1135</v>
      </c>
      <c r="D40" s="87" t="s">
        <v>1136</v>
      </c>
    </row>
    <row r="41" spans="1:4" x14ac:dyDescent="0.15">
      <c r="A41" s="85" t="s">
        <v>1137</v>
      </c>
      <c r="B41" s="85" t="s">
        <v>1138</v>
      </c>
      <c r="C41" s="85" t="s">
        <v>1139</v>
      </c>
      <c r="D41" s="87" t="s">
        <v>1140</v>
      </c>
    </row>
    <row r="42" spans="1:4" x14ac:dyDescent="0.15">
      <c r="A42" s="85" t="s">
        <v>1141</v>
      </c>
      <c r="B42" s="85" t="s">
        <v>1138</v>
      </c>
      <c r="C42" s="85" t="s">
        <v>1142</v>
      </c>
      <c r="D42" s="87" t="s">
        <v>1143</v>
      </c>
    </row>
    <row r="43" spans="1:4" x14ac:dyDescent="0.15">
      <c r="A43" s="85" t="s">
        <v>1144</v>
      </c>
      <c r="B43" s="85" t="s">
        <v>1138</v>
      </c>
      <c r="C43" s="85" t="s">
        <v>1145</v>
      </c>
      <c r="D43" s="87" t="s">
        <v>1146</v>
      </c>
    </row>
    <row r="44" spans="1:4" x14ac:dyDescent="0.15">
      <c r="A44" s="85" t="s">
        <v>1147</v>
      </c>
      <c r="B44" s="85" t="s">
        <v>1138</v>
      </c>
      <c r="C44" s="85" t="s">
        <v>1148</v>
      </c>
      <c r="D44" s="87" t="s">
        <v>1149</v>
      </c>
    </row>
    <row r="45" spans="1:4" x14ac:dyDescent="0.15">
      <c r="A45" s="85" t="s">
        <v>1150</v>
      </c>
      <c r="B45" s="85" t="s">
        <v>1138</v>
      </c>
      <c r="C45" s="85" t="s">
        <v>1151</v>
      </c>
      <c r="D45" s="87" t="s">
        <v>1152</v>
      </c>
    </row>
    <row r="46" spans="1:4" x14ac:dyDescent="0.15">
      <c r="A46" s="85" t="s">
        <v>1153</v>
      </c>
      <c r="B46" s="85" t="s">
        <v>1138</v>
      </c>
      <c r="C46" s="85" t="s">
        <v>1154</v>
      </c>
      <c r="D46" s="87" t="s">
        <v>1155</v>
      </c>
    </row>
    <row r="47" spans="1:4" x14ac:dyDescent="0.15">
      <c r="A47" s="85" t="s">
        <v>1156</v>
      </c>
      <c r="B47" s="85" t="s">
        <v>1157</v>
      </c>
      <c r="C47" s="85" t="s">
        <v>1158</v>
      </c>
      <c r="D47" s="87" t="s">
        <v>1159</v>
      </c>
    </row>
    <row r="48" spans="1:4" x14ac:dyDescent="0.15">
      <c r="A48" s="85" t="s">
        <v>1160</v>
      </c>
      <c r="B48" s="85" t="s">
        <v>1157</v>
      </c>
      <c r="C48" s="85" t="s">
        <v>1161</v>
      </c>
      <c r="D48" s="87" t="s">
        <v>1162</v>
      </c>
    </row>
    <row r="49" spans="1:4" x14ac:dyDescent="0.15">
      <c r="A49" s="85" t="s">
        <v>1163</v>
      </c>
      <c r="B49" s="85" t="s">
        <v>1157</v>
      </c>
      <c r="C49" s="85" t="s">
        <v>1164</v>
      </c>
      <c r="D49" s="87" t="s">
        <v>1165</v>
      </c>
    </row>
    <row r="50" spans="1:4" x14ac:dyDescent="0.15">
      <c r="A50" s="85" t="s">
        <v>1166</v>
      </c>
      <c r="B50" s="85" t="s">
        <v>1157</v>
      </c>
      <c r="C50" s="85" t="s">
        <v>1167</v>
      </c>
      <c r="D50" s="87" t="s">
        <v>1168</v>
      </c>
    </row>
    <row r="51" spans="1:4" x14ac:dyDescent="0.15">
      <c r="A51" s="85" t="s">
        <v>1169</v>
      </c>
      <c r="B51" s="85" t="s">
        <v>1157</v>
      </c>
      <c r="C51" s="85" t="s">
        <v>1170</v>
      </c>
      <c r="D51" s="87" t="s">
        <v>1171</v>
      </c>
    </row>
    <row r="52" spans="1:4" x14ac:dyDescent="0.15">
      <c r="A52" s="85" t="s">
        <v>1172</v>
      </c>
      <c r="B52" s="85" t="s">
        <v>1173</v>
      </c>
      <c r="C52" s="85" t="s">
        <v>1174</v>
      </c>
      <c r="D52" s="87" t="s">
        <v>1175</v>
      </c>
    </row>
    <row r="53" spans="1:4" x14ac:dyDescent="0.15">
      <c r="A53" s="85" t="s">
        <v>1176</v>
      </c>
      <c r="B53" s="85" t="s">
        <v>1173</v>
      </c>
      <c r="C53" s="85" t="s">
        <v>1177</v>
      </c>
      <c r="D53" s="87" t="s">
        <v>1178</v>
      </c>
    </row>
    <row r="54" spans="1:4" x14ac:dyDescent="0.15">
      <c r="A54" s="85" t="s">
        <v>1179</v>
      </c>
      <c r="B54" s="85" t="s">
        <v>1173</v>
      </c>
      <c r="C54" s="85" t="s">
        <v>1180</v>
      </c>
      <c r="D54" s="87" t="s">
        <v>1181</v>
      </c>
    </row>
    <row r="55" spans="1:4" x14ac:dyDescent="0.15">
      <c r="A55" s="85" t="s">
        <v>1182</v>
      </c>
      <c r="B55" s="85" t="s">
        <v>1173</v>
      </c>
      <c r="C55" s="85" t="s">
        <v>1183</v>
      </c>
      <c r="D55" s="87" t="s">
        <v>1184</v>
      </c>
    </row>
    <row r="56" spans="1:4" x14ac:dyDescent="0.15">
      <c r="A56" s="85" t="s">
        <v>1185</v>
      </c>
      <c r="B56" s="85" t="s">
        <v>1186</v>
      </c>
      <c r="C56" s="85" t="s">
        <v>1187</v>
      </c>
      <c r="D56" s="87" t="s">
        <v>1188</v>
      </c>
    </row>
    <row r="57" spans="1:4" x14ac:dyDescent="0.15">
      <c r="A57" s="85" t="s">
        <v>1189</v>
      </c>
      <c r="B57" s="85" t="s">
        <v>1186</v>
      </c>
      <c r="C57" s="85" t="s">
        <v>1190</v>
      </c>
      <c r="D57" s="87" t="s">
        <v>1191</v>
      </c>
    </row>
    <row r="58" spans="1:4" x14ac:dyDescent="0.15">
      <c r="A58" s="85" t="s">
        <v>1192</v>
      </c>
      <c r="B58" s="85" t="s">
        <v>1186</v>
      </c>
      <c r="C58" s="85" t="s">
        <v>1193</v>
      </c>
      <c r="D58" s="87" t="s">
        <v>1194</v>
      </c>
    </row>
    <row r="59" spans="1:4" x14ac:dyDescent="0.15">
      <c r="A59" s="85" t="s">
        <v>1195</v>
      </c>
      <c r="B59" s="85" t="s">
        <v>1196</v>
      </c>
      <c r="C59" s="85" t="s">
        <v>1197</v>
      </c>
      <c r="D59" s="87" t="s">
        <v>1198</v>
      </c>
    </row>
    <row r="60" spans="1:4" x14ac:dyDescent="0.15">
      <c r="A60" s="85" t="s">
        <v>1199</v>
      </c>
      <c r="B60" s="85" t="s">
        <v>1196</v>
      </c>
      <c r="C60" s="85" t="s">
        <v>1200</v>
      </c>
      <c r="D60" s="87" t="s">
        <v>1201</v>
      </c>
    </row>
    <row r="61" spans="1:4" x14ac:dyDescent="0.15">
      <c r="A61" s="85" t="s">
        <v>1202</v>
      </c>
      <c r="B61" s="85" t="s">
        <v>1196</v>
      </c>
      <c r="C61" s="85" t="s">
        <v>1203</v>
      </c>
      <c r="D61" s="87" t="s">
        <v>1204</v>
      </c>
    </row>
    <row r="62" spans="1:4" x14ac:dyDescent="0.15">
      <c r="A62" s="85" t="s">
        <v>1205</v>
      </c>
      <c r="B62" s="85" t="s">
        <v>1196</v>
      </c>
      <c r="C62" s="85" t="s">
        <v>1206</v>
      </c>
      <c r="D62" s="87" t="s">
        <v>1207</v>
      </c>
    </row>
    <row r="63" spans="1:4" x14ac:dyDescent="0.15">
      <c r="A63" s="85" t="s">
        <v>1208</v>
      </c>
      <c r="B63" s="85" t="s">
        <v>1196</v>
      </c>
      <c r="C63" s="85" t="s">
        <v>1209</v>
      </c>
      <c r="D63" s="87" t="s">
        <v>1210</v>
      </c>
    </row>
    <row r="64" spans="1:4" x14ac:dyDescent="0.15">
      <c r="A64" s="85" t="s">
        <v>1211</v>
      </c>
      <c r="B64" s="85" t="s">
        <v>1196</v>
      </c>
      <c r="C64" s="85" t="s">
        <v>1212</v>
      </c>
      <c r="D64" s="87" t="s">
        <v>1213</v>
      </c>
    </row>
    <row r="65" spans="1:4" x14ac:dyDescent="0.15">
      <c r="A65" s="85" t="s">
        <v>1214</v>
      </c>
      <c r="B65" s="85" t="s">
        <v>1196</v>
      </c>
      <c r="C65" s="85" t="s">
        <v>1215</v>
      </c>
      <c r="D65" s="87" t="s">
        <v>1216</v>
      </c>
    </row>
    <row r="66" spans="1:4" x14ac:dyDescent="0.15">
      <c r="A66" s="85" t="s">
        <v>1217</v>
      </c>
      <c r="B66" s="85" t="s">
        <v>1196</v>
      </c>
      <c r="C66" s="85" t="s">
        <v>1218</v>
      </c>
      <c r="D66" s="87" t="s">
        <v>1219</v>
      </c>
    </row>
    <row r="67" spans="1:4" x14ac:dyDescent="0.15">
      <c r="A67" s="85" t="s">
        <v>1220</v>
      </c>
      <c r="B67" s="85" t="s">
        <v>1196</v>
      </c>
      <c r="C67" s="85" t="s">
        <v>1221</v>
      </c>
      <c r="D67" s="87" t="s">
        <v>1222</v>
      </c>
    </row>
    <row r="68" spans="1:4" x14ac:dyDescent="0.15">
      <c r="A68" s="85" t="s">
        <v>1223</v>
      </c>
      <c r="B68" s="85" t="s">
        <v>1196</v>
      </c>
      <c r="C68" s="85" t="s">
        <v>1224</v>
      </c>
      <c r="D68" s="87" t="s">
        <v>1225</v>
      </c>
    </row>
    <row r="69" spans="1:4" x14ac:dyDescent="0.15">
      <c r="A69" s="85" t="s">
        <v>1226</v>
      </c>
      <c r="B69" s="85" t="s">
        <v>1196</v>
      </c>
      <c r="C69" s="85" t="s">
        <v>1135</v>
      </c>
      <c r="D69" s="87" t="s">
        <v>1136</v>
      </c>
    </row>
    <row r="70" spans="1:4" x14ac:dyDescent="0.15">
      <c r="A70" s="85" t="s">
        <v>1227</v>
      </c>
      <c r="B70" s="85" t="s">
        <v>1228</v>
      </c>
      <c r="C70" s="85" t="s">
        <v>1229</v>
      </c>
      <c r="D70" s="87" t="s">
        <v>1230</v>
      </c>
    </row>
    <row r="71" spans="1:4" x14ac:dyDescent="0.15">
      <c r="A71" s="85" t="s">
        <v>1231</v>
      </c>
      <c r="B71" s="85" t="s">
        <v>1228</v>
      </c>
      <c r="C71" s="85" t="s">
        <v>1232</v>
      </c>
      <c r="D71" s="87" t="s">
        <v>1233</v>
      </c>
    </row>
    <row r="72" spans="1:4" x14ac:dyDescent="0.15">
      <c r="A72" s="85" t="s">
        <v>1234</v>
      </c>
      <c r="B72" s="85" t="s">
        <v>1228</v>
      </c>
      <c r="C72" s="85" t="s">
        <v>1235</v>
      </c>
      <c r="D72" s="87" t="s">
        <v>1236</v>
      </c>
    </row>
    <row r="73" spans="1:4" x14ac:dyDescent="0.15">
      <c r="A73" s="85" t="s">
        <v>1237</v>
      </c>
      <c r="B73" s="85" t="s">
        <v>1238</v>
      </c>
      <c r="C73" s="85" t="s">
        <v>1239</v>
      </c>
      <c r="D73" s="87" t="s">
        <v>1240</v>
      </c>
    </row>
    <row r="74" spans="1:4" x14ac:dyDescent="0.15">
      <c r="A74" s="85" t="s">
        <v>1241</v>
      </c>
      <c r="B74" s="85" t="s">
        <v>1238</v>
      </c>
      <c r="C74" s="85" t="s">
        <v>1242</v>
      </c>
      <c r="D74" s="87" t="s">
        <v>1243</v>
      </c>
    </row>
  </sheetData>
  <sheetProtection algorithmName="SHA-512" hashValue="j8C6b3CUWsRpusGYT+aSmYBNUaLcY4FQW1rjB2O+Ybwfb4OrfxLO39LYeJw/GdzS1Z0+pOXzkrLU8GhbrkJDRA==" saltValue="fQ/oWyriVImbM5gFdu3TAg==" spinCount="100000" sheet="1" objects="1" scenarios="1"/>
  <autoFilter ref="A8:D74" xr:uid="{00000000-0009-0000-0000-000005000000}"/>
  <phoneticPr fontId="6"/>
  <conditionalFormatting sqref="D9:D19">
    <cfRule type="duplicateValues" dxfId="1" priority="146"/>
  </conditionalFormatting>
  <hyperlinks>
    <hyperlink ref="D6" r:id="rId1" xr:uid="{00000000-0004-0000-0500-000000000000}"/>
  </hyperlinks>
  <pageMargins left="0.7" right="0.7" top="0.75" bottom="0.75" header="0.3" footer="0.3"/>
  <pageSetup paperSize="9" orientation="portrait"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tabColor theme="0" tint="-0.34998626667073579"/>
  </sheetPr>
  <dimension ref="A1:DC13"/>
  <sheetViews>
    <sheetView showGridLines="0" topLeftCell="BE1" zoomScaleNormal="100" workbookViewId="0"/>
  </sheetViews>
  <sheetFormatPr defaultColWidth="3" defaultRowHeight="18.75" x14ac:dyDescent="0.15"/>
  <cols>
    <col min="1" max="1" width="5.625" style="98" customWidth="1"/>
    <col min="2" max="2" width="5.75" style="98" customWidth="1"/>
    <col min="3" max="3" width="3" style="98"/>
    <col min="4" max="4" width="5.625" style="98" customWidth="1"/>
    <col min="5" max="5" width="34.75" style="98" customWidth="1"/>
    <col min="6" max="6" width="3" style="98"/>
    <col min="7" max="7" width="5.625" style="98" customWidth="1"/>
    <col min="8" max="8" width="8.25" style="98" customWidth="1"/>
    <col min="9" max="9" width="3" style="98"/>
    <col min="10" max="10" width="5.625" style="98" customWidth="1"/>
    <col min="11" max="11" width="15.5" style="98" bestFit="1" customWidth="1"/>
    <col min="12" max="12" width="3" style="98"/>
    <col min="13" max="13" width="5.625" style="98" customWidth="1"/>
    <col min="14" max="14" width="12.25" style="98" bestFit="1" customWidth="1"/>
    <col min="15" max="15" width="3" style="98"/>
    <col min="16" max="16" width="5.625" style="98" customWidth="1"/>
    <col min="17" max="17" width="32.125" style="98" bestFit="1" customWidth="1"/>
    <col min="18" max="18" width="3" style="98"/>
    <col min="19" max="19" width="5.625" style="98" customWidth="1"/>
    <col min="20" max="20" width="7.75" style="98" customWidth="1"/>
    <col min="21" max="21" width="3" style="98"/>
    <col min="22" max="22" width="5.625" style="98" customWidth="1"/>
    <col min="23" max="23" width="52.5" style="98" customWidth="1"/>
    <col min="24" max="24" width="3" style="98"/>
    <col min="25" max="25" width="5.625" style="98" customWidth="1"/>
    <col min="26" max="26" width="12.5" style="98" customWidth="1"/>
    <col min="27" max="27" width="3" style="98"/>
    <col min="28" max="28" width="5.625" style="98" customWidth="1"/>
    <col min="29" max="29" width="14.875" style="98" bestFit="1" customWidth="1"/>
    <col min="30" max="30" width="3" style="98"/>
    <col min="31" max="31" width="5.625" style="98" customWidth="1"/>
    <col min="32" max="32" width="31.25" style="98" customWidth="1"/>
    <col min="33" max="33" width="3" style="98"/>
    <col min="34" max="34" width="5.625" style="98" customWidth="1"/>
    <col min="35" max="35" width="119" style="98" bestFit="1" customWidth="1"/>
    <col min="36" max="36" width="3" style="98"/>
    <col min="37" max="37" width="5.625" style="98" customWidth="1"/>
    <col min="38" max="38" width="13.875" style="98" bestFit="1" customWidth="1"/>
    <col min="39" max="39" width="3" style="98"/>
    <col min="40" max="40" width="5.625" style="98" customWidth="1"/>
    <col min="41" max="41" width="34" style="98" bestFit="1" customWidth="1"/>
    <col min="42" max="42" width="3" style="98"/>
    <col min="43" max="43" width="5.625" style="98" customWidth="1"/>
    <col min="44" max="44" width="50.5" style="98" bestFit="1" customWidth="1"/>
    <col min="45" max="45" width="3" style="98"/>
    <col min="46" max="46" width="5.625" style="98" customWidth="1"/>
    <col min="47" max="47" width="13.875" style="98" bestFit="1" customWidth="1"/>
    <col min="48" max="48" width="3" style="98"/>
    <col min="49" max="49" width="5.625" style="98" customWidth="1"/>
    <col min="50" max="50" width="46.125" style="98" bestFit="1" customWidth="1"/>
    <col min="51" max="51" width="3" style="98"/>
    <col min="52" max="52" width="5.625" style="98" customWidth="1"/>
    <col min="53" max="53" width="41.25" style="98" bestFit="1" customWidth="1"/>
    <col min="54" max="54" width="3" style="98"/>
    <col min="55" max="55" width="5.625" style="98" customWidth="1"/>
    <col min="56" max="56" width="17.25" style="98" bestFit="1" customWidth="1"/>
    <col min="57" max="57" width="3" style="98"/>
    <col min="58" max="58" width="5.625" style="98" customWidth="1"/>
    <col min="59" max="59" width="27.25" style="98" bestFit="1" customWidth="1"/>
    <col min="60" max="60" width="3" style="98"/>
    <col min="61" max="61" width="5.625" style="98" customWidth="1"/>
    <col min="62" max="62" width="15.5" style="98" bestFit="1" customWidth="1"/>
    <col min="63" max="63" width="3" style="98"/>
    <col min="64" max="64" width="5.625" style="98" customWidth="1"/>
    <col min="65" max="65" width="27.25" style="98" bestFit="1" customWidth="1"/>
    <col min="66" max="66" width="3" style="98"/>
    <col min="67" max="67" width="5.625" style="98" customWidth="1"/>
    <col min="68" max="68" width="15.5" style="98" bestFit="1" customWidth="1"/>
    <col min="69" max="69" width="3" style="98"/>
    <col min="70" max="70" width="5.625" style="98" customWidth="1"/>
    <col min="71" max="71" width="18.875" style="98" bestFit="1" customWidth="1"/>
    <col min="72" max="72" width="3" style="98"/>
    <col min="73" max="73" width="5.625" style="98" customWidth="1"/>
    <col min="74" max="74" width="13.875" style="98" bestFit="1" customWidth="1"/>
    <col min="75" max="75" width="3" style="98"/>
    <col min="76" max="76" width="5.625" style="98" customWidth="1"/>
    <col min="77" max="77" width="30.5" style="98" bestFit="1" customWidth="1"/>
    <col min="78" max="78" width="3" style="98"/>
    <col min="79" max="79" width="5.625" style="98" customWidth="1"/>
    <col min="80" max="80" width="18.875" style="98" bestFit="1" customWidth="1"/>
    <col min="81" max="81" width="3" style="98"/>
    <col min="82" max="82" width="5.625" style="98" customWidth="1"/>
    <col min="83" max="83" width="18.875" style="98" bestFit="1" customWidth="1"/>
    <col min="84" max="84" width="3" style="98"/>
    <col min="85" max="85" width="5.625" style="98" customWidth="1"/>
    <col min="86" max="86" width="53.875" style="98" bestFit="1" customWidth="1"/>
    <col min="87" max="87" width="3" style="98"/>
    <col min="88" max="88" width="5.625" style="98" customWidth="1"/>
    <col min="89" max="89" width="27.75" style="98" customWidth="1"/>
    <col min="90" max="90" width="3" style="98"/>
    <col min="91" max="91" width="5.625" style="98" customWidth="1"/>
    <col min="92" max="92" width="6" style="98" bestFit="1" customWidth="1"/>
    <col min="93" max="93" width="3" style="98"/>
    <col min="94" max="94" width="5.625" style="98" customWidth="1"/>
    <col min="95" max="95" width="25" style="98" customWidth="1"/>
    <col min="96" max="96" width="3" style="98"/>
    <col min="97" max="97" width="5.625" style="98" customWidth="1"/>
    <col min="98" max="98" width="15.125" style="98" bestFit="1" customWidth="1"/>
    <col min="99" max="99" width="3" style="98"/>
    <col min="100" max="100" width="5.625" style="98" customWidth="1"/>
    <col min="101" max="101" width="25.5" style="98" bestFit="1" customWidth="1"/>
    <col min="102" max="102" width="3" style="98"/>
    <col min="103" max="103" width="5.625" style="98" customWidth="1"/>
    <col min="104" max="104" width="72.125" style="98" bestFit="1" customWidth="1"/>
    <col min="105" max="105" width="3" style="98"/>
    <col min="106" max="106" width="4.375" style="98" customWidth="1"/>
    <col min="107" max="107" width="15.5" style="98" bestFit="1" customWidth="1"/>
    <col min="108" max="16384" width="3" style="98"/>
  </cols>
  <sheetData>
    <row r="1" spans="1:107" x14ac:dyDescent="0.15">
      <c r="A1" s="92" t="s">
        <v>1244</v>
      </c>
      <c r="B1" s="92"/>
      <c r="D1" s="92" t="s">
        <v>1245</v>
      </c>
      <c r="E1" s="92"/>
      <c r="G1" s="92" t="s">
        <v>1246</v>
      </c>
      <c r="H1" s="92"/>
      <c r="J1" s="92" t="s">
        <v>90</v>
      </c>
      <c r="K1" s="92"/>
      <c r="M1" s="92" t="s">
        <v>1247</v>
      </c>
      <c r="N1" s="92"/>
      <c r="P1" s="92" t="s">
        <v>1248</v>
      </c>
      <c r="Q1" s="92"/>
      <c r="S1" s="92" t="s">
        <v>1249</v>
      </c>
      <c r="T1" s="92"/>
      <c r="V1" s="92" t="s">
        <v>1250</v>
      </c>
      <c r="W1" s="92"/>
      <c r="Y1" s="92" t="s">
        <v>1251</v>
      </c>
      <c r="Z1" s="92"/>
      <c r="AB1" s="92" t="s">
        <v>1252</v>
      </c>
      <c r="AC1" s="92"/>
      <c r="AE1" s="92" t="s">
        <v>1253</v>
      </c>
      <c r="AF1" s="92"/>
      <c r="AH1" s="92" t="s">
        <v>1254</v>
      </c>
      <c r="AI1" s="92"/>
      <c r="AK1" s="92" t="s">
        <v>220</v>
      </c>
      <c r="AL1" s="92"/>
      <c r="AN1" s="92" t="s">
        <v>1255</v>
      </c>
      <c r="AO1" s="92"/>
      <c r="AQ1" s="92" t="s">
        <v>1256</v>
      </c>
      <c r="AR1" s="92"/>
      <c r="AT1" s="92" t="s">
        <v>1257</v>
      </c>
      <c r="AU1" s="92"/>
      <c r="AW1" s="92" t="s">
        <v>1258</v>
      </c>
      <c r="AX1" s="92"/>
      <c r="AZ1" s="92" t="s">
        <v>1259</v>
      </c>
      <c r="BA1" s="92"/>
      <c r="BC1" s="92" t="s">
        <v>1260</v>
      </c>
      <c r="BD1" s="92"/>
      <c r="BF1" s="92" t="s">
        <v>1261</v>
      </c>
      <c r="BG1" s="92"/>
      <c r="BI1" s="92" t="s">
        <v>1262</v>
      </c>
      <c r="BJ1" s="92"/>
      <c r="BL1" s="92" t="s">
        <v>1263</v>
      </c>
      <c r="BM1" s="92"/>
      <c r="BO1" s="92" t="s">
        <v>247</v>
      </c>
      <c r="BP1" s="92"/>
      <c r="BR1" s="92" t="s">
        <v>263</v>
      </c>
      <c r="BS1" s="92"/>
      <c r="BU1" s="92" t="s">
        <v>1264</v>
      </c>
      <c r="BV1" s="92"/>
      <c r="BX1" s="92" t="s">
        <v>1265</v>
      </c>
      <c r="BY1" s="123"/>
      <c r="CA1" s="92" t="s">
        <v>1266</v>
      </c>
      <c r="CB1" s="92"/>
      <c r="CD1" s="92" t="s">
        <v>1267</v>
      </c>
      <c r="CE1" s="92"/>
      <c r="CG1" s="92" t="s">
        <v>1268</v>
      </c>
      <c r="CH1" s="122"/>
      <c r="CJ1" s="92" t="s">
        <v>1269</v>
      </c>
      <c r="CK1" s="92"/>
      <c r="CM1" s="92" t="s">
        <v>444</v>
      </c>
      <c r="CN1" s="92"/>
      <c r="CP1" s="92" t="s">
        <v>457</v>
      </c>
      <c r="CQ1" s="92"/>
      <c r="CS1" s="92" t="s">
        <v>475</v>
      </c>
      <c r="CT1" s="92"/>
      <c r="CV1" s="92" t="s">
        <v>1270</v>
      </c>
      <c r="CW1" s="92"/>
      <c r="CY1" s="92" t="s">
        <v>495</v>
      </c>
      <c r="CZ1" s="92"/>
      <c r="DB1" s="97" t="s">
        <v>1271</v>
      </c>
      <c r="DC1" s="99"/>
    </row>
    <row r="2" spans="1:107" x14ac:dyDescent="0.15">
      <c r="A2" s="93" t="s">
        <v>1272</v>
      </c>
      <c r="B2" s="93" t="s">
        <v>1273</v>
      </c>
      <c r="D2" s="93" t="s">
        <v>1272</v>
      </c>
      <c r="E2" s="93" t="s">
        <v>1273</v>
      </c>
      <c r="G2" s="93" t="s">
        <v>1272</v>
      </c>
      <c r="H2" s="93" t="s">
        <v>1273</v>
      </c>
      <c r="J2" s="93" t="s">
        <v>1272</v>
      </c>
      <c r="K2" s="93" t="s">
        <v>1273</v>
      </c>
      <c r="M2" s="93" t="s">
        <v>1272</v>
      </c>
      <c r="N2" s="93" t="s">
        <v>1273</v>
      </c>
      <c r="P2" s="93" t="s">
        <v>1272</v>
      </c>
      <c r="Q2" s="93" t="s">
        <v>1273</v>
      </c>
      <c r="S2" s="93" t="s">
        <v>1272</v>
      </c>
      <c r="T2" s="93" t="s">
        <v>1273</v>
      </c>
      <c r="V2" s="93" t="s">
        <v>1272</v>
      </c>
      <c r="W2" s="93" t="s">
        <v>1273</v>
      </c>
      <c r="Y2" s="93" t="s">
        <v>1272</v>
      </c>
      <c r="Z2" s="93" t="s">
        <v>1273</v>
      </c>
      <c r="AB2" s="93" t="s">
        <v>1272</v>
      </c>
      <c r="AC2" s="93" t="s">
        <v>1273</v>
      </c>
      <c r="AE2" s="93" t="s">
        <v>1272</v>
      </c>
      <c r="AF2" s="93" t="s">
        <v>1273</v>
      </c>
      <c r="AH2" s="93" t="s">
        <v>1272</v>
      </c>
      <c r="AI2" s="93" t="s">
        <v>1273</v>
      </c>
      <c r="AK2" s="93" t="s">
        <v>1272</v>
      </c>
      <c r="AL2" s="93" t="s">
        <v>1273</v>
      </c>
      <c r="AN2" s="93" t="s">
        <v>1272</v>
      </c>
      <c r="AO2" s="93" t="s">
        <v>1273</v>
      </c>
      <c r="AQ2" s="93" t="s">
        <v>1272</v>
      </c>
      <c r="AR2" s="93" t="s">
        <v>1273</v>
      </c>
      <c r="AT2" s="93" t="s">
        <v>1272</v>
      </c>
      <c r="AU2" s="93" t="s">
        <v>1273</v>
      </c>
      <c r="AW2" s="93" t="s">
        <v>1272</v>
      </c>
      <c r="AX2" s="93" t="s">
        <v>1273</v>
      </c>
      <c r="AZ2" s="93" t="s">
        <v>1272</v>
      </c>
      <c r="BA2" s="93" t="s">
        <v>1273</v>
      </c>
      <c r="BC2" s="93" t="s">
        <v>1272</v>
      </c>
      <c r="BD2" s="93" t="s">
        <v>1273</v>
      </c>
      <c r="BF2" s="93" t="s">
        <v>1272</v>
      </c>
      <c r="BG2" s="93" t="s">
        <v>1273</v>
      </c>
      <c r="BI2" s="93" t="s">
        <v>1272</v>
      </c>
      <c r="BJ2" s="93" t="s">
        <v>1273</v>
      </c>
      <c r="BL2" s="93" t="s">
        <v>1272</v>
      </c>
      <c r="BM2" s="93" t="s">
        <v>1273</v>
      </c>
      <c r="BO2" s="93" t="s">
        <v>1272</v>
      </c>
      <c r="BP2" s="93" t="s">
        <v>1273</v>
      </c>
      <c r="BR2" s="93" t="s">
        <v>1272</v>
      </c>
      <c r="BS2" s="93" t="s">
        <v>1273</v>
      </c>
      <c r="BU2" s="93" t="s">
        <v>1272</v>
      </c>
      <c r="BV2" s="94" t="s">
        <v>1273</v>
      </c>
      <c r="BX2" s="93" t="s">
        <v>1272</v>
      </c>
      <c r="BY2" s="94" t="s">
        <v>1273</v>
      </c>
      <c r="CA2" s="93" t="s">
        <v>1272</v>
      </c>
      <c r="CB2" s="93" t="s">
        <v>1273</v>
      </c>
      <c r="CD2" s="93" t="s">
        <v>1272</v>
      </c>
      <c r="CE2" s="93" t="s">
        <v>1273</v>
      </c>
      <c r="CG2" s="93" t="s">
        <v>1272</v>
      </c>
      <c r="CH2" s="93" t="s">
        <v>1273</v>
      </c>
      <c r="CJ2" s="93" t="s">
        <v>1272</v>
      </c>
      <c r="CK2" s="93" t="s">
        <v>1273</v>
      </c>
      <c r="CM2" s="93" t="s">
        <v>1272</v>
      </c>
      <c r="CN2" s="93" t="s">
        <v>1273</v>
      </c>
      <c r="CP2" s="93" t="s">
        <v>1272</v>
      </c>
      <c r="CQ2" s="93" t="s">
        <v>1273</v>
      </c>
      <c r="CS2" s="93" t="s">
        <v>1272</v>
      </c>
      <c r="CT2" s="93" t="s">
        <v>1273</v>
      </c>
      <c r="CV2" s="93" t="s">
        <v>1272</v>
      </c>
      <c r="CW2" s="93" t="s">
        <v>1273</v>
      </c>
      <c r="CY2" s="93" t="s">
        <v>1272</v>
      </c>
      <c r="CZ2" s="93" t="s">
        <v>1273</v>
      </c>
      <c r="DB2" s="95" t="s">
        <v>1272</v>
      </c>
      <c r="DC2" s="95" t="s">
        <v>1273</v>
      </c>
    </row>
    <row r="3" spans="1:107" x14ac:dyDescent="0.15">
      <c r="A3" s="93">
        <v>1</v>
      </c>
      <c r="B3" s="93"/>
      <c r="D3" s="93">
        <v>1</v>
      </c>
      <c r="E3" s="93"/>
      <c r="G3" s="93">
        <v>1</v>
      </c>
      <c r="H3" s="93"/>
      <c r="J3" s="93">
        <v>1</v>
      </c>
      <c r="K3" s="93"/>
      <c r="M3" s="93">
        <v>1</v>
      </c>
      <c r="N3" s="93"/>
      <c r="P3" s="93">
        <v>1</v>
      </c>
      <c r="Q3" s="93"/>
      <c r="S3" s="93">
        <v>1</v>
      </c>
      <c r="T3" s="93"/>
      <c r="V3" s="93">
        <v>1</v>
      </c>
      <c r="W3" s="93"/>
      <c r="Y3" s="93">
        <v>1</v>
      </c>
      <c r="Z3" s="93"/>
      <c r="AB3" s="93">
        <v>1</v>
      </c>
      <c r="AC3" s="93"/>
      <c r="AE3" s="93">
        <v>1</v>
      </c>
      <c r="AF3" s="93"/>
      <c r="AH3" s="93">
        <v>1</v>
      </c>
      <c r="AI3" s="93"/>
      <c r="AK3" s="93">
        <v>1</v>
      </c>
      <c r="AL3" s="93"/>
      <c r="AN3" s="93">
        <v>1</v>
      </c>
      <c r="AO3" s="93"/>
      <c r="AQ3" s="93">
        <v>1</v>
      </c>
      <c r="AR3" s="93"/>
      <c r="AT3" s="93">
        <v>1</v>
      </c>
      <c r="AU3" s="93"/>
      <c r="AW3" s="93">
        <v>1</v>
      </c>
      <c r="AX3" s="93"/>
      <c r="AZ3" s="93">
        <v>1</v>
      </c>
      <c r="BA3" s="93"/>
      <c r="BC3" s="93">
        <v>1</v>
      </c>
      <c r="BD3" s="93"/>
      <c r="BF3" s="93">
        <v>1</v>
      </c>
      <c r="BG3" s="93"/>
      <c r="BI3" s="93">
        <v>1</v>
      </c>
      <c r="BJ3" s="93"/>
      <c r="BL3" s="93">
        <v>1</v>
      </c>
      <c r="BM3" s="93"/>
      <c r="BO3" s="93">
        <v>1</v>
      </c>
      <c r="BP3" s="93"/>
      <c r="BR3" s="93">
        <v>1</v>
      </c>
      <c r="BS3" s="93"/>
      <c r="BU3" s="93">
        <v>1</v>
      </c>
      <c r="BV3" s="94"/>
      <c r="BX3" s="93">
        <v>1</v>
      </c>
      <c r="BY3" s="94"/>
      <c r="CA3" s="93">
        <v>1</v>
      </c>
      <c r="CB3" s="93"/>
      <c r="CD3" s="93">
        <v>1</v>
      </c>
      <c r="CE3" s="93"/>
      <c r="CG3" s="93">
        <v>1</v>
      </c>
      <c r="CH3" s="93"/>
      <c r="CJ3" s="93">
        <v>1</v>
      </c>
      <c r="CK3" s="93"/>
      <c r="CM3" s="93">
        <v>1</v>
      </c>
      <c r="CN3" s="93"/>
      <c r="CP3" s="93">
        <v>1</v>
      </c>
      <c r="CQ3" s="93"/>
      <c r="CS3" s="93">
        <v>1</v>
      </c>
      <c r="CT3" s="93"/>
      <c r="CV3" s="93">
        <v>1</v>
      </c>
      <c r="CW3" s="93"/>
      <c r="CY3" s="93">
        <v>1</v>
      </c>
      <c r="CZ3" s="93"/>
      <c r="DB3" s="95">
        <v>1</v>
      </c>
      <c r="DC3" s="95"/>
    </row>
    <row r="4" spans="1:107" x14ac:dyDescent="0.15">
      <c r="A4" s="93">
        <v>2</v>
      </c>
      <c r="B4" s="93" t="s">
        <v>56</v>
      </c>
      <c r="D4" s="93">
        <v>2</v>
      </c>
      <c r="E4" s="93" t="s">
        <v>60</v>
      </c>
      <c r="G4" s="93">
        <v>2</v>
      </c>
      <c r="H4" s="93" t="s">
        <v>1274</v>
      </c>
      <c r="J4" s="93">
        <v>2</v>
      </c>
      <c r="K4" s="93" t="s">
        <v>1275</v>
      </c>
      <c r="M4" s="93">
        <v>2</v>
      </c>
      <c r="N4" s="93" t="s">
        <v>1276</v>
      </c>
      <c r="P4" s="93">
        <v>2</v>
      </c>
      <c r="Q4" s="93" t="s">
        <v>110</v>
      </c>
      <c r="S4" s="93">
        <v>2</v>
      </c>
      <c r="T4" s="93" t="s">
        <v>1277</v>
      </c>
      <c r="V4" s="93">
        <v>2</v>
      </c>
      <c r="W4" s="93" t="s">
        <v>1278</v>
      </c>
      <c r="Y4" s="93">
        <v>2</v>
      </c>
      <c r="Z4" s="93" t="s">
        <v>1278</v>
      </c>
      <c r="AB4" s="93">
        <v>2</v>
      </c>
      <c r="AC4" s="93" t="s">
        <v>1279</v>
      </c>
      <c r="AE4" s="93">
        <v>2</v>
      </c>
      <c r="AF4" s="95" t="s">
        <v>1280</v>
      </c>
      <c r="AH4" s="93">
        <v>2</v>
      </c>
      <c r="AI4" s="95" t="s">
        <v>1281</v>
      </c>
      <c r="AK4" s="93">
        <v>2</v>
      </c>
      <c r="AL4" s="93" t="s">
        <v>217</v>
      </c>
      <c r="AN4" s="93">
        <v>2</v>
      </c>
      <c r="AO4" s="93" t="s">
        <v>1282</v>
      </c>
      <c r="AQ4" s="93">
        <v>2</v>
      </c>
      <c r="AR4" s="93" t="s">
        <v>228</v>
      </c>
      <c r="AT4" s="93">
        <v>2</v>
      </c>
      <c r="AU4" s="93" t="s">
        <v>1283</v>
      </c>
      <c r="AW4" s="93">
        <v>2</v>
      </c>
      <c r="AX4" s="93" t="s">
        <v>1284</v>
      </c>
      <c r="AZ4" s="93">
        <v>2</v>
      </c>
      <c r="BA4" s="93" t="s">
        <v>1285</v>
      </c>
      <c r="BC4" s="93">
        <v>2</v>
      </c>
      <c r="BD4" s="93" t="s">
        <v>1286</v>
      </c>
      <c r="BF4" s="93">
        <v>2</v>
      </c>
      <c r="BG4" s="93" t="s">
        <v>403</v>
      </c>
      <c r="BI4" s="93">
        <v>2</v>
      </c>
      <c r="BJ4" s="93" t="s">
        <v>409</v>
      </c>
      <c r="BL4" s="93">
        <v>2</v>
      </c>
      <c r="BM4" s="93" t="s">
        <v>1287</v>
      </c>
      <c r="BO4" s="93">
        <v>2</v>
      </c>
      <c r="BP4" s="93" t="s">
        <v>1288</v>
      </c>
      <c r="BR4" s="93">
        <v>2</v>
      </c>
      <c r="BS4" s="93" t="s">
        <v>1289</v>
      </c>
      <c r="BU4" s="93">
        <v>2</v>
      </c>
      <c r="BV4" s="93" t="s">
        <v>1290</v>
      </c>
      <c r="BX4" s="93">
        <v>2</v>
      </c>
      <c r="BY4" s="93" t="s">
        <v>1291</v>
      </c>
      <c r="CA4" s="93">
        <v>2</v>
      </c>
      <c r="CB4" s="93" t="s">
        <v>1292</v>
      </c>
      <c r="CD4" s="93">
        <v>2</v>
      </c>
      <c r="CE4" s="93" t="s">
        <v>1293</v>
      </c>
      <c r="CG4" s="93">
        <v>2</v>
      </c>
      <c r="CH4" s="93" t="s">
        <v>362</v>
      </c>
      <c r="CJ4" s="93">
        <v>2</v>
      </c>
      <c r="CK4" s="96" t="s">
        <v>1294</v>
      </c>
      <c r="CM4" s="93">
        <v>2</v>
      </c>
      <c r="CN4" s="93" t="s">
        <v>1295</v>
      </c>
      <c r="CP4" s="93">
        <v>2</v>
      </c>
      <c r="CQ4" s="93" t="s">
        <v>1296</v>
      </c>
      <c r="CS4" s="93">
        <v>2</v>
      </c>
      <c r="CT4" s="93" t="s">
        <v>472</v>
      </c>
      <c r="CV4" s="93">
        <v>2</v>
      </c>
      <c r="CW4" s="93" t="s">
        <v>482</v>
      </c>
      <c r="CY4" s="93">
        <v>2</v>
      </c>
      <c r="CZ4" s="93" t="s">
        <v>493</v>
      </c>
      <c r="DB4" s="95">
        <v>2</v>
      </c>
      <c r="DC4" s="95" t="s">
        <v>1297</v>
      </c>
    </row>
    <row r="5" spans="1:107" x14ac:dyDescent="0.15">
      <c r="A5" s="93">
        <v>3</v>
      </c>
      <c r="B5" s="93" t="s">
        <v>1298</v>
      </c>
      <c r="D5" s="93">
        <v>3</v>
      </c>
      <c r="E5" s="93" t="s">
        <v>1299</v>
      </c>
      <c r="G5" s="93">
        <v>3</v>
      </c>
      <c r="H5" s="93" t="s">
        <v>1300</v>
      </c>
      <c r="J5" s="93">
        <v>3</v>
      </c>
      <c r="K5" s="93" t="s">
        <v>1301</v>
      </c>
      <c r="M5" s="93">
        <v>3</v>
      </c>
      <c r="N5" s="93" t="s">
        <v>1302</v>
      </c>
      <c r="P5" s="93">
        <v>3</v>
      </c>
      <c r="Q5" s="93" t="s">
        <v>113</v>
      </c>
      <c r="V5" s="93">
        <v>3</v>
      </c>
      <c r="W5" s="93" t="s">
        <v>129</v>
      </c>
      <c r="Y5" s="93">
        <v>3</v>
      </c>
      <c r="Z5" s="93" t="s">
        <v>129</v>
      </c>
      <c r="AB5" s="93">
        <v>3</v>
      </c>
      <c r="AC5" s="93" t="s">
        <v>173</v>
      </c>
      <c r="AE5" s="93">
        <v>3</v>
      </c>
      <c r="AF5" s="95" t="s">
        <v>1303</v>
      </c>
      <c r="AH5" s="93">
        <v>3</v>
      </c>
      <c r="AI5" s="95" t="s">
        <v>1304</v>
      </c>
      <c r="AK5" s="93">
        <v>3</v>
      </c>
      <c r="AL5" s="93" t="s">
        <v>1305</v>
      </c>
      <c r="AN5" s="93">
        <v>3</v>
      </c>
      <c r="AO5" s="93" t="s">
        <v>224</v>
      </c>
      <c r="AT5" s="93">
        <v>3</v>
      </c>
      <c r="AU5" s="93" t="s">
        <v>1306</v>
      </c>
      <c r="AW5" s="93">
        <v>3</v>
      </c>
      <c r="AX5" s="93" t="s">
        <v>1307</v>
      </c>
      <c r="AZ5" s="93">
        <v>3</v>
      </c>
      <c r="BA5" s="93" t="s">
        <v>1308</v>
      </c>
      <c r="BC5" s="93">
        <v>3</v>
      </c>
      <c r="BD5" s="93" t="s">
        <v>1309</v>
      </c>
      <c r="BF5" s="93">
        <v>3</v>
      </c>
      <c r="BG5" s="93" t="s">
        <v>402</v>
      </c>
      <c r="BI5" s="93">
        <v>3</v>
      </c>
      <c r="BJ5" s="93" t="s">
        <v>55</v>
      </c>
      <c r="BL5" s="93">
        <v>3</v>
      </c>
      <c r="BM5" s="93" t="s">
        <v>1310</v>
      </c>
      <c r="BO5" s="93">
        <v>3</v>
      </c>
      <c r="BP5" s="93" t="s">
        <v>300</v>
      </c>
      <c r="BR5" s="93">
        <v>3</v>
      </c>
      <c r="BS5" s="93" t="s">
        <v>1311</v>
      </c>
      <c r="BU5" s="93">
        <v>3</v>
      </c>
      <c r="BV5" s="93" t="s">
        <v>343</v>
      </c>
      <c r="BX5" s="93">
        <v>3</v>
      </c>
      <c r="BY5" s="93" t="s">
        <v>1312</v>
      </c>
      <c r="CA5" s="93">
        <v>3</v>
      </c>
      <c r="CB5" s="93" t="s">
        <v>1313</v>
      </c>
      <c r="CD5" s="93">
        <v>3</v>
      </c>
      <c r="CE5" s="93" t="s">
        <v>1314</v>
      </c>
      <c r="CG5" s="93">
        <v>3</v>
      </c>
      <c r="CH5" s="93" t="s">
        <v>1315</v>
      </c>
      <c r="CJ5" s="93">
        <v>3</v>
      </c>
      <c r="CK5" s="96" t="s">
        <v>424</v>
      </c>
      <c r="CM5" s="93">
        <v>3</v>
      </c>
      <c r="CN5" s="93" t="s">
        <v>1316</v>
      </c>
      <c r="CP5" s="93">
        <v>3</v>
      </c>
      <c r="CQ5" s="93" t="s">
        <v>454</v>
      </c>
      <c r="CS5" s="93">
        <v>3</v>
      </c>
      <c r="CT5" s="93" t="s">
        <v>1317</v>
      </c>
      <c r="CV5" s="93">
        <v>3</v>
      </c>
      <c r="CW5" s="93" t="s">
        <v>1318</v>
      </c>
      <c r="CY5" s="93">
        <v>3</v>
      </c>
      <c r="CZ5" s="93" t="s">
        <v>1319</v>
      </c>
      <c r="DB5" s="95">
        <v>3</v>
      </c>
      <c r="DC5" s="95" t="s">
        <v>1320</v>
      </c>
    </row>
    <row r="6" spans="1:107" x14ac:dyDescent="0.15">
      <c r="D6" s="93">
        <v>4</v>
      </c>
      <c r="E6" s="94" t="s">
        <v>1321</v>
      </c>
      <c r="P6" s="93">
        <v>4</v>
      </c>
      <c r="Q6" s="93" t="s">
        <v>114</v>
      </c>
      <c r="V6" s="93">
        <v>4</v>
      </c>
      <c r="W6" s="94" t="s">
        <v>126</v>
      </c>
      <c r="Y6" s="93">
        <v>4</v>
      </c>
      <c r="Z6" s="93" t="s">
        <v>132</v>
      </c>
      <c r="AB6" s="93">
        <v>4</v>
      </c>
      <c r="AC6" s="93" t="s">
        <v>194</v>
      </c>
      <c r="AE6" s="93">
        <v>4</v>
      </c>
      <c r="AF6" s="95" t="s">
        <v>1322</v>
      </c>
      <c r="AH6" s="93">
        <v>4</v>
      </c>
      <c r="AI6" s="95" t="s">
        <v>1323</v>
      </c>
      <c r="AK6" s="93">
        <v>4</v>
      </c>
      <c r="AL6" s="93" t="s">
        <v>1324</v>
      </c>
      <c r="AN6" s="93">
        <v>4</v>
      </c>
      <c r="AO6" s="93" t="s">
        <v>1325</v>
      </c>
      <c r="AT6" s="93">
        <v>4</v>
      </c>
      <c r="AU6" s="93"/>
      <c r="AW6" s="93">
        <v>4</v>
      </c>
      <c r="AX6" s="93" t="s">
        <v>1326</v>
      </c>
      <c r="AZ6" s="93">
        <v>4</v>
      </c>
      <c r="BA6" s="93" t="s">
        <v>392</v>
      </c>
      <c r="BF6" s="93">
        <v>4</v>
      </c>
      <c r="BG6" s="93" t="s">
        <v>1327</v>
      </c>
      <c r="BI6" s="93">
        <v>4</v>
      </c>
      <c r="BJ6" s="93" t="s">
        <v>1328</v>
      </c>
      <c r="BL6" s="93">
        <v>4</v>
      </c>
      <c r="BM6" s="93" t="s">
        <v>1329</v>
      </c>
      <c r="BO6" s="93">
        <v>4</v>
      </c>
      <c r="BP6" s="93" t="s">
        <v>245</v>
      </c>
      <c r="BR6" s="93">
        <v>4</v>
      </c>
      <c r="BS6" s="93" t="s">
        <v>306</v>
      </c>
      <c r="BU6" s="93">
        <v>4</v>
      </c>
      <c r="BV6" s="93" t="s">
        <v>1330</v>
      </c>
      <c r="BX6" s="93">
        <v>4</v>
      </c>
      <c r="BY6" s="93" t="s">
        <v>1331</v>
      </c>
      <c r="CA6" s="93">
        <v>4</v>
      </c>
      <c r="CB6" s="93" t="s">
        <v>1332</v>
      </c>
      <c r="CD6" s="93">
        <v>4</v>
      </c>
      <c r="CE6" s="93" t="s">
        <v>1333</v>
      </c>
      <c r="CG6" s="93">
        <v>4</v>
      </c>
      <c r="CH6" s="93" t="s">
        <v>1334</v>
      </c>
      <c r="CJ6" s="93">
        <v>4</v>
      </c>
      <c r="CK6" s="96" t="s">
        <v>1335</v>
      </c>
      <c r="CP6" s="93">
        <v>4</v>
      </c>
      <c r="CQ6" s="93" t="s">
        <v>1336</v>
      </c>
      <c r="CS6" s="93">
        <v>4</v>
      </c>
      <c r="CT6" s="93" t="s">
        <v>1337</v>
      </c>
      <c r="CY6" s="93">
        <v>4</v>
      </c>
      <c r="CZ6" s="93" t="s">
        <v>1338</v>
      </c>
      <c r="DB6" s="95">
        <v>4</v>
      </c>
      <c r="DC6" s="95" t="s">
        <v>1339</v>
      </c>
    </row>
    <row r="7" spans="1:107" x14ac:dyDescent="0.15">
      <c r="P7" s="93">
        <v>5</v>
      </c>
      <c r="Q7" s="93" t="s">
        <v>115</v>
      </c>
      <c r="AE7" s="93">
        <v>5</v>
      </c>
      <c r="AF7" s="95" t="s">
        <v>1340</v>
      </c>
      <c r="AH7" s="93">
        <v>5</v>
      </c>
      <c r="AI7" s="95" t="s">
        <v>1341</v>
      </c>
      <c r="AW7" s="93">
        <v>5</v>
      </c>
      <c r="AX7" s="93" t="s">
        <v>387</v>
      </c>
      <c r="AZ7" s="93">
        <v>5</v>
      </c>
      <c r="BA7" s="93" t="s">
        <v>1342</v>
      </c>
      <c r="BL7" s="93">
        <v>5</v>
      </c>
      <c r="BM7" s="93" t="s">
        <v>242</v>
      </c>
      <c r="BO7" s="93">
        <v>5</v>
      </c>
      <c r="BP7" s="93" t="s">
        <v>312</v>
      </c>
      <c r="BR7" s="93">
        <v>5</v>
      </c>
      <c r="BS7" s="93" t="s">
        <v>261</v>
      </c>
      <c r="BX7" s="93">
        <v>5</v>
      </c>
      <c r="BY7" s="93" t="s">
        <v>1343</v>
      </c>
      <c r="CA7" s="93">
        <v>5</v>
      </c>
      <c r="CB7" s="93" t="s">
        <v>1344</v>
      </c>
      <c r="CD7" s="93">
        <v>5</v>
      </c>
      <c r="CE7" s="93" t="s">
        <v>1345</v>
      </c>
      <c r="CG7" s="93">
        <v>5</v>
      </c>
      <c r="CH7" s="93" t="s">
        <v>1346</v>
      </c>
      <c r="CP7" s="93">
        <v>5</v>
      </c>
      <c r="CQ7" s="93" t="s">
        <v>1347</v>
      </c>
      <c r="CS7" s="93">
        <v>5</v>
      </c>
      <c r="CT7" s="93" t="s">
        <v>1348</v>
      </c>
      <c r="CY7" s="93">
        <v>5</v>
      </c>
      <c r="CZ7" s="93" t="s">
        <v>1349</v>
      </c>
      <c r="DB7" s="95">
        <v>5</v>
      </c>
      <c r="DC7" s="95" t="s">
        <v>1350</v>
      </c>
    </row>
    <row r="8" spans="1:107" x14ac:dyDescent="0.15">
      <c r="P8" s="93">
        <v>6</v>
      </c>
      <c r="Q8" s="93" t="s">
        <v>116</v>
      </c>
      <c r="AE8" s="93">
        <v>6</v>
      </c>
      <c r="AF8" s="95" t="s">
        <v>1351</v>
      </c>
      <c r="AH8" s="93">
        <v>6</v>
      </c>
      <c r="AI8" s="95" t="s">
        <v>184</v>
      </c>
      <c r="BL8" s="93">
        <v>6</v>
      </c>
      <c r="BM8" s="93" t="s">
        <v>1352</v>
      </c>
      <c r="BO8" s="93">
        <v>6</v>
      </c>
      <c r="BP8" s="93" t="s">
        <v>274</v>
      </c>
      <c r="BR8" s="93">
        <v>6</v>
      </c>
      <c r="BS8" s="93" t="s">
        <v>318</v>
      </c>
      <c r="CA8" s="93">
        <v>6</v>
      </c>
      <c r="CB8" s="93" t="s">
        <v>1353</v>
      </c>
      <c r="CD8" s="93">
        <v>6</v>
      </c>
      <c r="CE8" s="93" t="s">
        <v>1354</v>
      </c>
      <c r="CG8" s="93">
        <v>6</v>
      </c>
      <c r="CH8" s="93" t="s">
        <v>1355</v>
      </c>
      <c r="CP8" s="93">
        <v>6</v>
      </c>
      <c r="CQ8" s="93" t="s">
        <v>1356</v>
      </c>
      <c r="CS8" s="93">
        <v>6</v>
      </c>
      <c r="CT8" s="93" t="s">
        <v>1357</v>
      </c>
      <c r="CY8" s="93">
        <v>6</v>
      </c>
      <c r="CZ8" s="93" t="s">
        <v>1358</v>
      </c>
      <c r="DB8" s="95">
        <v>6</v>
      </c>
      <c r="DC8" s="95" t="s">
        <v>1359</v>
      </c>
    </row>
    <row r="9" spans="1:107" x14ac:dyDescent="0.15">
      <c r="P9" s="93">
        <v>7</v>
      </c>
      <c r="Q9" s="93" t="s">
        <v>117</v>
      </c>
      <c r="AH9" s="93">
        <v>7</v>
      </c>
      <c r="AI9" s="95" t="s">
        <v>1360</v>
      </c>
      <c r="BL9" s="93">
        <v>7</v>
      </c>
      <c r="BM9" s="93" t="s">
        <v>270</v>
      </c>
      <c r="CA9" s="93">
        <v>7</v>
      </c>
      <c r="CB9" s="93" t="s">
        <v>1361</v>
      </c>
      <c r="CD9" s="93">
        <v>7</v>
      </c>
      <c r="CE9" s="93" t="s">
        <v>55</v>
      </c>
      <c r="CG9" s="93">
        <v>7</v>
      </c>
      <c r="CH9" s="93" t="s">
        <v>1362</v>
      </c>
      <c r="CP9" s="93">
        <v>7</v>
      </c>
      <c r="CQ9" s="93" t="s">
        <v>1363</v>
      </c>
      <c r="DB9" s="95">
        <v>7</v>
      </c>
      <c r="DC9" s="95" t="s">
        <v>1364</v>
      </c>
    </row>
    <row r="10" spans="1:107" x14ac:dyDescent="0.15">
      <c r="P10" s="93">
        <v>8</v>
      </c>
      <c r="Q10" s="93" t="s">
        <v>118</v>
      </c>
      <c r="BL10" s="93">
        <v>8</v>
      </c>
      <c r="BM10" s="93" t="s">
        <v>298</v>
      </c>
      <c r="CA10" s="93">
        <v>8</v>
      </c>
      <c r="CB10" s="93" t="s">
        <v>1365</v>
      </c>
      <c r="CG10" s="93">
        <v>8</v>
      </c>
      <c r="CH10" s="93" t="s">
        <v>55</v>
      </c>
      <c r="CP10" s="93">
        <v>8</v>
      </c>
      <c r="CQ10" s="93" t="s">
        <v>1366</v>
      </c>
      <c r="DB10" s="95">
        <v>8</v>
      </c>
      <c r="DC10" s="95" t="s">
        <v>1367</v>
      </c>
    </row>
    <row r="11" spans="1:107" x14ac:dyDescent="0.15">
      <c r="P11" s="93">
        <v>9</v>
      </c>
      <c r="Q11" s="93" t="s">
        <v>119</v>
      </c>
      <c r="BL11" s="93">
        <v>9</v>
      </c>
      <c r="BM11" s="93" t="s">
        <v>1277</v>
      </c>
      <c r="CE11" s="99"/>
      <c r="CP11" s="93">
        <v>9</v>
      </c>
      <c r="CQ11" s="93" t="s">
        <v>1368</v>
      </c>
      <c r="DB11" s="95">
        <v>9</v>
      </c>
      <c r="DC11" s="95" t="s">
        <v>1369</v>
      </c>
    </row>
    <row r="12" spans="1:107" x14ac:dyDescent="0.15">
      <c r="P12" s="93">
        <v>10</v>
      </c>
      <c r="Q12" s="93" t="s">
        <v>120</v>
      </c>
      <c r="CP12" s="93">
        <v>10</v>
      </c>
      <c r="CQ12" s="93" t="s">
        <v>1370</v>
      </c>
      <c r="DB12" s="95">
        <v>10</v>
      </c>
      <c r="DC12" s="95" t="s">
        <v>1371</v>
      </c>
    </row>
    <row r="13" spans="1:107" x14ac:dyDescent="0.15">
      <c r="P13" s="93">
        <v>11</v>
      </c>
      <c r="Q13" s="93" t="s">
        <v>121</v>
      </c>
    </row>
  </sheetData>
  <sheetProtection algorithmName="SHA-512" hashValue="JkXcxjvmSs5fDlB/ARtH9uYRFLzMXH6WNikkJtzMLmMXMB2S8hco4nydiuEVM/nql701g6cXunAEV1UB+4z9jg==" saltValue="9DVwld614ivSkw7SsuWYKA==" spinCount="100000" sheet="1" objects="1" scenarios="1"/>
  <phoneticPr fontId="6"/>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59F5E6-6764-4789-99D1-D9EE751A4D89}">
  <dimension ref="A1:GN3"/>
  <sheetViews>
    <sheetView workbookViewId="0"/>
  </sheetViews>
  <sheetFormatPr defaultRowHeight="13.5" x14ac:dyDescent="0.15"/>
  <cols>
    <col min="16" max="16" width="12.875" customWidth="1"/>
  </cols>
  <sheetData>
    <row r="1" spans="1:196" s="346" customFormat="1" ht="213.75" customHeight="1" x14ac:dyDescent="0.15">
      <c r="A1" s="345" t="s">
        <v>1378</v>
      </c>
      <c r="B1" s="345" t="s">
        <v>1372</v>
      </c>
      <c r="C1" s="345" t="s">
        <v>1373</v>
      </c>
      <c r="D1" s="345" t="s">
        <v>1374</v>
      </c>
      <c r="E1" s="345" t="s">
        <v>1375</v>
      </c>
      <c r="F1" s="345" t="s">
        <v>1376</v>
      </c>
      <c r="G1" s="345" t="s">
        <v>1377</v>
      </c>
      <c r="H1" s="345" t="s">
        <v>1379</v>
      </c>
      <c r="I1" s="345" t="s">
        <v>1380</v>
      </c>
      <c r="J1" s="345" t="s">
        <v>1381</v>
      </c>
      <c r="K1" s="345" t="s">
        <v>1382</v>
      </c>
      <c r="L1" s="345" t="s">
        <v>1383</v>
      </c>
      <c r="M1" s="345" t="s">
        <v>1384</v>
      </c>
      <c r="N1" s="345" t="s">
        <v>1385</v>
      </c>
      <c r="O1" s="345" t="s">
        <v>1386</v>
      </c>
      <c r="P1" s="345" t="s">
        <v>1387</v>
      </c>
      <c r="Q1" s="345" t="s">
        <v>79</v>
      </c>
      <c r="R1" s="345" t="s">
        <v>1388</v>
      </c>
      <c r="S1" s="345" t="s">
        <v>1389</v>
      </c>
      <c r="T1" s="345" t="s">
        <v>1390</v>
      </c>
      <c r="U1" s="345" t="s">
        <v>1391</v>
      </c>
      <c r="V1" s="345" t="s">
        <v>1392</v>
      </c>
      <c r="W1" s="345" t="s">
        <v>1393</v>
      </c>
      <c r="X1" s="345" t="s">
        <v>1394</v>
      </c>
      <c r="Y1" s="345" t="s">
        <v>1395</v>
      </c>
      <c r="Z1" s="345" t="s">
        <v>1396</v>
      </c>
      <c r="AA1" s="345" t="s">
        <v>1397</v>
      </c>
      <c r="AB1" s="345" t="s">
        <v>1398</v>
      </c>
      <c r="AC1" s="345" t="s">
        <v>1399</v>
      </c>
      <c r="AD1" s="345" t="s">
        <v>1400</v>
      </c>
      <c r="AE1" s="345" t="s">
        <v>1401</v>
      </c>
      <c r="AF1" s="345" t="s">
        <v>1402</v>
      </c>
      <c r="AG1" s="345" t="s">
        <v>1403</v>
      </c>
      <c r="AH1" s="345" t="s">
        <v>1404</v>
      </c>
      <c r="AI1" s="345" t="s">
        <v>1405</v>
      </c>
      <c r="AJ1" s="345" t="s">
        <v>1406</v>
      </c>
      <c r="AK1" s="345" t="s">
        <v>1407</v>
      </c>
      <c r="AL1" s="345" t="s">
        <v>1408</v>
      </c>
      <c r="AM1" s="345" t="s">
        <v>1409</v>
      </c>
      <c r="AN1" s="345" t="s">
        <v>1410</v>
      </c>
      <c r="AO1" s="345" t="s">
        <v>1411</v>
      </c>
      <c r="AP1" s="345" t="s">
        <v>1412</v>
      </c>
      <c r="AQ1" s="345" t="s">
        <v>1413</v>
      </c>
      <c r="AR1" s="345" t="s">
        <v>1414</v>
      </c>
      <c r="AS1" s="345" t="s">
        <v>1415</v>
      </c>
      <c r="AT1" s="345" t="s">
        <v>1416</v>
      </c>
      <c r="AU1" s="345" t="s">
        <v>1417</v>
      </c>
      <c r="AV1" s="345" t="s">
        <v>1418</v>
      </c>
      <c r="AW1" s="345" t="s">
        <v>1419</v>
      </c>
      <c r="AX1" s="345" t="s">
        <v>1420</v>
      </c>
      <c r="AY1" s="345" t="s">
        <v>1421</v>
      </c>
      <c r="AZ1" s="345" t="s">
        <v>1422</v>
      </c>
      <c r="BA1" s="345" t="s">
        <v>1515</v>
      </c>
      <c r="BB1" s="345" t="s">
        <v>1423</v>
      </c>
      <c r="BC1" s="345" t="s">
        <v>1424</v>
      </c>
      <c r="BD1" s="345" t="s">
        <v>1425</v>
      </c>
      <c r="BE1" s="345" t="s">
        <v>1426</v>
      </c>
      <c r="BF1" s="345" t="s">
        <v>1427</v>
      </c>
      <c r="BG1" s="345" t="s">
        <v>1428</v>
      </c>
      <c r="BH1" s="345" t="s">
        <v>1429</v>
      </c>
      <c r="BI1" s="345" t="s">
        <v>1430</v>
      </c>
      <c r="BJ1" s="345" t="s">
        <v>1431</v>
      </c>
      <c r="BK1" s="345" t="s">
        <v>1432</v>
      </c>
      <c r="BL1" s="345" t="s">
        <v>1433</v>
      </c>
      <c r="BM1" s="345" t="s">
        <v>1434</v>
      </c>
      <c r="BN1" s="345" t="s">
        <v>1435</v>
      </c>
      <c r="BO1" s="345" t="s">
        <v>1436</v>
      </c>
      <c r="BP1" s="345" t="s">
        <v>1437</v>
      </c>
      <c r="BQ1" s="345" t="s">
        <v>1438</v>
      </c>
      <c r="BR1" s="345" t="s">
        <v>1439</v>
      </c>
      <c r="BS1" s="345" t="s">
        <v>1440</v>
      </c>
      <c r="BT1" s="345" t="s">
        <v>1441</v>
      </c>
      <c r="BU1" s="345" t="s">
        <v>1442</v>
      </c>
      <c r="BV1" s="345" t="s">
        <v>1443</v>
      </c>
      <c r="BW1" s="345" t="s">
        <v>1444</v>
      </c>
      <c r="BX1" s="345" t="s">
        <v>1445</v>
      </c>
      <c r="BY1" s="345" t="s">
        <v>1446</v>
      </c>
      <c r="BZ1" s="345" t="s">
        <v>1447</v>
      </c>
      <c r="CA1" s="345" t="s">
        <v>1448</v>
      </c>
      <c r="CB1" s="345" t="s">
        <v>1449</v>
      </c>
      <c r="CC1" s="345" t="s">
        <v>1450</v>
      </c>
      <c r="CD1" s="345" t="s">
        <v>1451</v>
      </c>
      <c r="CE1" s="345" t="s">
        <v>1452</v>
      </c>
      <c r="CF1" s="345" t="s">
        <v>1453</v>
      </c>
      <c r="CG1" s="345" t="s">
        <v>1454</v>
      </c>
      <c r="CH1" s="345" t="s">
        <v>1455</v>
      </c>
      <c r="CI1" s="345" t="s">
        <v>1456</v>
      </c>
      <c r="CJ1" s="345" t="s">
        <v>1457</v>
      </c>
      <c r="CK1" s="345" t="s">
        <v>1458</v>
      </c>
      <c r="CL1" s="345" t="s">
        <v>1459</v>
      </c>
      <c r="CM1" s="345" t="s">
        <v>1460</v>
      </c>
      <c r="CN1" s="345" t="s">
        <v>1461</v>
      </c>
      <c r="CO1" s="345" t="s">
        <v>1462</v>
      </c>
      <c r="CP1" s="345" t="s">
        <v>1463</v>
      </c>
      <c r="CQ1" s="345" t="s">
        <v>1464</v>
      </c>
      <c r="CR1" s="345" t="s">
        <v>1465</v>
      </c>
      <c r="CS1" s="345" t="s">
        <v>1466</v>
      </c>
      <c r="CT1" s="345" t="s">
        <v>1467</v>
      </c>
      <c r="CU1" s="345" t="s">
        <v>1468</v>
      </c>
      <c r="CV1" s="345" t="s">
        <v>1469</v>
      </c>
      <c r="CW1" s="345" t="s">
        <v>1470</v>
      </c>
      <c r="CX1" s="345" t="s">
        <v>1471</v>
      </c>
      <c r="CY1" s="345" t="s">
        <v>1472</v>
      </c>
      <c r="CZ1" s="345" t="s">
        <v>1473</v>
      </c>
      <c r="DA1" s="345" t="s">
        <v>1474</v>
      </c>
      <c r="DB1" s="345" t="s">
        <v>1475</v>
      </c>
      <c r="DC1" s="345" t="s">
        <v>1476</v>
      </c>
      <c r="DD1" s="345" t="s">
        <v>1477</v>
      </c>
      <c r="DE1" s="345" t="s">
        <v>1478</v>
      </c>
      <c r="DF1" s="345" t="s">
        <v>1479</v>
      </c>
      <c r="DG1" s="345" t="s">
        <v>1480</v>
      </c>
      <c r="DH1" s="345" t="s">
        <v>1481</v>
      </c>
      <c r="DI1" s="345" t="s">
        <v>1482</v>
      </c>
      <c r="DJ1" s="345" t="s">
        <v>557</v>
      </c>
      <c r="DK1" s="345" t="s">
        <v>1483</v>
      </c>
      <c r="DL1" s="345" t="s">
        <v>1484</v>
      </c>
      <c r="DM1" s="345" t="s">
        <v>1485</v>
      </c>
      <c r="DN1" s="345" t="s">
        <v>1486</v>
      </c>
      <c r="DO1" s="345" t="s">
        <v>1487</v>
      </c>
      <c r="DP1" s="345" t="s">
        <v>1488</v>
      </c>
      <c r="DQ1" s="345" t="s">
        <v>1489</v>
      </c>
      <c r="DR1" s="345" t="s">
        <v>1490</v>
      </c>
      <c r="DS1" s="345" t="s">
        <v>1491</v>
      </c>
      <c r="DT1" s="345" t="s">
        <v>1492</v>
      </c>
      <c r="DU1" s="345" t="s">
        <v>1493</v>
      </c>
      <c r="DV1" s="345" t="s">
        <v>1494</v>
      </c>
      <c r="DW1" s="345" t="s">
        <v>1495</v>
      </c>
      <c r="DX1" s="345" t="s">
        <v>1496</v>
      </c>
      <c r="DY1" s="345" t="s">
        <v>1497</v>
      </c>
      <c r="DZ1" s="345" t="s">
        <v>1498</v>
      </c>
      <c r="EA1" s="345" t="s">
        <v>1499</v>
      </c>
      <c r="EB1" s="345" t="s">
        <v>1500</v>
      </c>
      <c r="EC1" s="345" t="s">
        <v>1501</v>
      </c>
      <c r="ED1" s="345" t="s">
        <v>1502</v>
      </c>
      <c r="EE1" s="345" t="s">
        <v>1503</v>
      </c>
      <c r="EF1" s="345" t="s">
        <v>1504</v>
      </c>
      <c r="EG1" s="345" t="s">
        <v>1505</v>
      </c>
      <c r="EH1" s="345" t="s">
        <v>1506</v>
      </c>
      <c r="EI1" s="345" t="s">
        <v>1507</v>
      </c>
      <c r="EJ1" s="345" t="s">
        <v>1508</v>
      </c>
      <c r="EK1" s="345" t="s">
        <v>1509</v>
      </c>
      <c r="EL1" s="345" t="s">
        <v>1510</v>
      </c>
      <c r="EM1" s="345" t="s">
        <v>1511</v>
      </c>
      <c r="EN1" s="345" t="s">
        <v>1512</v>
      </c>
      <c r="EO1" s="345" t="s">
        <v>1516</v>
      </c>
      <c r="EP1" s="345" t="s">
        <v>1517</v>
      </c>
      <c r="EQ1" s="345" t="s">
        <v>1518</v>
      </c>
      <c r="ER1" s="345" t="s">
        <v>1519</v>
      </c>
      <c r="ES1" s="345" t="s">
        <v>1520</v>
      </c>
      <c r="ET1" s="345" t="s">
        <v>1521</v>
      </c>
      <c r="EU1" s="345" t="s">
        <v>1522</v>
      </c>
      <c r="EV1" s="345" t="s">
        <v>1523</v>
      </c>
      <c r="EW1" s="345" t="s">
        <v>1524</v>
      </c>
      <c r="EX1" s="345" t="s">
        <v>1525</v>
      </c>
      <c r="EY1" s="345" t="s">
        <v>1526</v>
      </c>
      <c r="EZ1" s="345" t="s">
        <v>1527</v>
      </c>
      <c r="FA1" s="345" t="s">
        <v>1528</v>
      </c>
      <c r="FB1" s="345" t="s">
        <v>1529</v>
      </c>
      <c r="FC1" s="345" t="s">
        <v>1530</v>
      </c>
      <c r="FD1" s="345" t="s">
        <v>1531</v>
      </c>
      <c r="FE1" s="345" t="s">
        <v>1532</v>
      </c>
      <c r="FF1" s="345" t="s">
        <v>1556</v>
      </c>
      <c r="FG1" s="345" t="s">
        <v>1557</v>
      </c>
      <c r="FH1" s="345" t="s">
        <v>1558</v>
      </c>
      <c r="FI1" s="345" t="s">
        <v>1559</v>
      </c>
      <c r="FJ1" s="345" t="s">
        <v>1560</v>
      </c>
      <c r="FK1" s="345" t="s">
        <v>1561</v>
      </c>
      <c r="FL1" s="345" t="s">
        <v>1562</v>
      </c>
      <c r="FM1" s="345" t="s">
        <v>1563</v>
      </c>
      <c r="FN1" s="345" t="s">
        <v>1565</v>
      </c>
      <c r="FO1" s="345" t="s">
        <v>1533</v>
      </c>
      <c r="FP1" s="345" t="s">
        <v>1534</v>
      </c>
      <c r="FQ1" s="345" t="s">
        <v>1535</v>
      </c>
      <c r="FR1" s="345" t="s">
        <v>1536</v>
      </c>
      <c r="FS1" s="345" t="s">
        <v>1537</v>
      </c>
      <c r="FT1" s="345" t="s">
        <v>1538</v>
      </c>
      <c r="FU1" s="345" t="s">
        <v>1539</v>
      </c>
      <c r="FV1" s="345" t="s">
        <v>1540</v>
      </c>
      <c r="FW1" s="345" t="s">
        <v>1541</v>
      </c>
      <c r="FX1" s="345" t="s">
        <v>1542</v>
      </c>
      <c r="FY1" s="345" t="s">
        <v>1543</v>
      </c>
      <c r="FZ1" s="345" t="s">
        <v>1544</v>
      </c>
      <c r="GA1" s="345" t="s">
        <v>1545</v>
      </c>
      <c r="GB1" s="345" t="s">
        <v>1546</v>
      </c>
      <c r="GC1" s="345" t="s">
        <v>1547</v>
      </c>
      <c r="GD1" s="345" t="s">
        <v>1548</v>
      </c>
      <c r="GE1" s="345" t="s">
        <v>1549</v>
      </c>
      <c r="GF1" s="345" t="s">
        <v>1576</v>
      </c>
      <c r="GG1" s="345" t="s">
        <v>1568</v>
      </c>
      <c r="GH1" s="345" t="s">
        <v>1569</v>
      </c>
      <c r="GI1" s="345" t="s">
        <v>1570</v>
      </c>
      <c r="GJ1" s="345" t="s">
        <v>1571</v>
      </c>
      <c r="GK1" s="345" t="s">
        <v>1572</v>
      </c>
      <c r="GL1" s="345" t="s">
        <v>1573</v>
      </c>
      <c r="GM1" s="345" t="s">
        <v>1574</v>
      </c>
      <c r="GN1" s="345" t="s">
        <v>1575</v>
      </c>
    </row>
    <row r="2" spans="1:196" ht="42.75" x14ac:dyDescent="0.15">
      <c r="A2" s="342" t="str" cm="1">
        <f t="array" aca="1" ref="A2" ca="1">MID(INDIRECT("入力シート!J"&amp;MATCH(UL!A$1,入力シート!$B:$B,0)),2,8)</f>
        <v/>
      </c>
      <c r="B2" s="342" t="str" cm="1">
        <f t="array" aca="1" ref="B2" ca="1">INDIRECT("入力シート!J"&amp;MATCH(UL!B$1,入力シート!$B:$B,0))&amp;""</f>
        <v/>
      </c>
      <c r="C2" s="342" t="str" cm="1">
        <f t="array" aca="1" ref="C2" ca="1">INDIRECT("入力シート!J"&amp;MATCH(UL!C$1,入力シート!$B:$B,0))&amp;""</f>
        <v/>
      </c>
      <c r="D2" s="342" t="str" cm="1">
        <f t="array" aca="1" ref="D2" ca="1">INDIRECT("入力シート!J"&amp;MATCH(UL!D$1,入力シート!$B:$B,0))&amp;""</f>
        <v/>
      </c>
      <c r="E2" s="342" t="str" cm="1">
        <f t="array" aca="1" ref="E2" ca="1">INDIRECT("入力シート!J"&amp;MATCH(UL!E$1,入力シート!$B:$B,0))&amp;""</f>
        <v/>
      </c>
      <c r="F2" s="342" t="str" cm="1">
        <f t="array" aca="1" ref="F2" ca="1">INDIRECT("入力シート!J"&amp;MATCH(UL!F$1,入力シート!$B:$B,0))&amp;""</f>
        <v/>
      </c>
      <c r="G2" s="342" t="str" cm="1">
        <f t="array" aca="1" ref="G2" ca="1">INDIRECT("入力シート!J"&amp;MATCH(UL!G$1,入力シート!$B:$B,0))&amp;""</f>
        <v/>
      </c>
      <c r="H2" s="343" cm="1">
        <f t="array" aca="1" ref="H2" ca="1">INDIRECT("入力シート!J"&amp;MATCH(UL!H$1,入力シート!$B:$B,0))</f>
        <v>0</v>
      </c>
      <c r="I2" s="342" t="str" cm="1">
        <f t="array" aca="1" ref="I2" ca="1">INDIRECT("入力シート!J"&amp;MATCH(UL!I$1,入力シート!$B:$B,0))&amp;""</f>
        <v/>
      </c>
      <c r="J2" s="342" t="str" cm="1">
        <f t="array" aca="1" ref="J2" ca="1">INDIRECT("入力シート!J"&amp;MATCH(UL!J$1,入力シート!$B:$B,0))&amp;""</f>
        <v/>
      </c>
      <c r="K2" s="342" t="str" cm="1">
        <f t="array" aca="1" ref="K2" ca="1">INDIRECT("入力シート!J"&amp;MATCH(UL!K$1,入力シート!$B:$B,0))&amp;""</f>
        <v/>
      </c>
      <c r="L2" s="342" t="str" cm="1">
        <f t="array" aca="1" ref="L2" ca="1">INDIRECT("入力シート!J"&amp;MATCH(UL!L$1,入力シート!$B:$B,0))&amp;""</f>
        <v/>
      </c>
      <c r="M2" s="342" t="str" cm="1">
        <f t="array" aca="1" ref="M2" ca="1">INDIRECT("入力シート!J"&amp;MATCH(UL!M$1,入力シート!$B:$B,0))&amp;""</f>
        <v/>
      </c>
      <c r="N2" s="342" t="str" cm="1">
        <f t="array" aca="1" ref="N2" ca="1">INDIRECT("入力シート!J"&amp;MATCH(UL!N$1,入力シート!$B:$B,0))&amp;""</f>
        <v/>
      </c>
      <c r="O2" s="342" t="str" cm="1">
        <f t="array" aca="1" ref="O2" ca="1">INDIRECT("入力シート!J"&amp;MATCH(UL!O$1,入力シート!$B:$B,0))&amp;""</f>
        <v/>
      </c>
      <c r="P2" s="342" t="str" cm="1">
        <f t="array" aca="1" ref="P2" ca="1">INDIRECT("入力シート!J"&amp;MATCH(UL!P$1,入力シート!$B:$B,0))&amp;""</f>
        <v/>
      </c>
      <c r="Q2" s="342" t="str" cm="1">
        <f t="array" aca="1" ref="Q2" ca="1">INDIRECT("入力シート!J"&amp;MATCH(UL!Q$1,入力シート!$B:$B,0))&amp;""</f>
        <v/>
      </c>
      <c r="R2" s="342" t="str" cm="1">
        <f t="array" aca="1" ref="R2" ca="1">INDIRECT("入力シート!J"&amp;MATCH(UL!R$1,入力シート!$B:$B,0))&amp;""</f>
        <v/>
      </c>
      <c r="S2" s="342" t="str" cm="1">
        <f t="array" aca="1" ref="S2" ca="1">INDIRECT("入力シート!J"&amp;MATCH(UL!S$1,入力シート!$B:$B,0))&amp;""</f>
        <v/>
      </c>
      <c r="T2" s="342" t="str" cm="1">
        <f t="array" aca="1" ref="T2" ca="1">INDIRECT("入力シート!J"&amp;MATCH(UL!T$1,入力シート!$B:$B,0))&amp;""</f>
        <v/>
      </c>
      <c r="U2" s="342" t="str" cm="1">
        <f t="array" aca="1" ref="U2" ca="1">INDIRECT("入力シート!J"&amp;MATCH(UL!U$1,入力シート!$B:$B,0))&amp;""</f>
        <v/>
      </c>
      <c r="V2" s="342" t="str" cm="1">
        <f t="array" aca="1" ref="V2" ca="1">INDIRECT("入力シート!J"&amp;MATCH(UL!V$1,入力シート!$B:$B,0))&amp;""</f>
        <v/>
      </c>
      <c r="W2" s="342" t="str" cm="1">
        <f t="array" aca="1" ref="W2" ca="1">INDIRECT("入力シート!J"&amp;MATCH(UL!W$1,入力シート!$B:$B,0))&amp;""</f>
        <v/>
      </c>
      <c r="X2" s="342" t="str" cm="1">
        <f t="array" aca="1" ref="X2" ca="1">INDIRECT("入力シート!J"&amp;MATCH(UL!X$1,入力シート!$B:$B,0))&amp;""</f>
        <v/>
      </c>
      <c r="Y2" s="342" t="str" cm="1">
        <f t="array" aca="1" ref="Y2" ca="1">INDIRECT("入力シート!J"&amp;MATCH(UL!Y$1,入力シート!$B:$B,0))&amp;""</f>
        <v/>
      </c>
      <c r="Z2" s="342" t="str" cm="1">
        <f t="array" aca="1" ref="Z2" ca="1">INDIRECT("入力シート!J"&amp;MATCH(UL!Z$1,入力シート!$B:$B,0))&amp;""</f>
        <v/>
      </c>
      <c r="AA2" s="342" t="str" cm="1">
        <f t="array" aca="1" ref="AA2" ca="1">INDIRECT("入力シート!J"&amp;MATCH(UL!AA$1,入力シート!$B:$B,0))&amp;""</f>
        <v/>
      </c>
      <c r="AB2" s="342" t="str" cm="1">
        <f t="array" aca="1" ref="AB2" ca="1">INDIRECT("入力シート!J"&amp;MATCH(UL!AB$1,入力シート!$B:$B,0))&amp;""</f>
        <v/>
      </c>
      <c r="AC2" s="342" t="str" cm="1">
        <f t="array" aca="1" ref="AC2" ca="1">INDIRECT("入力シート!J"&amp;MATCH(UL!AC$1,入力シート!$B:$B,0))&amp;""</f>
        <v/>
      </c>
      <c r="AD2" s="342" t="str" cm="1">
        <f t="array" aca="1" ref="AD2" ca="1">INDIRECT("入力シート!J"&amp;MATCH(UL!AD$1,入力シート!$B:$B,0))&amp;""</f>
        <v/>
      </c>
      <c r="AE2" s="342" t="str" cm="1">
        <f t="array" aca="1" ref="AE2" ca="1">INDIRECT("入力シート!J"&amp;MATCH(UL!AE$1,入力シート!$B:$B,0))&amp;""</f>
        <v/>
      </c>
      <c r="AF2" s="342" t="str" cm="1">
        <f t="array" aca="1" ref="AF2" ca="1">INDIRECT("入力シート!J"&amp;MATCH(UL!AF$1,入力シート!$B:$B,0))&amp;""</f>
        <v/>
      </c>
      <c r="AG2" s="342" t="str" cm="1">
        <f t="array" aca="1" ref="AG2" ca="1">INDIRECT("入力シート!J"&amp;MATCH(UL!AG$1,入力シート!$B:$B,0))&amp;""</f>
        <v/>
      </c>
      <c r="AH2" s="342" t="str" cm="1">
        <f t="array" aca="1" ref="AH2" ca="1">INDIRECT("入力シート!J"&amp;MATCH(UL!AH$1,入力シート!$B:$B,0))&amp;""</f>
        <v/>
      </c>
      <c r="AI2" s="342" t="str" cm="1">
        <f t="array" aca="1" ref="AI2" ca="1">INDIRECT("入力シート!J"&amp;MATCH(UL!AI$1,入力シート!$B:$B,0))&amp;""</f>
        <v/>
      </c>
      <c r="AJ2" s="342" t="str" cm="1">
        <f t="array" aca="1" ref="AJ2" ca="1">INDIRECT("入力シート!J"&amp;MATCH(UL!AJ$1,入力シート!$B:$B,0))&amp;""</f>
        <v/>
      </c>
      <c r="AK2" s="342" t="str" cm="1">
        <f t="array" aca="1" ref="AK2" ca="1">INDIRECT("入力シート!J"&amp;MATCH(UL!AK$1,入力シート!$B:$B,0))&amp;""</f>
        <v/>
      </c>
      <c r="AL2" s="342" t="str" cm="1">
        <f t="array" aca="1" ref="AL2" ca="1">INDIRECT("入力シート!J"&amp;MATCH(UL!AL$1,入力シート!$B:$B,0))&amp;""</f>
        <v/>
      </c>
      <c r="AM2" s="342" t="str" cm="1">
        <f t="array" aca="1" ref="AM2" ca="1">INDIRECT("入力シート!J"&amp;MATCH(UL!AM$1,入力シート!$B:$B,0))&amp;""</f>
        <v/>
      </c>
      <c r="AN2" s="342" t="str" cm="1">
        <f t="array" aca="1" ref="AN2" ca="1">INDIRECT("入力シート!J"&amp;MATCH(UL!AN$1,入力シート!$B:$B,0))&amp;""</f>
        <v/>
      </c>
      <c r="AO2" s="342" t="str" cm="1">
        <f t="array" aca="1" ref="AO2" ca="1">INDIRECT("入力シート!J"&amp;MATCH(UL!AO$1,入力シート!$B:$B,0))&amp;""</f>
        <v/>
      </c>
      <c r="AP2" s="342" t="str" cm="1">
        <f t="array" aca="1" ref="AP2" ca="1">INDIRECT("入力シート!J"&amp;MATCH(UL!AP$1,入力シート!$B:$B,0))&amp;""</f>
        <v/>
      </c>
      <c r="AQ2" s="342" t="str" cm="1">
        <f t="array" aca="1" ref="AQ2" ca="1">INDIRECT("入力シート!J"&amp;MATCH(UL!AQ$1,入力シート!$B:$B,0))&amp;""</f>
        <v/>
      </c>
      <c r="AR2" s="342" t="str" cm="1">
        <f t="array" aca="1" ref="AR2" ca="1">INDIRECT("入力シート!J"&amp;MATCH(UL!AR$1,入力シート!$B:$B,0))&amp;""</f>
        <v/>
      </c>
      <c r="AS2" s="342" t="str" cm="1">
        <f t="array" aca="1" ref="AS2" ca="1">INDIRECT("入力シート!J"&amp;MATCH(UL!AS$1,入力シート!$B:$B,0))&amp;""</f>
        <v/>
      </c>
      <c r="AT2" s="342" t="str" cm="1">
        <f t="array" aca="1" ref="AT2" ca="1">INDIRECT("入力シート!J"&amp;MATCH(UL!AT$1,入力シート!$B:$B,0))&amp;""</f>
        <v/>
      </c>
      <c r="AU2" s="342" t="str" cm="1">
        <f t="array" aca="1" ref="AU2" ca="1">INDIRECT("入力シート!J"&amp;MATCH(UL!AU$1,入力シート!$B:$B,0))&amp;""</f>
        <v/>
      </c>
      <c r="AV2" s="342" t="str" cm="1">
        <f t="array" aca="1" ref="AV2" ca="1">INDIRECT("入力シート!J"&amp;MATCH(UL!AV$1,入力シート!$B:$B,0))&amp;""</f>
        <v>第2希望留学先無し</v>
      </c>
      <c r="AW2" s="342" t="str" cm="1">
        <f t="array" aca="1" ref="AW2" ca="1">INDIRECT("入力シート!J"&amp;MATCH(UL!AW$1,入力シート!$B:$B,0))&amp;""</f>
        <v/>
      </c>
      <c r="AX2" s="342" t="str" cm="1">
        <f t="array" aca="1" ref="AX2" ca="1">INDIRECT("入力シート!J"&amp;MATCH(UL!AX$1,入力シート!$B:$B,0))&amp;""</f>
        <v/>
      </c>
      <c r="AY2" s="342" t="str" cm="1">
        <f t="array" aca="1" ref="AY2" ca="1">INDIRECT("入力シート!J"&amp;MATCH(UL!AY$1,入力シート!$B:$B,0))&amp;""</f>
        <v/>
      </c>
      <c r="AZ2" s="342" t="str" cm="1">
        <f t="array" aca="1" ref="AZ2" ca="1">INDIRECT("入力シート!J"&amp;MATCH(UL!AZ$1,入力シート!$B:$B,0))&amp;""</f>
        <v/>
      </c>
      <c r="BA2" s="342" t="str" cm="1">
        <f t="array" aca="1" ref="BA2" ca="1">INDIRECT("入力シート!J"&amp;MATCH(UL!BA$1,入力シート!$B:$B,0))&amp;""</f>
        <v/>
      </c>
      <c r="BB2" s="342" t="str" cm="1">
        <f t="array" aca="1" ref="BB2" ca="1">INDIRECT("入力シート!J"&amp;MATCH(UL!BB$1,入力シート!$B:$B,0))&amp;""</f>
        <v/>
      </c>
      <c r="BC2" s="342" t="str" cm="1">
        <f t="array" aca="1" ref="BC2" ca="1">INDIRECT("入力シート!J"&amp;MATCH(UL!BC$1,入力シート!$B:$B,0))&amp;""</f>
        <v/>
      </c>
      <c r="BD2" s="342" t="str" cm="1">
        <f t="array" aca="1" ref="BD2" ca="1">INDIRECT("入力シート!J"&amp;MATCH(UL!BD$1,入力シート!$B:$B,0))&amp;""</f>
        <v/>
      </c>
      <c r="BE2" s="342" t="str" cm="1">
        <f t="array" aca="1" ref="BE2" ca="1">INDIRECT("入力シート!J"&amp;MATCH(UL!BE$1,入力シート!$B:$B,0))&amp;""</f>
        <v/>
      </c>
      <c r="BF2" s="342" t="str" cm="1">
        <f t="array" aca="1" ref="BF2" ca="1">INDIRECT("入力シート!J"&amp;MATCH(UL!BF$1,入力シート!$B:$B,0))&amp;""</f>
        <v/>
      </c>
      <c r="BG2" s="342" t="str" cm="1">
        <f t="array" aca="1" ref="BG2" ca="1">INDIRECT("入力シート!J"&amp;MATCH(UL!BG$1,入力シート!$B:$B,0))&amp;""</f>
        <v/>
      </c>
      <c r="BH2" s="342" t="str" cm="1">
        <f t="array" aca="1" ref="BH2" ca="1">INDIRECT("入力シート!J"&amp;MATCH(UL!BH$1,入力シート!$B:$B,0))&amp;""</f>
        <v/>
      </c>
      <c r="BI2" s="342" t="str" cm="1">
        <f t="array" aca="1" ref="BI2" ca="1">INDIRECT("入力シート!J"&amp;MATCH(UL!BI$1,入力シート!$B:$B,0))&amp;""</f>
        <v/>
      </c>
      <c r="BJ2" s="342" t="str" cm="1">
        <f t="array" aca="1" ref="BJ2" ca="1">INDIRECT("入力シート!J"&amp;MATCH(UL!BJ$1,入力シート!$B:$B,0))&amp;""</f>
        <v/>
      </c>
      <c r="BK2" s="342" t="str" cm="1">
        <f t="array" aca="1" ref="BK2" ca="1">INDIRECT("入力シート!J"&amp;MATCH(UL!BK$1,入力シート!$B:$B,0))&amp;""</f>
        <v/>
      </c>
      <c r="BL2" s="342" t="str" cm="1">
        <f t="array" aca="1" ref="BL2" ca="1">INDIRECT("入力シート!J"&amp;MATCH(UL!BL$1,入力シート!$B:$B,0))&amp;""</f>
        <v/>
      </c>
      <c r="BM2" s="342" t="str" cm="1">
        <f t="array" aca="1" ref="BM2" ca="1">INDIRECT("入力シート!J"&amp;MATCH(UL!BM$1,入力シート!$B:$B,0))&amp;""</f>
        <v/>
      </c>
      <c r="BN2" s="342" t="str" cm="1">
        <f t="array" aca="1" ref="BN2" ca="1">INDIRECT("入力シート!J"&amp;MATCH(UL!BN$1,入力シート!$B:$B,0))&amp;""</f>
        <v/>
      </c>
      <c r="BO2" s="342" t="str" cm="1">
        <f t="array" aca="1" ref="BO2" ca="1">INDIRECT("入力シート!J"&amp;MATCH(UL!BO$1,入力シート!$B:$B,0))&amp;""</f>
        <v/>
      </c>
      <c r="BP2" s="342" t="str" cm="1">
        <f t="array" aca="1" ref="BP2" ca="1">INDIRECT("入力シート!J"&amp;MATCH(UL!BP$1,入力シート!$B:$B,0))&amp;""</f>
        <v/>
      </c>
      <c r="BQ2" s="342" t="str" cm="1">
        <f t="array" aca="1" ref="BQ2" ca="1">INDIRECT("入力シート!J"&amp;MATCH(UL!BQ$1,入力シート!$B:$B,0))&amp;""</f>
        <v/>
      </c>
      <c r="BR2" s="342" t="str" cm="1">
        <f t="array" aca="1" ref="BR2" ca="1">INDIRECT("入力シート!J"&amp;MATCH(UL!BR$1,入力シート!$B:$B,0))&amp;""</f>
        <v/>
      </c>
      <c r="BS2" s="342" t="str" cm="1">
        <f t="array" aca="1" ref="BS2" ca="1">INDIRECT("入力シート!J"&amp;MATCH(UL!BS$1,入力シート!$B:$B,0))&amp;""</f>
        <v/>
      </c>
      <c r="BT2" s="342" t="str" cm="1">
        <f t="array" aca="1" ref="BT2" ca="1">INDIRECT("入力シート!J"&amp;MATCH(UL!BT$1,入力シート!$B:$B,0))&amp;""</f>
        <v/>
      </c>
      <c r="BU2" s="342" t="str" cm="1">
        <f t="array" aca="1" ref="BU2" ca="1">INDIRECT("入力シート!J"&amp;MATCH(UL!BU$1,入力シート!$B:$B,0))&amp;""</f>
        <v/>
      </c>
      <c r="BV2" s="342" t="str" cm="1">
        <f t="array" aca="1" ref="BV2" ca="1">INDIRECT("入力シート!J"&amp;MATCH(UL!BV$1,入力シート!$B:$B,0))&amp;""</f>
        <v/>
      </c>
      <c r="BW2" s="342" t="str" cm="1">
        <f t="array" aca="1" ref="BW2" ca="1">INDIRECT("入力シート!J"&amp;MATCH(UL!BW$1,入力シート!$B:$B,0))&amp;""</f>
        <v/>
      </c>
      <c r="BX2" s="342" t="str" cm="1">
        <f t="array" aca="1" ref="BX2" ca="1">INDIRECT("入力シート!J"&amp;MATCH(UL!BX$1,入力シート!$B:$B,0))&amp;""</f>
        <v/>
      </c>
      <c r="BY2" s="342" t="str" cm="1">
        <f t="array" aca="1" ref="BY2" ca="1">INDIRECT("入力シート!J"&amp;MATCH(UL!BY$1,入力シート!$B:$B,0))&amp;""</f>
        <v/>
      </c>
      <c r="BZ2" s="342" t="str" cm="1">
        <f t="array" aca="1" ref="BZ2" ca="1">INDIRECT("入力シート!J"&amp;MATCH(UL!BZ$1,入力シート!$B:$B,0))&amp;""</f>
        <v/>
      </c>
      <c r="CA2" s="342" t="str" cm="1">
        <f t="array" aca="1" ref="CA2" ca="1">INDIRECT("入力シート!J"&amp;MATCH(UL!CA$1,入力シート!$B:$B,0))&amp;""</f>
        <v/>
      </c>
      <c r="CB2" s="342" t="str" cm="1">
        <f t="array" aca="1" ref="CB2" ca="1">INDIRECT("入力シート!J"&amp;MATCH(UL!CB$1,入力シート!$B:$B,0))&amp;""</f>
        <v/>
      </c>
      <c r="CC2" s="342" t="str" cm="1">
        <f t="array" aca="1" ref="CC2" ca="1">INDIRECT("入力シート!J"&amp;MATCH(UL!CC$1,入力シート!$B:$B,0))&amp;""</f>
        <v/>
      </c>
      <c r="CD2" s="342" t="str" cm="1">
        <f t="array" aca="1" ref="CD2" ca="1">INDIRECT("入力シート!J"&amp;MATCH(UL!CD$1,入力シート!$B:$B,0))&amp;""</f>
        <v/>
      </c>
      <c r="CE2" s="342" t="str" cm="1">
        <f t="array" aca="1" ref="CE2" ca="1">INDIRECT("入力シート!J"&amp;MATCH(UL!CE$1,入力シート!$B:$B,0))&amp;""</f>
        <v/>
      </c>
      <c r="CF2" s="342" t="str" cm="1">
        <f t="array" aca="1" ref="CF2" ca="1">INDIRECT("入力シート!J"&amp;MATCH(UL!CF$1,入力シート!$B:$B,0))&amp;""</f>
        <v/>
      </c>
      <c r="CG2" s="342" t="str" cm="1">
        <f t="array" aca="1" ref="CG2" ca="1">INDIRECT("入力シート!J"&amp;MATCH(UL!CG$1,入力シート!$B:$B,0))&amp;""</f>
        <v/>
      </c>
      <c r="CH2" s="342" t="str" cm="1">
        <f t="array" aca="1" ref="CH2" ca="1">INDIRECT("入力シート!J"&amp;MATCH(UL!CH$1,入力シート!$B:$B,0))&amp;""</f>
        <v/>
      </c>
      <c r="CI2" s="342" t="str" cm="1">
        <f t="array" aca="1" ref="CI2" ca="1">INDIRECT("入力シート!J"&amp;MATCH(UL!CI$1,入力シート!$B:$B,0))&amp;""</f>
        <v/>
      </c>
      <c r="CJ2" s="342" t="str" cm="1">
        <f t="array" aca="1" ref="CJ2" ca="1">INDIRECT("入力シート!J"&amp;MATCH(UL!CJ$1,入力シート!$B:$B,0))&amp;""</f>
        <v/>
      </c>
      <c r="CK2" s="342" t="str" cm="1">
        <f t="array" aca="1" ref="CK2" ca="1">INDIRECT("入力シート!J"&amp;MATCH(UL!CK$1,入力シート!$B:$B,0))&amp;""</f>
        <v/>
      </c>
      <c r="CL2" s="342" t="str" cm="1">
        <f t="array" aca="1" ref="CL2" ca="1">INDIRECT("入力シート!J"&amp;MATCH(UL!CL$1,入力シート!$B:$B,0))&amp;""</f>
        <v/>
      </c>
      <c r="CM2" s="342" t="str" cm="1">
        <f t="array" aca="1" ref="CM2" ca="1">INDIRECT("入力シート!J"&amp;MATCH(UL!CM$1,入力シート!$B:$B,0))&amp;""</f>
        <v/>
      </c>
      <c r="CN2" s="342" t="str" cm="1">
        <f t="array" aca="1" ref="CN2" ca="1">INDIRECT("入力シート!J"&amp;MATCH(UL!CN$1,入力シート!$B:$B,0))&amp;""</f>
        <v/>
      </c>
      <c r="CO2" s="342" t="str" cm="1">
        <f t="array" aca="1" ref="CO2" ca="1">INDIRECT("入力シート!J"&amp;MATCH(UL!CO$1,入力シート!$B:$B,0))&amp;""</f>
        <v/>
      </c>
      <c r="CP2" s="342" t="str" cm="1">
        <f t="array" aca="1" ref="CP2" ca="1">INDIRECT("入力シート!J"&amp;MATCH(UL!CP$1,入力シート!$B:$B,0))&amp;""</f>
        <v/>
      </c>
      <c r="CQ2" s="342" t="str" cm="1">
        <f t="array" aca="1" ref="CQ2" ca="1">INDIRECT("入力シート!J"&amp;MATCH(UL!CQ$1,入力シート!$B:$B,0))&amp;""</f>
        <v/>
      </c>
      <c r="CR2" s="342" t="str" cm="1">
        <f t="array" aca="1" ref="CR2" ca="1">INDIRECT("入力シート!J"&amp;MATCH(UL!CR$1,入力シート!$B:$B,0))&amp;""</f>
        <v/>
      </c>
      <c r="CS2" s="342" t="str" cm="1">
        <f t="array" aca="1" ref="CS2" ca="1">INDIRECT("入力シート!J"&amp;MATCH(UL!CS$1,入力シート!$B:$B,0))&amp;""</f>
        <v/>
      </c>
      <c r="CT2" s="342" t="str" cm="1">
        <f t="array" aca="1" ref="CT2" ca="1">INDIRECT("入力シート!J"&amp;MATCH(UL!CT$1,入力シート!$B:$B,0))&amp;""</f>
        <v/>
      </c>
      <c r="CU2" s="342" t="str" cm="1">
        <f t="array" aca="1" ref="CU2" ca="1">INDIRECT("入力シート!J"&amp;MATCH(UL!CU$1,入力シート!$B:$B,0))&amp;""</f>
        <v/>
      </c>
      <c r="CV2" s="342" t="str" cm="1">
        <f t="array" aca="1" ref="CV2" ca="1">INDIRECT("入力シート!J"&amp;MATCH(UL!CV$1,入力シート!$B:$B,0))&amp;""</f>
        <v/>
      </c>
      <c r="CW2" s="342" t="str" cm="1">
        <f t="array" aca="1" ref="CW2" ca="1">INDIRECT("入力シート!J"&amp;MATCH(UL!CW$1,入力シート!$B:$B,0))&amp;""</f>
        <v/>
      </c>
      <c r="CX2" s="342" t="str" cm="1">
        <f t="array" aca="1" ref="CX2" ca="1">INDIRECT("入力シート!J"&amp;MATCH(UL!CX$1,入力シート!$B:$B,0))&amp;""</f>
        <v/>
      </c>
      <c r="CY2" s="342" t="str" cm="1">
        <f t="array" aca="1" ref="CY2" ca="1">INDIRECT("入力シート!J"&amp;MATCH(UL!CY$1,入力シート!$B:$B,0))&amp;""</f>
        <v/>
      </c>
      <c r="CZ2" s="342" t="str" cm="1">
        <f t="array" aca="1" ref="CZ2" ca="1">INDIRECT("入力シート!J"&amp;MATCH(UL!CZ$1,入力シート!$B:$B,0))&amp;""</f>
        <v/>
      </c>
      <c r="DA2" s="342" t="str" cm="1">
        <f t="array" aca="1" ref="DA2" ca="1">INDIRECT("入力シート!J"&amp;MATCH(UL!DA$1,入力シート!$B:$B,0))&amp;""</f>
        <v/>
      </c>
      <c r="DB2" s="342" t="str" cm="1">
        <f t="array" aca="1" ref="DB2" ca="1">INDIRECT("入力シート!J"&amp;MATCH(UL!DB$1,入力シート!$B:$B,0))&amp;""</f>
        <v/>
      </c>
      <c r="DC2" s="342" t="str" cm="1">
        <f t="array" aca="1" ref="DC2" ca="1">INDIRECT("入力シート!J"&amp;MATCH(UL!DC$1,入力シート!$B:$B,0))&amp;""</f>
        <v/>
      </c>
      <c r="DD2" s="342" t="str" cm="1">
        <f t="array" aca="1" ref="DD2" ca="1">INDIRECT("入力シート!J"&amp;MATCH(UL!DD$1,入力シート!$B:$B,0))&amp;""</f>
        <v/>
      </c>
      <c r="DE2" s="342" t="str" cm="1">
        <f t="array" aca="1" ref="DE2" ca="1">INDIRECT("入力シート!J"&amp;MATCH(UL!DE$1,入力シート!$B:$B,0))&amp;""</f>
        <v/>
      </c>
      <c r="DF2" s="342" t="str" cm="1">
        <f t="array" aca="1" ref="DF2" ca="1">INDIRECT("入力シート!J"&amp;MATCH(UL!DF$1,入力シート!$B:$B,0))&amp;""</f>
        <v/>
      </c>
      <c r="DG2" s="342" t="str" cm="1">
        <f t="array" aca="1" ref="DG2" ca="1">INDIRECT("入力シート!J"&amp;MATCH(UL!DG$1,入力シート!$B:$B,0))&amp;""</f>
        <v/>
      </c>
      <c r="DH2" s="342" t="str" cm="1">
        <f t="array" aca="1" ref="DH2" ca="1">INDIRECT("入力シート!J"&amp;MATCH(UL!DH$1,入力シート!$B:$B,0))&amp;""</f>
        <v/>
      </c>
      <c r="DI2" s="342" t="str" cm="1">
        <f t="array" aca="1" ref="DI2" ca="1">INDIRECT("入力シート!J"&amp;MATCH(UL!DI$1,入力シート!$B:$B,0))&amp;""</f>
        <v/>
      </c>
      <c r="DJ2" s="342" t="str" cm="1">
        <f t="array" aca="1" ref="DJ2" ca="1">INDIRECT("入力シート!J"&amp;MATCH(UL!DJ$1,入力シート!$B:$B,0))&amp;""</f>
        <v/>
      </c>
      <c r="DK2" s="342" t="str" cm="1">
        <f t="array" aca="1" ref="DK2" ca="1">INDIRECT("入力シート!J"&amp;MATCH(UL!DK$1,入力シート!$B:$B,0))&amp;""</f>
        <v/>
      </c>
      <c r="DL2" s="342" t="str" cm="1">
        <f t="array" aca="1" ref="DL2" ca="1">INDIRECT("入力シート!J"&amp;MATCH(UL!DL$1,入力シート!$B:$B,0))&amp;""</f>
        <v/>
      </c>
      <c r="DM2" s="342" t="str" cm="1">
        <f t="array" aca="1" ref="DM2" ca="1">INDIRECT("入力シート!J"&amp;MATCH(UL!DM$1,入力シート!$B:$B,0))&amp;""</f>
        <v/>
      </c>
      <c r="DN2" s="342" t="str" cm="1">
        <f t="array" aca="1" ref="DN2" ca="1">INDIRECT("入力シート!J"&amp;MATCH(UL!DN$1,入力シート!$B:$B,0))&amp;""</f>
        <v/>
      </c>
      <c r="DO2" s="342" t="str" cm="1">
        <f t="array" aca="1" ref="DO2" ca="1">INDIRECT("入力シート!J"&amp;MATCH(UL!DO$1,入力シート!$B:$B,0))&amp;""</f>
        <v/>
      </c>
      <c r="DP2" s="342" t="str" cm="1">
        <f t="array" aca="1" ref="DP2" ca="1">INDIRECT("入力シート!J"&amp;MATCH(UL!DP$1,入力シート!$B:$B,0))&amp;""</f>
        <v/>
      </c>
      <c r="DQ2" s="342" t="str" cm="1">
        <f t="array" aca="1" ref="DQ2" ca="1">INDIRECT("入力シート!J"&amp;MATCH(UL!DQ$1,入力シート!$B:$B,0))&amp;""</f>
        <v/>
      </c>
      <c r="DR2" s="342" t="str" cm="1">
        <f t="array" aca="1" ref="DR2" ca="1">INDIRECT("入力シート!J"&amp;MATCH(UL!DR$1,入力シート!$B:$B,0))&amp;""</f>
        <v/>
      </c>
      <c r="DS2" s="342" t="str" cm="1">
        <f t="array" aca="1" ref="DS2" ca="1">INDIRECT("入力シート!J"&amp;MATCH(UL!DS$1,入力シート!$B:$B,0))&amp;""</f>
        <v/>
      </c>
      <c r="DT2" s="342" t="str" cm="1">
        <f t="array" aca="1" ref="DT2" ca="1">INDIRECT("入力シート!J"&amp;MATCH(UL!DT$1,入力シート!$B:$B,0))&amp;""</f>
        <v/>
      </c>
      <c r="DU2" s="342" t="str" cm="1">
        <f t="array" aca="1" ref="DU2" ca="1">INDIRECT("入力シート!J"&amp;MATCH(UL!DU$1,入力シート!$B:$B,0))&amp;""</f>
        <v/>
      </c>
      <c r="DV2" s="342" t="str" cm="1">
        <f t="array" aca="1" ref="DV2" ca="1">INDIRECT("入力シート!J"&amp;MATCH(UL!DV$1,入力シート!$B:$B,0))&amp;""</f>
        <v/>
      </c>
      <c r="DW2" s="342" t="str" cm="1">
        <f t="array" aca="1" ref="DW2" ca="1">INDIRECT("入力シート!J"&amp;MATCH(UL!DW$1,入力シート!$B:$B,0))&amp;""</f>
        <v/>
      </c>
      <c r="DX2" s="342" t="str" cm="1">
        <f t="array" aca="1" ref="DX2" ca="1">INDIRECT("入力シート!J"&amp;MATCH(UL!DX$1,入力シート!$B:$B,0))&amp;""</f>
        <v/>
      </c>
      <c r="DY2" s="342" t="str" cm="1">
        <f t="array" aca="1" ref="DY2" ca="1">INDIRECT("入力シート!J"&amp;MATCH(UL!DY$1,入力シート!$B:$B,0))&amp;""</f>
        <v/>
      </c>
      <c r="DZ2" s="342" t="str" cm="1">
        <f t="array" aca="1" ref="DZ2" ca="1">INDIRECT("入力シート!J"&amp;MATCH(UL!DZ$1,入力シート!$B:$B,0))&amp;""</f>
        <v/>
      </c>
      <c r="EA2" s="342" t="str" cm="1">
        <f t="array" aca="1" ref="EA2" ca="1">INDIRECT("入力シート!J"&amp;MATCH(UL!EA$1,入力シート!$B:$B,0))&amp;""</f>
        <v/>
      </c>
      <c r="EB2" s="342" t="str" cm="1">
        <f t="array" aca="1" ref="EB2" ca="1">INDIRECT("入力シート!J"&amp;MATCH(UL!EB$1,入力シート!$B:$B,0))&amp;""</f>
        <v/>
      </c>
      <c r="EC2" s="342" t="str" cm="1">
        <f t="array" aca="1" ref="EC2" ca="1">INDIRECT("入力シート!J"&amp;MATCH(UL!EC$1,入力シート!$B:$B,0))&amp;""</f>
        <v/>
      </c>
      <c r="ED2" s="342" t="str" cm="1">
        <f t="array" aca="1" ref="ED2" ca="1">INDIRECT("入力シート!J"&amp;MATCH(UL!ED$1,入力シート!$B:$B,0))&amp;""</f>
        <v/>
      </c>
      <c r="EE2" s="342" t="str" cm="1">
        <f t="array" aca="1" ref="EE2" ca="1">INDIRECT("入力シート!J"&amp;MATCH(UL!EE$1,入力シート!$B:$B,0))&amp;""</f>
        <v/>
      </c>
      <c r="EF2" s="342" t="str" cm="1">
        <f t="array" aca="1" ref="EF2" ca="1">INDIRECT("入力シート!J"&amp;MATCH(UL!EF$1,入力シート!$B:$B,0))&amp;""</f>
        <v/>
      </c>
      <c r="EG2" s="342" t="str" cm="1">
        <f t="array" aca="1" ref="EG2" ca="1">INDIRECT("入力シート!J"&amp;MATCH(UL!EG$1,入力シート!$B:$B,0))&amp;""</f>
        <v/>
      </c>
      <c r="EH2" s="342" t="str" cm="1">
        <f t="array" aca="1" ref="EH2" ca="1">INDIRECT("入力シート!J"&amp;MATCH(UL!EH$1,入力シート!$B:$B,0))&amp;""</f>
        <v/>
      </c>
      <c r="EI2" s="342" t="str" cm="1">
        <f t="array" aca="1" ref="EI2" ca="1">INDIRECT("入力シート!J"&amp;MATCH(UL!EI$1,入力シート!$B:$B,0))&amp;""</f>
        <v/>
      </c>
      <c r="EJ2" s="342" t="str" cm="1">
        <f t="array" aca="1" ref="EJ2" ca="1">INDIRECT("入力シート!J"&amp;MATCH(UL!EJ$1,入力シート!$B:$B,0))&amp;""</f>
        <v/>
      </c>
      <c r="EK2" s="342" t="str" cm="1">
        <f t="array" aca="1" ref="EK2" ca="1">INDIRECT("入力シート!J"&amp;MATCH(UL!EK$1,入力シート!$B:$B,0))&amp;""</f>
        <v/>
      </c>
      <c r="EL2" s="342" t="str" cm="1">
        <f t="array" aca="1" ref="EL2" ca="1">INDIRECT("入力シート!J"&amp;MATCH(UL!EL$1,入力シート!$B:$B,0))&amp;""</f>
        <v/>
      </c>
      <c r="EM2" s="342" t="str" cm="1">
        <f t="array" aca="1" ref="EM2" ca="1">INDIRECT("入力シート!J"&amp;MATCH(UL!EM$1,入力シート!$B:$B,0))&amp;""</f>
        <v/>
      </c>
      <c r="EN2" s="342" t="str" cm="1">
        <f t="array" aca="1" ref="EN2" ca="1">INDIRECT("入力シート!J"&amp;MATCH(UL!EN$1,入力シート!$B:$B,0))&amp;""</f>
        <v/>
      </c>
      <c r="EO2" s="342" t="str" cm="1">
        <f t="array" aca="1" ref="EO2" ca="1">INDIRECT("入力シート!J"&amp;MATCH(UL!EO$1,入力シート!$B:$B,0))&amp;""</f>
        <v/>
      </c>
      <c r="EP2" s="342" t="str" cm="1">
        <f t="array" aca="1" ref="EP2" ca="1">INDIRECT("入力シート!J"&amp;MATCH(UL!EP$1,入力シート!$B:$B,0))&amp;""</f>
        <v/>
      </c>
      <c r="EQ2" s="342" t="str" cm="1">
        <f t="array" aca="1" ref="EQ2" ca="1">INDIRECT("入力シート!J"&amp;MATCH(UL!EQ$1,入力シート!$B:$B,0))&amp;""</f>
        <v/>
      </c>
      <c r="ER2" s="342" t="str" cm="1">
        <f t="array" aca="1" ref="ER2" ca="1">INDIRECT("入力シート!J"&amp;MATCH(UL!ER$1,入力シート!$B:$B,0))&amp;""</f>
        <v/>
      </c>
      <c r="ES2" s="342" t="str" cm="1">
        <f t="array" aca="1" ref="ES2" ca="1">INDIRECT("入力シート!J"&amp;MATCH(UL!ES$1,入力シート!$B:$B,0))&amp;""</f>
        <v/>
      </c>
      <c r="ET2" s="342" t="str" cm="1">
        <f t="array" aca="1" ref="ET2" ca="1">INDIRECT("入力シート!J"&amp;MATCH(UL!ET$1,入力シート!$B:$B,0))&amp;""</f>
        <v>国・地域コードを入力してください</v>
      </c>
      <c r="EU2" s="342" t="str" cm="1">
        <f t="array" aca="1" ref="EU2" ca="1">INDIRECT("入力シート!J"&amp;MATCH(UL!EU$1,入力シート!$B:$B,0))&amp;""</f>
        <v/>
      </c>
      <c r="EV2" s="342" t="str" cm="1">
        <f t="array" aca="1" ref="EV2" ca="1">INDIRECT("入力シート!J"&amp;MATCH(UL!EV$1,入力シート!$B:$B,0))&amp;""</f>
        <v/>
      </c>
      <c r="EW2" s="342" t="str" cm="1">
        <f t="array" aca="1" ref="EW2" ca="1">INDIRECT("入力シート!J"&amp;MATCH(UL!EW$1,入力シート!$B:$B,0))&amp;""</f>
        <v/>
      </c>
      <c r="EX2" s="342" t="str" cm="1">
        <f t="array" aca="1" ref="EX2" ca="1">INDIRECT("入力シート!J"&amp;MATCH(UL!EX$1,入力シート!$B:$B,0))&amp;""</f>
        <v/>
      </c>
      <c r="EY2" s="342" t="str" cm="1">
        <f t="array" aca="1" ref="EY2" ca="1">INDIRECT("入力シート!J"&amp;MATCH(UL!EY$1,入力シート!$B:$B,0))&amp;""</f>
        <v/>
      </c>
      <c r="EZ2" s="342" t="str" cm="1">
        <f t="array" aca="1" ref="EZ2" ca="1">INDIRECT("入力シート!J"&amp;MATCH(UL!EZ$1,入力シート!$B:$B,0))&amp;""</f>
        <v/>
      </c>
      <c r="FA2" s="342" t="str" cm="1">
        <f t="array" aca="1" ref="FA2" ca="1">INDIRECT("入力シート!J"&amp;MATCH(UL!FA$1,入力シート!$B:$B,0))&amp;""</f>
        <v/>
      </c>
      <c r="FB2" s="342" t="str" cm="1">
        <f t="array" aca="1" ref="FB2" ca="1">INDIRECT("入力シート!J"&amp;MATCH(UL!FB$1,入力シート!$B:$B,0))&amp;""</f>
        <v>入力年月を確認してください</v>
      </c>
      <c r="FC2" s="342" t="str" cm="1">
        <f t="array" aca="1" ref="FC2" ca="1">INDIRECT("入力シート!J"&amp;MATCH(UL!FC$1,入力シート!$B:$B,0))&amp;""</f>
        <v/>
      </c>
      <c r="FD2" s="342" t="str" cm="1">
        <f t="array" aca="1" ref="FD2" ca="1">INDIRECT("入力シート!J"&amp;MATCH(UL!FD$1,入力シート!$B:$B,0))&amp;""</f>
        <v/>
      </c>
      <c r="FE2" s="342" t="str" cm="1">
        <f t="array" aca="1" ref="FE2" ca="1">INDIRECT("入力シート!J"&amp;MATCH(UL!FE$1,入力シート!$B:$B,0))&amp;""</f>
        <v>支援できる期間がありません</v>
      </c>
      <c r="FF2" s="342" t="str" cm="1">
        <f t="array" aca="1" ref="FF2" ca="1">INDIRECT("入力シート!J"&amp;MATCH(UL!FF$1,入力シート!$B:$B,0))&amp;""</f>
        <v/>
      </c>
      <c r="FG2" s="342" t="str" cm="1">
        <f t="array" aca="1" ref="FG2" ca="1">INDIRECT("入力シート!J"&amp;MATCH(UL!FG$1,入力シート!$B:$B,0))&amp;""</f>
        <v/>
      </c>
      <c r="FH2" s="342" t="str" cm="1">
        <f t="array" aca="1" ref="FH2" ca="1">INDIRECT("入力シート!J"&amp;MATCH(UL!FH$1,入力シート!$B:$B,0))&amp;""</f>
        <v/>
      </c>
      <c r="FI2" s="342" t="str" cm="1">
        <f t="array" aca="1" ref="FI2" ca="1">INDIRECT("入力シート!J"&amp;MATCH(UL!FI$1,入力シート!$B:$B,0))&amp;""</f>
        <v/>
      </c>
      <c r="FJ2" s="342" t="str" cm="1">
        <f t="array" aca="1" ref="FJ2" ca="1">INDIRECT("入力シート!J"&amp;MATCH(UL!FJ$1,入力シート!$B:$B,0))&amp;""</f>
        <v/>
      </c>
      <c r="FK2" s="342" t="str" cm="1">
        <f t="array" aca="1" ref="FK2" ca="1">INDIRECT("入力シート!J"&amp;MATCH(UL!FK$1,入力シート!$B:$B,0))&amp;""</f>
        <v/>
      </c>
      <c r="FL2" s="342" t="str" cm="1">
        <f t="array" aca="1" ref="FL2" ca="1">INDIRECT("入力シート!J"&amp;MATCH(UL!FL$1,入力シート!$B:$B,0))&amp;""</f>
        <v/>
      </c>
      <c r="FM2" s="342" t="str" cm="1">
        <f t="array" aca="1" ref="FM2" ca="1">INDIRECT("入力シート!J"&amp;MATCH(UL!FM$1,入力シート!$B:$B,0))&amp;""</f>
        <v/>
      </c>
      <c r="FN2" s="342" t="str" cm="1">
        <f t="array" aca="1" ref="FN2" ca="1">INDIRECT("入力シート!J"&amp;MATCH(UL!FN$1,入力シート!$B:$B,0))&amp;""</f>
        <v/>
      </c>
      <c r="FO2" s="342" t="str" cm="1">
        <f t="array" aca="1" ref="FO2" ca="1">INDIRECT("入力シート!J"&amp;MATCH(UL!FO$1,入力シート!$B:$B,0))&amp;""</f>
        <v/>
      </c>
      <c r="FP2" s="342" t="str" cm="1">
        <f t="array" aca="1" ref="FP2" ca="1">INDIRECT("入力シート!J"&amp;MATCH(UL!FP$1,入力シート!$B:$B,0))&amp;""</f>
        <v/>
      </c>
      <c r="FQ2" s="342" t="str" cm="1">
        <f t="array" aca="1" ref="FQ2" ca="1">INDIRECT("入力シート!J"&amp;MATCH(UL!FQ$1,入力シート!$B:$B,0))&amp;""</f>
        <v/>
      </c>
      <c r="FR2" s="342" t="str" cm="1">
        <f t="array" aca="1" ref="FR2" ca="1">INDIRECT("入力シート!J"&amp;MATCH(UL!FR$1,入力シート!$B:$B,0))&amp;""</f>
        <v/>
      </c>
      <c r="FS2" s="342" t="str" cm="1">
        <f t="array" aca="1" ref="FS2" ca="1">INDIRECT("入力シート!J"&amp;MATCH(UL!FS$1,入力シート!$B:$B,0))&amp;""</f>
        <v/>
      </c>
      <c r="FT2" s="342" t="str" cm="1">
        <f t="array" aca="1" ref="FT2" ca="1">INDIRECT("入力シート!J"&amp;MATCH(UL!FT$1,入力シート!$B:$B,0))&amp;""</f>
        <v>国・地域コードを入力してください</v>
      </c>
      <c r="FU2" s="342" t="str" cm="1">
        <f t="array" aca="1" ref="FU2" ca="1">INDIRECT("入力シート!J"&amp;MATCH(UL!FU$1,入力シート!$B:$B,0))&amp;""</f>
        <v/>
      </c>
      <c r="FV2" s="342" t="str" cm="1">
        <f t="array" aca="1" ref="FV2" ca="1">INDIRECT("入力シート!J"&amp;MATCH(UL!FV$1,入力シート!$B:$B,0))&amp;""</f>
        <v/>
      </c>
      <c r="FW2" s="342" t="str" cm="1">
        <f t="array" aca="1" ref="FW2" ca="1">INDIRECT("入力シート!J"&amp;MATCH(UL!FW$1,入力シート!$B:$B,0))&amp;""</f>
        <v/>
      </c>
      <c r="FX2" s="342" t="str" cm="1">
        <f t="array" aca="1" ref="FX2" ca="1">INDIRECT("入力シート!J"&amp;MATCH(UL!FX$1,入力シート!$B:$B,0))&amp;""</f>
        <v/>
      </c>
      <c r="FY2" s="342" t="str" cm="1">
        <f t="array" aca="1" ref="FY2" ca="1">INDIRECT("入力シート!J"&amp;MATCH(UL!FY$1,入力シート!$B:$B,0))&amp;""</f>
        <v/>
      </c>
      <c r="FZ2" s="342" t="str" cm="1">
        <f t="array" aca="1" ref="FZ2" ca="1">INDIRECT("入力シート!J"&amp;MATCH(UL!FZ$1,入力シート!$B:$B,0))&amp;""</f>
        <v/>
      </c>
      <c r="GA2" s="342" t="str" cm="1">
        <f t="array" aca="1" ref="GA2" ca="1">INDIRECT("入力シート!J"&amp;MATCH(UL!GA$1,入力シート!$B:$B,0))&amp;""</f>
        <v/>
      </c>
      <c r="GB2" s="342" t="str" cm="1">
        <f t="array" aca="1" ref="GB2" ca="1">INDIRECT("入力シート!J"&amp;MATCH(UL!GB$1,入力シート!$B:$B,0))&amp;""</f>
        <v>入力年月を確認してください</v>
      </c>
      <c r="GC2" s="342" t="str" cm="1">
        <f t="array" aca="1" ref="GC2" ca="1">INDIRECT("入力シート!J"&amp;MATCH(UL!GC$1,入力シート!$B:$B,0))&amp;""</f>
        <v/>
      </c>
      <c r="GD2" s="342" t="str" cm="1">
        <f t="array" aca="1" ref="GD2" ca="1">INDIRECT("入力シート!J"&amp;MATCH(UL!GD$1,入力シート!$B:$B,0))&amp;""</f>
        <v/>
      </c>
      <c r="GE2" s="342" t="str" cm="1">
        <f t="array" aca="1" ref="GE2" ca="1">INDIRECT("入力シート!J"&amp;MATCH(UL!GE$1,入力シート!$B:$B,0))&amp;""</f>
        <v>支援できる期間がありません</v>
      </c>
      <c r="GF2" s="342" t="str" cm="1">
        <f t="array" aca="1" ref="GF2" ca="1">INDIRECT("入力シート!J"&amp;MATCH(UL!GF$1,入力シート!$B:$B,0))&amp;""</f>
        <v/>
      </c>
      <c r="GG2" s="342" t="str" cm="1">
        <f t="array" aca="1" ref="GG2" ca="1">INDIRECT("入力シート!J"&amp;MATCH(UL!GG$1,入力シート!$B:$B,0))&amp;""</f>
        <v/>
      </c>
      <c r="GH2" s="342" t="str" cm="1">
        <f t="array" aca="1" ref="GH2" ca="1">INDIRECT("入力シート!J"&amp;MATCH(UL!GH$1,入力シート!$B:$B,0))&amp;""</f>
        <v/>
      </c>
      <c r="GI2" s="342" t="str" cm="1">
        <f t="array" aca="1" ref="GI2" ca="1">INDIRECT("入力シート!J"&amp;MATCH(UL!GI$1,入力シート!$B:$B,0))&amp;""</f>
        <v/>
      </c>
      <c r="GJ2" s="342" t="str" cm="1">
        <f t="array" aca="1" ref="GJ2" ca="1">INDIRECT("入力シート!J"&amp;MATCH(UL!GJ$1,入力シート!$B:$B,0))&amp;""</f>
        <v/>
      </c>
      <c r="GK2" s="342" t="str" cm="1">
        <f t="array" aca="1" ref="GK2" ca="1">INDIRECT("入力シート!J"&amp;MATCH(UL!GK$1,入力シート!$B:$B,0))&amp;""</f>
        <v/>
      </c>
      <c r="GL2" s="342" t="str" cm="1">
        <f t="array" aca="1" ref="GL2" ca="1">INDIRECT("入力シート!J"&amp;MATCH(UL!GL$1,入力シート!$B:$B,0))&amp;""</f>
        <v/>
      </c>
      <c r="GM2" s="342" t="str" cm="1">
        <f t="array" aca="1" ref="GM2" ca="1">INDIRECT("入力シート!J"&amp;MATCH(UL!GM$1,入力シート!$B:$B,0))&amp;""</f>
        <v/>
      </c>
      <c r="GN2" s="342" t="str" cm="1">
        <f t="array" aca="1" ref="GN2" ca="1">INDIRECT("入力シート!J"&amp;MATCH(UL!GN$1,入力シート!$B:$B,0))&amp;""</f>
        <v/>
      </c>
    </row>
    <row r="3" spans="1:196" x14ac:dyDescent="0.15">
      <c r="FF3">
        <v>162</v>
      </c>
      <c r="FG3">
        <v>163</v>
      </c>
      <c r="FH3">
        <v>164</v>
      </c>
      <c r="FI3">
        <v>165</v>
      </c>
      <c r="FJ3">
        <v>166</v>
      </c>
      <c r="FK3">
        <v>167</v>
      </c>
      <c r="FL3">
        <v>168</v>
      </c>
      <c r="FM3">
        <v>169</v>
      </c>
      <c r="FN3">
        <v>170</v>
      </c>
      <c r="FO3">
        <v>171</v>
      </c>
      <c r="FP3">
        <v>172</v>
      </c>
      <c r="FQ3">
        <v>173</v>
      </c>
      <c r="FR3">
        <v>174</v>
      </c>
      <c r="FS3">
        <v>175</v>
      </c>
      <c r="FT3">
        <v>176</v>
      </c>
      <c r="FU3">
        <v>177</v>
      </c>
      <c r="FV3">
        <v>178</v>
      </c>
      <c r="FW3">
        <v>179</v>
      </c>
      <c r="FX3">
        <v>180</v>
      </c>
      <c r="FY3">
        <v>181</v>
      </c>
      <c r="FZ3">
        <v>182</v>
      </c>
      <c r="GA3">
        <v>183</v>
      </c>
      <c r="GB3">
        <v>184</v>
      </c>
      <c r="GC3">
        <v>185</v>
      </c>
      <c r="GD3">
        <v>186</v>
      </c>
      <c r="GE3">
        <v>187</v>
      </c>
      <c r="GF3">
        <v>188</v>
      </c>
      <c r="GG3">
        <v>189</v>
      </c>
      <c r="GH3">
        <v>190</v>
      </c>
      <c r="GI3">
        <v>191</v>
      </c>
      <c r="GJ3">
        <v>192</v>
      </c>
      <c r="GK3">
        <v>193</v>
      </c>
      <c r="GL3">
        <v>194</v>
      </c>
      <c r="GM3">
        <v>195</v>
      </c>
      <c r="GN3">
        <v>196</v>
      </c>
    </row>
  </sheetData>
  <sheetProtection algorithmName="SHA-512" hashValue="CdsjTU0naLo9SilVwsBggqv1HoXSxp/WTKmPw79a3Bg7Cp8Jy8Kox+aoM4+LNAbqrsfxFNG+o8O2abd9CZvlNg==" saltValue="ti6Q+t3dGFXnif+3v5EsTQ==" spinCount="100000" sheet="1" objects="1" scenarios="1"/>
  <phoneticPr fontId="6"/>
  <conditionalFormatting sqref="A1:XFD1">
    <cfRule type="duplicateValues" dxfId="0" priority="1"/>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F7F760B55EA9D47B80D491B1C4ABE8F" ma:contentTypeVersion="9" ma:contentTypeDescription="新しいドキュメントを作成します。" ma:contentTypeScope="" ma:versionID="3619c5a35957750aca39a25148805f12">
  <xsd:schema xmlns:xsd="http://www.w3.org/2001/XMLSchema" xmlns:xs="http://www.w3.org/2001/XMLSchema" xmlns:p="http://schemas.microsoft.com/office/2006/metadata/properties" xmlns:ns2="b0e48aaa-19e9-4697-a196-529b93a1f930" xmlns:ns3="a6dcf277-9fce-479e-a579-8b4f09415b3c" targetNamespace="http://schemas.microsoft.com/office/2006/metadata/properties" ma:root="true" ma:fieldsID="a5baadfa2cd3629e6b87edb21907f417" ns2:_="" ns3:_="">
    <xsd:import namespace="b0e48aaa-19e9-4697-a196-529b93a1f930"/>
    <xsd:import namespace="a6dcf277-9fce-479e-a579-8b4f09415b3c"/>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e48aaa-19e9-4697-a196-529b93a1f93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6dcf277-9fce-479e-a579-8b4f09415b3c"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B52A81F-A84C-48D3-AC3B-CE360DB771D8}">
  <ds:schemaRefs>
    <ds:schemaRef ds:uri="http://purl.org/dc/elements/1.1/"/>
    <ds:schemaRef ds:uri="http://schemas.microsoft.com/office/infopath/2007/PartnerControls"/>
    <ds:schemaRef ds:uri="http://schemas.microsoft.com/office/2006/metadata/properties"/>
    <ds:schemaRef ds:uri="http://schemas.openxmlformats.org/package/2006/metadata/core-properties"/>
    <ds:schemaRef ds:uri="http://schemas.microsoft.com/office/2006/documentManagement/types"/>
    <ds:schemaRef ds:uri="http://purl.org/dc/terms/"/>
    <ds:schemaRef ds:uri="a6dcf277-9fce-479e-a579-8b4f09415b3c"/>
    <ds:schemaRef ds:uri="b0e48aaa-19e9-4697-a196-529b93a1f930"/>
    <ds:schemaRef ds:uri="http://www.w3.org/XML/1998/namespace"/>
    <ds:schemaRef ds:uri="http://purl.org/dc/dcmitype/"/>
  </ds:schemaRefs>
</ds:datastoreItem>
</file>

<file path=customXml/itemProps2.xml><?xml version="1.0" encoding="utf-8"?>
<ds:datastoreItem xmlns:ds="http://schemas.openxmlformats.org/officeDocument/2006/customXml" ds:itemID="{F84E072A-80AA-4323-9EC8-B21383AA6461}">
  <ds:schemaRefs>
    <ds:schemaRef ds:uri="http://schemas.microsoft.com/sharepoint/v3/contenttype/forms"/>
  </ds:schemaRefs>
</ds:datastoreItem>
</file>

<file path=customXml/itemProps3.xml><?xml version="1.0" encoding="utf-8"?>
<ds:datastoreItem xmlns:ds="http://schemas.openxmlformats.org/officeDocument/2006/customXml" ds:itemID="{16520FD8-E3A3-43B6-A2B0-8CFA5E71FB4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e48aaa-19e9-4697-a196-529b93a1f930"/>
    <ds:schemaRef ds:uri="a6dcf277-9fce-479e-a579-8b4f09415b3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vt:i4>
      </vt:variant>
    </vt:vector>
  </HeadingPairs>
  <TitlesOfParts>
    <vt:vector size="13" baseType="lpstr">
      <vt:lpstr>入力シート</vt:lpstr>
      <vt:lpstr>様式1</vt:lpstr>
      <vt:lpstr>様式2-1</vt:lpstr>
      <vt:lpstr>様式2-2</vt:lpstr>
      <vt:lpstr>国コード</vt:lpstr>
      <vt:lpstr>専門分野コード</vt:lpstr>
      <vt:lpstr>コード(非表示予定)</vt:lpstr>
      <vt:lpstr>UL</vt:lpstr>
      <vt:lpstr>国コード!Print_Area</vt:lpstr>
      <vt:lpstr>入力シート!Print_Area</vt:lpstr>
      <vt:lpstr>様式1!Print_Area</vt:lpstr>
      <vt:lpstr>'様式2-1'!Print_Area</vt:lpstr>
      <vt:lpstr>'様式2-2'!Print_Area</vt:lpstr>
    </vt:vector>
  </TitlesOfParts>
  <Manager/>
  <Company>独立行政法人日本学生支援機構</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願書ファイル様式１、２（大学院）</dc:title>
  <dc:subject/>
  <dc:creator>JASSO</dc:creator>
  <cp:keywords/>
  <dc:description/>
  <cp:lastModifiedBy/>
  <cp:revision/>
  <dcterms:created xsi:type="dcterms:W3CDTF">2006-09-16T00:00:00Z</dcterms:created>
  <dcterms:modified xsi:type="dcterms:W3CDTF">2021-08-30T01:38:57Z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0x0101002F7F760B55EA9D47B80D491B1C4ABE8F</vt:lpwstr>
  </property>
</Properties>
</file>