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8DFC" lockStructure="1"/>
  <bookViews>
    <workbookView xWindow="0" yWindow="0" windowWidth="19320" windowHeight="7770"/>
  </bookViews>
  <sheets>
    <sheet name="様式ホ" sheetId="6" r:id="rId1"/>
    <sheet name="記入例" sheetId="1" r:id="rId2"/>
    <sheet name="非表示タブにする" sheetId="3" state="hidden" r:id="rId3"/>
  </sheets>
  <definedNames>
    <definedName name="_xlnm.Print_Area" localSheetId="1">記入例!$A$1:$E$61</definedName>
    <definedName name="_xlnm.Print_Area" localSheetId="0">様式ホ!$A$1:$E$61</definedName>
  </definedNames>
  <calcPr calcId="145621"/>
</workbook>
</file>

<file path=xl/calcChain.xml><?xml version="1.0" encoding="utf-8"?>
<calcChain xmlns="http://schemas.openxmlformats.org/spreadsheetml/2006/main">
  <c r="F61" i="6" l="1"/>
  <c r="D61" i="6" s="1"/>
  <c r="F60" i="6"/>
  <c r="D60" i="6" s="1"/>
  <c r="F59" i="6"/>
  <c r="D59" i="6"/>
  <c r="H58" i="6"/>
  <c r="F58" i="6"/>
  <c r="D58" i="6" s="1"/>
  <c r="H53" i="6"/>
  <c r="F53" i="6"/>
  <c r="D53" i="6"/>
  <c r="H52" i="6"/>
  <c r="F52" i="6"/>
  <c r="D52" i="6"/>
  <c r="H51" i="6"/>
  <c r="F51" i="6"/>
  <c r="D51" i="6"/>
  <c r="H50" i="6"/>
  <c r="F50" i="6"/>
  <c r="D50" i="6" s="1"/>
  <c r="H49" i="6"/>
  <c r="F49" i="6"/>
  <c r="D49" i="6"/>
  <c r="H48" i="6"/>
  <c r="F48" i="6"/>
  <c r="D48" i="6"/>
  <c r="H47" i="6"/>
  <c r="F47" i="6"/>
  <c r="D47" i="6" s="1"/>
  <c r="H46" i="6"/>
  <c r="F46" i="6"/>
  <c r="D46" i="6" s="1"/>
  <c r="H45" i="6"/>
  <c r="F45" i="6"/>
  <c r="D45" i="6"/>
  <c r="H44" i="6"/>
  <c r="F44" i="6"/>
  <c r="D44" i="6"/>
  <c r="H43" i="6"/>
  <c r="F43" i="6"/>
  <c r="D43" i="6" s="1"/>
  <c r="H42" i="6"/>
  <c r="F42" i="6"/>
  <c r="D42" i="6" s="1"/>
  <c r="H41" i="6"/>
  <c r="F41" i="6"/>
  <c r="D41" i="6" s="1"/>
  <c r="H40" i="6"/>
  <c r="F40" i="6"/>
  <c r="D40" i="6"/>
  <c r="H39" i="6"/>
  <c r="F39" i="6"/>
  <c r="D39" i="6" s="1"/>
  <c r="H38" i="6"/>
  <c r="F38" i="6"/>
  <c r="D38" i="6" s="1"/>
  <c r="H37" i="6"/>
  <c r="F37" i="6"/>
  <c r="D37" i="6" s="1"/>
  <c r="F29" i="6"/>
  <c r="D29" i="6" s="1"/>
  <c r="F28" i="6"/>
  <c r="D28" i="6" s="1"/>
  <c r="F27" i="6"/>
  <c r="D27" i="6" s="1"/>
  <c r="F26" i="6"/>
  <c r="D26" i="6" s="1"/>
  <c r="F25" i="6"/>
  <c r="D25" i="6"/>
  <c r="F24" i="6"/>
  <c r="D24" i="6" s="1"/>
  <c r="F23" i="6"/>
  <c r="D23" i="6" s="1"/>
  <c r="F22" i="6"/>
  <c r="D22" i="6" s="1"/>
  <c r="F21" i="6"/>
  <c r="D21" i="6" s="1"/>
  <c r="F20" i="6"/>
  <c r="D20" i="6" s="1"/>
  <c r="F19" i="6"/>
  <c r="D19" i="6" s="1"/>
  <c r="F18" i="6"/>
  <c r="D18" i="6" s="1"/>
  <c r="F17" i="6"/>
  <c r="D17" i="6" s="1"/>
  <c r="F16" i="6"/>
  <c r="D16" i="6" s="1"/>
  <c r="F15" i="6"/>
  <c r="D15" i="6" s="1"/>
  <c r="F14" i="6"/>
  <c r="D14" i="6" s="1"/>
  <c r="H13" i="6"/>
  <c r="H8" i="6" s="1"/>
  <c r="F13" i="6"/>
  <c r="D13" i="6" s="1"/>
  <c r="G50" i="6" l="1"/>
  <c r="G43" i="6"/>
  <c r="G46" i="6"/>
  <c r="G58" i="6"/>
  <c r="I57" i="6" s="1"/>
  <c r="G53" i="6"/>
  <c r="G42" i="6"/>
  <c r="G39" i="6"/>
  <c r="G37" i="6"/>
  <c r="I36" i="6" s="1"/>
  <c r="G38" i="6"/>
  <c r="G45" i="6"/>
  <c r="G49" i="6"/>
  <c r="G41" i="6"/>
  <c r="G40" i="6"/>
  <c r="G13" i="6"/>
  <c r="I12" i="6" s="1"/>
  <c r="G47" i="6"/>
  <c r="G51" i="6"/>
  <c r="G44" i="6"/>
  <c r="G48" i="6"/>
  <c r="G52" i="6"/>
  <c r="F38" i="1"/>
  <c r="D38" i="1" s="1"/>
  <c r="F39" i="1"/>
  <c r="F40" i="1"/>
  <c r="F41" i="1"/>
  <c r="F42" i="1"/>
  <c r="F43" i="1"/>
  <c r="F44" i="1"/>
  <c r="F45" i="1"/>
  <c r="F46" i="1"/>
  <c r="F47" i="1"/>
  <c r="F48" i="1"/>
  <c r="F49" i="1"/>
  <c r="F50" i="1"/>
  <c r="F51" i="1"/>
  <c r="F52" i="1"/>
  <c r="F53" i="1"/>
  <c r="F37" i="1"/>
  <c r="H38" i="1"/>
  <c r="H39" i="1"/>
  <c r="H40" i="1"/>
  <c r="H41" i="1"/>
  <c r="H42" i="1"/>
  <c r="H43" i="1"/>
  <c r="H44" i="1"/>
  <c r="H45" i="1"/>
  <c r="H46" i="1"/>
  <c r="H47" i="1"/>
  <c r="H48" i="1"/>
  <c r="H49" i="1"/>
  <c r="H50" i="1"/>
  <c r="H51" i="1"/>
  <c r="H52" i="1"/>
  <c r="H53" i="1"/>
  <c r="G8" i="6" l="1"/>
  <c r="H58" i="1"/>
  <c r="F59" i="1"/>
  <c r="D59" i="1" s="1"/>
  <c r="I7" i="6" l="1"/>
  <c r="C7" i="6" s="1"/>
  <c r="H37" i="1"/>
  <c r="H13" i="1"/>
  <c r="F61" i="1"/>
  <c r="D61" i="1" s="1"/>
  <c r="F60" i="1"/>
  <c r="D60" i="1" s="1"/>
  <c r="F58" i="1"/>
  <c r="D58" i="1" s="1"/>
  <c r="D39" i="1"/>
  <c r="D40" i="1"/>
  <c r="D41" i="1"/>
  <c r="D42" i="1"/>
  <c r="D43" i="1"/>
  <c r="D44" i="1"/>
  <c r="D45" i="1"/>
  <c r="D46" i="1"/>
  <c r="D47" i="1"/>
  <c r="D48" i="1"/>
  <c r="D49" i="1"/>
  <c r="D50" i="1"/>
  <c r="D51" i="1"/>
  <c r="D52" i="1"/>
  <c r="G52" i="1" s="1"/>
  <c r="D53" i="1"/>
  <c r="G53" i="1" s="1"/>
  <c r="D37" i="1"/>
  <c r="F14" i="1"/>
  <c r="D14" i="1" s="1"/>
  <c r="F15" i="1"/>
  <c r="D15" i="1" s="1"/>
  <c r="F16" i="1"/>
  <c r="D16" i="1" s="1"/>
  <c r="F17" i="1"/>
  <c r="D17" i="1" s="1"/>
  <c r="F18" i="1"/>
  <c r="D18" i="1" s="1"/>
  <c r="F19" i="1"/>
  <c r="D19" i="1" s="1"/>
  <c r="F20" i="1"/>
  <c r="D20" i="1" s="1"/>
  <c r="F21" i="1"/>
  <c r="D21" i="1" s="1"/>
  <c r="F22" i="1"/>
  <c r="D22" i="1" s="1"/>
  <c r="F23" i="1"/>
  <c r="D23" i="1" s="1"/>
  <c r="F24" i="1"/>
  <c r="D24" i="1" s="1"/>
  <c r="F25" i="1"/>
  <c r="D25" i="1" s="1"/>
  <c r="F26" i="1"/>
  <c r="D26" i="1" s="1"/>
  <c r="F27" i="1"/>
  <c r="D27" i="1" s="1"/>
  <c r="F28" i="1"/>
  <c r="D28" i="1" s="1"/>
  <c r="F29" i="1"/>
  <c r="D29" i="1" s="1"/>
  <c r="F13" i="1"/>
  <c r="D13" i="1" s="1"/>
  <c r="G49" i="1" l="1"/>
  <c r="G45" i="1"/>
  <c r="G41" i="1"/>
  <c r="G48" i="1"/>
  <c r="G44" i="1"/>
  <c r="G40" i="1"/>
  <c r="G51" i="1"/>
  <c r="G47" i="1"/>
  <c r="G43" i="1"/>
  <c r="G50" i="1"/>
  <c r="G46" i="1"/>
  <c r="G42" i="1"/>
  <c r="G39" i="1"/>
  <c r="G38" i="1"/>
  <c r="G58" i="1"/>
  <c r="I57" i="1" s="1"/>
  <c r="G37" i="1"/>
  <c r="I36" i="1" s="1"/>
  <c r="H8" i="1"/>
  <c r="G13" i="1"/>
  <c r="I12" i="1" s="1"/>
  <c r="G8" i="1" l="1"/>
  <c r="I7" i="1" s="1"/>
  <c r="C7" i="1" l="1"/>
</calcChain>
</file>

<file path=xl/sharedStrings.xml><?xml version="1.0" encoding="utf-8"?>
<sst xmlns="http://schemas.openxmlformats.org/spreadsheetml/2006/main" count="160" uniqueCount="73">
  <si>
    <t>氏名</t>
    <rPh sb="0" eb="2">
      <t>シメイ</t>
    </rPh>
    <phoneticPr fontId="1"/>
  </si>
  <si>
    <t>国語</t>
    <rPh sb="0" eb="2">
      <t>コクゴ</t>
    </rPh>
    <phoneticPr fontId="1"/>
  </si>
  <si>
    <t>世界史Ａ</t>
    <rPh sb="0" eb="2">
      <t>セカイ</t>
    </rPh>
    <phoneticPr fontId="1"/>
  </si>
  <si>
    <t>世界史Ｂ</t>
    <rPh sb="0" eb="2">
      <t>セカイ</t>
    </rPh>
    <phoneticPr fontId="1"/>
  </si>
  <si>
    <t>日本史Ａ</t>
    <rPh sb="0" eb="3">
      <t>ニホンシ</t>
    </rPh>
    <phoneticPr fontId="1"/>
  </si>
  <si>
    <t>日本史Ｂ</t>
    <rPh sb="0" eb="3">
      <t>ニホンシ</t>
    </rPh>
    <phoneticPr fontId="1"/>
  </si>
  <si>
    <t>地理Ａ</t>
    <rPh sb="0" eb="2">
      <t>チリ</t>
    </rPh>
    <phoneticPr fontId="1"/>
  </si>
  <si>
    <t>地理Ｂ</t>
    <rPh sb="0" eb="2">
      <t>チリ</t>
    </rPh>
    <phoneticPr fontId="1"/>
  </si>
  <si>
    <t>現代社会</t>
    <rPh sb="0" eb="2">
      <t>ゲンダイ</t>
    </rPh>
    <rPh sb="2" eb="4">
      <t>シャカイ</t>
    </rPh>
    <phoneticPr fontId="1"/>
  </si>
  <si>
    <t>倫理</t>
    <rPh sb="0" eb="2">
      <t>リンリ</t>
    </rPh>
    <phoneticPr fontId="1"/>
  </si>
  <si>
    <t>政治・経済</t>
    <rPh sb="0" eb="2">
      <t>セイジ</t>
    </rPh>
    <rPh sb="3" eb="5">
      <t>ケイザイ</t>
    </rPh>
    <phoneticPr fontId="1"/>
  </si>
  <si>
    <t>数学</t>
    <rPh sb="0" eb="2">
      <t>スウガク</t>
    </rPh>
    <phoneticPr fontId="1"/>
  </si>
  <si>
    <t>科学と人間生活</t>
    <rPh sb="0" eb="2">
      <t>カガク</t>
    </rPh>
    <rPh sb="3" eb="5">
      <t>ニンゲン</t>
    </rPh>
    <rPh sb="5" eb="7">
      <t>セイカツ</t>
    </rPh>
    <phoneticPr fontId="1"/>
  </si>
  <si>
    <t>物理基礎</t>
    <rPh sb="0" eb="2">
      <t>ブツリ</t>
    </rPh>
    <rPh sb="2" eb="4">
      <t>キソ</t>
    </rPh>
    <phoneticPr fontId="1"/>
  </si>
  <si>
    <t>化学基礎</t>
    <rPh sb="0" eb="2">
      <t>カガク</t>
    </rPh>
    <rPh sb="2" eb="4">
      <t>キソ</t>
    </rPh>
    <phoneticPr fontId="1"/>
  </si>
  <si>
    <t>生物基礎</t>
    <rPh sb="0" eb="2">
      <t>セイブツ</t>
    </rPh>
    <rPh sb="2" eb="4">
      <t>キソ</t>
    </rPh>
    <phoneticPr fontId="1"/>
  </si>
  <si>
    <t>地学基礎</t>
    <rPh sb="0" eb="2">
      <t>チガク</t>
    </rPh>
    <rPh sb="2" eb="4">
      <t>キソ</t>
    </rPh>
    <phoneticPr fontId="1"/>
  </si>
  <si>
    <t>英語</t>
    <rPh sb="0" eb="2">
      <t>エイゴ</t>
    </rPh>
    <phoneticPr fontId="1"/>
  </si>
  <si>
    <t>A</t>
  </si>
  <si>
    <t>B</t>
  </si>
  <si>
    <t>Aは５点、Ｂは４点、Ｃは３点として計算します。</t>
    <rPh sb="3" eb="4">
      <t>テン</t>
    </rPh>
    <rPh sb="8" eb="9">
      <t>テン</t>
    </rPh>
    <rPh sb="13" eb="14">
      <t>テン</t>
    </rPh>
    <rPh sb="17" eb="19">
      <t>ケイサン</t>
    </rPh>
    <phoneticPr fontId="1"/>
  </si>
  <si>
    <t>世界史Ｂ</t>
    <rPh sb="0" eb="3">
      <t>セカイシ</t>
    </rPh>
    <phoneticPr fontId="1"/>
  </si>
  <si>
    <t>英語検定試験　1級</t>
    <rPh sb="0" eb="2">
      <t>エイゴ</t>
    </rPh>
    <rPh sb="2" eb="4">
      <t>ケンテイ</t>
    </rPh>
    <rPh sb="4" eb="6">
      <t>シケン</t>
    </rPh>
    <rPh sb="8" eb="9">
      <t>キュウ</t>
    </rPh>
    <phoneticPr fontId="1"/>
  </si>
  <si>
    <t>英語検定試験　2級</t>
    <rPh sb="0" eb="2">
      <t>エイゴ</t>
    </rPh>
    <rPh sb="2" eb="4">
      <t>ケンテイ</t>
    </rPh>
    <rPh sb="4" eb="6">
      <t>シケン</t>
    </rPh>
    <rPh sb="8" eb="9">
      <t>キュウ</t>
    </rPh>
    <phoneticPr fontId="1"/>
  </si>
  <si>
    <t>実用英語技能検定　1級</t>
    <rPh sb="0" eb="2">
      <t>ジツヨウ</t>
    </rPh>
    <rPh sb="2" eb="4">
      <t>エイゴ</t>
    </rPh>
    <rPh sb="4" eb="6">
      <t>ギノウ</t>
    </rPh>
    <rPh sb="6" eb="8">
      <t>ケンテイ</t>
    </rPh>
    <rPh sb="10" eb="11">
      <t>キュウ</t>
    </rPh>
    <phoneticPr fontId="1"/>
  </si>
  <si>
    <t>実用英語技能検定　準1級</t>
    <rPh sb="0" eb="2">
      <t>ジツヨウ</t>
    </rPh>
    <rPh sb="2" eb="4">
      <t>エイゴ</t>
    </rPh>
    <rPh sb="4" eb="6">
      <t>ギノウ</t>
    </rPh>
    <rPh sb="6" eb="8">
      <t>ケンテイ</t>
    </rPh>
    <rPh sb="9" eb="10">
      <t>ジュン</t>
    </rPh>
    <rPh sb="11" eb="12">
      <t>キュウ</t>
    </rPh>
    <phoneticPr fontId="1"/>
  </si>
  <si>
    <t>実用英語技能検定　準2級</t>
    <rPh sb="0" eb="2">
      <t>ジツヨウ</t>
    </rPh>
    <rPh sb="2" eb="4">
      <t>エイゴ</t>
    </rPh>
    <rPh sb="4" eb="6">
      <t>ギノウ</t>
    </rPh>
    <rPh sb="6" eb="8">
      <t>ケンテイ</t>
    </rPh>
    <rPh sb="9" eb="10">
      <t>ジュン</t>
    </rPh>
    <rPh sb="11" eb="12">
      <t>キュウ</t>
    </rPh>
    <phoneticPr fontId="1"/>
  </si>
  <si>
    <t>実用英語技能検定　2級</t>
    <rPh sb="0" eb="2">
      <t>ジツヨウ</t>
    </rPh>
    <rPh sb="2" eb="4">
      <t>エイゴ</t>
    </rPh>
    <rPh sb="4" eb="6">
      <t>ギノウ</t>
    </rPh>
    <rPh sb="6" eb="8">
      <t>ケンテイ</t>
    </rPh>
    <rPh sb="10" eb="11">
      <t>キュウ</t>
    </rPh>
    <phoneticPr fontId="1"/>
  </si>
  <si>
    <t>国際連合公用語英語検定試験　A級</t>
    <rPh sb="0" eb="2">
      <t>コクサイ</t>
    </rPh>
    <rPh sb="2" eb="4">
      <t>レンゴウ</t>
    </rPh>
    <rPh sb="4" eb="7">
      <t>コウヨウゴ</t>
    </rPh>
    <rPh sb="7" eb="9">
      <t>エイゴ</t>
    </rPh>
    <rPh sb="9" eb="11">
      <t>ケンテイ</t>
    </rPh>
    <rPh sb="11" eb="13">
      <t>シケン</t>
    </rPh>
    <rPh sb="15" eb="16">
      <t>キュウ</t>
    </rPh>
    <phoneticPr fontId="1"/>
  </si>
  <si>
    <t>国際連合公用語英語検定試験　B級</t>
    <rPh sb="0" eb="2">
      <t>コクサイ</t>
    </rPh>
    <rPh sb="2" eb="4">
      <t>レンゴウ</t>
    </rPh>
    <rPh sb="4" eb="7">
      <t>コウヨウゴ</t>
    </rPh>
    <rPh sb="7" eb="9">
      <t>エイゴ</t>
    </rPh>
    <rPh sb="9" eb="11">
      <t>ケンテイ</t>
    </rPh>
    <rPh sb="11" eb="13">
      <t>シケン</t>
    </rPh>
    <rPh sb="15" eb="16">
      <t>キュウ</t>
    </rPh>
    <phoneticPr fontId="1"/>
  </si>
  <si>
    <t>国際連合公用語英語検定試験　C級</t>
    <rPh sb="0" eb="2">
      <t>コクサイ</t>
    </rPh>
    <rPh sb="2" eb="4">
      <t>レンゴウ</t>
    </rPh>
    <rPh sb="4" eb="7">
      <t>コウヨウゴ</t>
    </rPh>
    <rPh sb="7" eb="9">
      <t>エイゴ</t>
    </rPh>
    <rPh sb="9" eb="11">
      <t>ケンテイ</t>
    </rPh>
    <rPh sb="11" eb="13">
      <t>シケン</t>
    </rPh>
    <rPh sb="15" eb="16">
      <t>キュウ</t>
    </rPh>
    <phoneticPr fontId="1"/>
  </si>
  <si>
    <t>合格</t>
    <rPh sb="0" eb="2">
      <t>ゴウカク</t>
    </rPh>
    <phoneticPr fontId="1"/>
  </si>
  <si>
    <t>非表示列</t>
    <rPh sb="0" eb="3">
      <t>ヒヒョウジ</t>
    </rPh>
    <rPh sb="3" eb="4">
      <t>レツ</t>
    </rPh>
    <phoneticPr fontId="1"/>
  </si>
  <si>
    <t>A</t>
    <phoneticPr fontId="1"/>
  </si>
  <si>
    <t>B</t>
    <phoneticPr fontId="1"/>
  </si>
  <si>
    <t>C</t>
    <phoneticPr fontId="1"/>
  </si>
  <si>
    <t>■　免除科目</t>
    <rPh sb="2" eb="4">
      <t>メンジョ</t>
    </rPh>
    <rPh sb="4" eb="6">
      <t>カモク</t>
    </rPh>
    <phoneticPr fontId="1"/>
  </si>
  <si>
    <t>評点の合計</t>
    <rPh sb="0" eb="1">
      <t>ヒョウ</t>
    </rPh>
    <rPh sb="1" eb="2">
      <t>テン</t>
    </rPh>
    <rPh sb="3" eb="5">
      <t>ゴウケイ</t>
    </rPh>
    <phoneticPr fontId="1"/>
  </si>
  <si>
    <t>成績のある科目数</t>
    <rPh sb="0" eb="2">
      <t>セイセキ</t>
    </rPh>
    <rPh sb="5" eb="7">
      <t>カモク</t>
    </rPh>
    <rPh sb="7" eb="8">
      <t>スウ</t>
    </rPh>
    <phoneticPr fontId="1"/>
  </si>
  <si>
    <t>非表示</t>
    <rPh sb="0" eb="3">
      <t>ヒヒョウジ</t>
    </rPh>
    <phoneticPr fontId="1"/>
  </si>
  <si>
    <t>合格した科目</t>
    <rPh sb="0" eb="2">
      <t>ゴウカク</t>
    </rPh>
    <rPh sb="4" eb="6">
      <t>カモク</t>
    </rPh>
    <phoneticPr fontId="1"/>
  </si>
  <si>
    <t>■　合格した科目</t>
    <rPh sb="2" eb="4">
      <t>ゴウカク</t>
    </rPh>
    <rPh sb="6" eb="8">
      <t>カモク</t>
    </rPh>
    <phoneticPr fontId="1"/>
  </si>
  <si>
    <t>免除科目として認定された場合「合格」を選択してください</t>
    <rPh sb="0" eb="2">
      <t>メンジョ</t>
    </rPh>
    <rPh sb="2" eb="4">
      <t>カモク</t>
    </rPh>
    <rPh sb="7" eb="9">
      <t>ニンテイ</t>
    </rPh>
    <rPh sb="12" eb="14">
      <t>バアイ</t>
    </rPh>
    <rPh sb="15" eb="17">
      <t>ゴウカク</t>
    </rPh>
    <rPh sb="19" eb="21">
      <t>センタク</t>
    </rPh>
    <phoneticPr fontId="1"/>
  </si>
  <si>
    <t>高等学校卒業程度認定試験の成績</t>
    <rPh sb="13" eb="15">
      <t>セイセキ</t>
    </rPh>
    <phoneticPr fontId="1"/>
  </si>
  <si>
    <t>高等学校卒業程度認定試験を受験して、合格した科目の成績（Ａ、Ｂ、Ｃのいずれか）を入力してください。</t>
    <rPh sb="13" eb="15">
      <t>ジュケン</t>
    </rPh>
    <rPh sb="18" eb="20">
      <t>ゴウカク</t>
    </rPh>
    <rPh sb="22" eb="24">
      <t>カモク</t>
    </rPh>
    <rPh sb="25" eb="27">
      <t>セイセキ</t>
    </rPh>
    <rPh sb="40" eb="42">
      <t>ニュウリョク</t>
    </rPh>
    <phoneticPr fontId="1"/>
  </si>
  <si>
    <t>免除科目</t>
    <rPh sb="0" eb="2">
      <t>メンジョ</t>
    </rPh>
    <rPh sb="2" eb="4">
      <t>カモク</t>
    </rPh>
    <phoneticPr fontId="1"/>
  </si>
  <si>
    <t>国際連合公用語英語検定試験　特A級</t>
    <rPh sb="0" eb="2">
      <t>コクサイ</t>
    </rPh>
    <rPh sb="2" eb="4">
      <t>レンゴウ</t>
    </rPh>
    <rPh sb="4" eb="7">
      <t>コウヨウゴ</t>
    </rPh>
    <rPh sb="7" eb="9">
      <t>エイゴ</t>
    </rPh>
    <rPh sb="9" eb="11">
      <t>ケンテイ</t>
    </rPh>
    <rPh sb="11" eb="13">
      <t>シケン</t>
    </rPh>
    <rPh sb="14" eb="15">
      <t>トク</t>
    </rPh>
    <rPh sb="16" eb="17">
      <t>キュウ</t>
    </rPh>
    <phoneticPr fontId="1"/>
  </si>
  <si>
    <t>歴史能力検定世界史1級</t>
    <rPh sb="6" eb="9">
      <t>セカイシ</t>
    </rPh>
    <phoneticPr fontId="1"/>
  </si>
  <si>
    <t>歴史能力検定日本史1級</t>
    <rPh sb="6" eb="9">
      <t>ニホンシ</t>
    </rPh>
    <phoneticPr fontId="1"/>
  </si>
  <si>
    <t>歴史能力検定世界史2級</t>
    <rPh sb="0" eb="2">
      <t>レキシ</t>
    </rPh>
    <rPh sb="2" eb="6">
      <t>ノウリョクケンテイ</t>
    </rPh>
    <rPh sb="6" eb="9">
      <t>セカイシ</t>
    </rPh>
    <rPh sb="10" eb="11">
      <t>キュウ</t>
    </rPh>
    <phoneticPr fontId="1"/>
  </si>
  <si>
    <t>歴史能力検定日本史2級</t>
    <rPh sb="0" eb="2">
      <t>レキシ</t>
    </rPh>
    <rPh sb="2" eb="6">
      <t>ノウリョクケンテイ</t>
    </rPh>
    <rPh sb="6" eb="9">
      <t>ニホンシ</t>
    </rPh>
    <rPh sb="10" eb="11">
      <t>キュウ</t>
    </rPh>
    <phoneticPr fontId="1"/>
  </si>
  <si>
    <t>試験名称</t>
    <rPh sb="0" eb="2">
      <t>シケン</t>
    </rPh>
    <rPh sb="2" eb="4">
      <t>メイショウ</t>
    </rPh>
    <phoneticPr fontId="1"/>
  </si>
  <si>
    <t>知識及び技能に関する審査（技能審査）の合格により免除科目に認定された場合、試験名称を選択してください。</t>
    <rPh sb="0" eb="2">
      <t>チシキ</t>
    </rPh>
    <rPh sb="2" eb="3">
      <t>オヨ</t>
    </rPh>
    <rPh sb="4" eb="6">
      <t>ギノウ</t>
    </rPh>
    <rPh sb="7" eb="8">
      <t>カン</t>
    </rPh>
    <rPh sb="10" eb="12">
      <t>シンサ</t>
    </rPh>
    <rPh sb="13" eb="15">
      <t>ギノウ</t>
    </rPh>
    <rPh sb="15" eb="17">
      <t>シンサ</t>
    </rPh>
    <rPh sb="19" eb="21">
      <t>ゴウカク</t>
    </rPh>
    <rPh sb="24" eb="26">
      <t>メンジョ</t>
    </rPh>
    <rPh sb="26" eb="28">
      <t>カモク</t>
    </rPh>
    <rPh sb="29" eb="31">
      <t>ニンテイ</t>
    </rPh>
    <rPh sb="34" eb="36">
      <t>バアイ</t>
    </rPh>
    <rPh sb="37" eb="39">
      <t>シケン</t>
    </rPh>
    <rPh sb="39" eb="41">
      <t>メイショウ</t>
    </rPh>
    <rPh sb="42" eb="44">
      <t>センタク</t>
    </rPh>
    <phoneticPr fontId="1"/>
  </si>
  <si>
    <t>高等学校卒業程度認定試験成績計算書</t>
    <rPh sb="0" eb="2">
      <t>コウトウ</t>
    </rPh>
    <rPh sb="2" eb="4">
      <t>ガッコウ</t>
    </rPh>
    <rPh sb="4" eb="6">
      <t>ソツギョウ</t>
    </rPh>
    <rPh sb="6" eb="8">
      <t>テイド</t>
    </rPh>
    <rPh sb="8" eb="10">
      <t>ニンテイ</t>
    </rPh>
    <rPh sb="10" eb="12">
      <t>シケン</t>
    </rPh>
    <rPh sb="12" eb="14">
      <t>セイセキ</t>
    </rPh>
    <rPh sb="14" eb="16">
      <t>ケイサン</t>
    </rPh>
    <rPh sb="16" eb="17">
      <t>ショ</t>
    </rPh>
    <phoneticPr fontId="1"/>
  </si>
  <si>
    <t>実用数学技能検定　1級</t>
    <rPh sb="0" eb="2">
      <t>ジツヨウ</t>
    </rPh>
    <rPh sb="2" eb="4">
      <t>スウガク</t>
    </rPh>
    <rPh sb="4" eb="6">
      <t>ギノウ</t>
    </rPh>
    <rPh sb="6" eb="8">
      <t>ケンテイ</t>
    </rPh>
    <rPh sb="10" eb="11">
      <t>キュウ</t>
    </rPh>
    <phoneticPr fontId="1"/>
  </si>
  <si>
    <t>実用数学技能検定準1級</t>
    <rPh sb="0" eb="2">
      <t>ジツヨウ</t>
    </rPh>
    <rPh sb="2" eb="4">
      <t>スウガク</t>
    </rPh>
    <rPh sb="4" eb="6">
      <t>ギノウ</t>
    </rPh>
    <rPh sb="6" eb="8">
      <t>ケンテイ</t>
    </rPh>
    <rPh sb="8" eb="9">
      <t>ジュン</t>
    </rPh>
    <rPh sb="10" eb="11">
      <t>キュウ</t>
    </rPh>
    <phoneticPr fontId="1"/>
  </si>
  <si>
    <t>実用数学技能検定　2級</t>
    <rPh sb="0" eb="2">
      <t>ジツヨウ</t>
    </rPh>
    <rPh sb="2" eb="4">
      <t>スウガク</t>
    </rPh>
    <rPh sb="4" eb="6">
      <t>ギノウ</t>
    </rPh>
    <rPh sb="10" eb="11">
      <t>キュウ</t>
    </rPh>
    <phoneticPr fontId="1"/>
  </si>
  <si>
    <t>単位修得見込</t>
  </si>
  <si>
    <t>単位修得見込</t>
    <phoneticPr fontId="1"/>
  </si>
  <si>
    <t>高等学校等の成績</t>
    <rPh sb="0" eb="2">
      <t>コウトウ</t>
    </rPh>
    <rPh sb="2" eb="4">
      <t>ガッコウ</t>
    </rPh>
    <rPh sb="4" eb="5">
      <t>トウ</t>
    </rPh>
    <rPh sb="6" eb="8">
      <t>セイセキ</t>
    </rPh>
    <phoneticPr fontId="1"/>
  </si>
  <si>
    <t>科目名</t>
    <rPh sb="0" eb="2">
      <t>カモク</t>
    </rPh>
    <rPh sb="2" eb="3">
      <t>メイ</t>
    </rPh>
    <phoneticPr fontId="1"/>
  </si>
  <si>
    <t>理科総合Ａ</t>
    <rPh sb="0" eb="2">
      <t>リカ</t>
    </rPh>
    <rPh sb="2" eb="4">
      <t>ソウゴウ</t>
    </rPh>
    <phoneticPr fontId="1"/>
  </si>
  <si>
    <t>評定平均値（自動計算）</t>
    <rPh sb="0" eb="2">
      <t>ヒョウテイ</t>
    </rPh>
    <rPh sb="2" eb="4">
      <t>ヘイキン</t>
    </rPh>
    <rPh sb="4" eb="5">
      <t>チ</t>
    </rPh>
    <rPh sb="6" eb="8">
      <t>ジドウ</t>
    </rPh>
    <rPh sb="8" eb="10">
      <t>ケイサン</t>
    </rPh>
    <phoneticPr fontId="1"/>
  </si>
  <si>
    <t>評定</t>
    <rPh sb="0" eb="2">
      <t>ヒョウテイ</t>
    </rPh>
    <phoneticPr fontId="1"/>
  </si>
  <si>
    <t>世界史Ａ</t>
    <rPh sb="0" eb="3">
      <t>セカイシ</t>
    </rPh>
    <phoneticPr fontId="1"/>
  </si>
  <si>
    <t>機構　花子</t>
    <rPh sb="0" eb="2">
      <t>キコウ</t>
    </rPh>
    <rPh sb="3" eb="5">
      <t>ハナコ</t>
    </rPh>
    <phoneticPr fontId="1"/>
  </si>
  <si>
    <t xml:space="preserve">高等学校卒業程度認定試験合格の資格により応募する場合、本様式も併せて提出してください。免除された科目がある場合、根拠書類も併せて提出してください。
以下の評定平均値が3.7点未満の場合、成績基準を満たさないため応募できません。 </t>
    <rPh sb="0" eb="2">
      <t>コウトウ</t>
    </rPh>
    <rPh sb="2" eb="4">
      <t>ガッコウ</t>
    </rPh>
    <rPh sb="12" eb="14">
      <t>ゴウカク</t>
    </rPh>
    <rPh sb="15" eb="17">
      <t>シカク</t>
    </rPh>
    <rPh sb="20" eb="22">
      <t>オウボ</t>
    </rPh>
    <rPh sb="24" eb="26">
      <t>バアイ</t>
    </rPh>
    <rPh sb="27" eb="28">
      <t>ホン</t>
    </rPh>
    <rPh sb="28" eb="30">
      <t>ヨウシキ</t>
    </rPh>
    <rPh sb="31" eb="32">
      <t>アワ</t>
    </rPh>
    <rPh sb="34" eb="36">
      <t>テイシュツ</t>
    </rPh>
    <rPh sb="74" eb="76">
      <t>イカ</t>
    </rPh>
    <rPh sb="77" eb="79">
      <t>ヒョウテイ</t>
    </rPh>
    <rPh sb="79" eb="81">
      <t>ヘイキン</t>
    </rPh>
    <rPh sb="81" eb="82">
      <t>チ</t>
    </rPh>
    <rPh sb="86" eb="87">
      <t>テン</t>
    </rPh>
    <rPh sb="87" eb="89">
      <t>ミマン</t>
    </rPh>
    <rPh sb="90" eb="92">
      <t>バアイ</t>
    </rPh>
    <rPh sb="93" eb="95">
      <t>セイセキ</t>
    </rPh>
    <rPh sb="95" eb="97">
      <t>キジュン</t>
    </rPh>
    <rPh sb="98" eb="99">
      <t>ミ</t>
    </rPh>
    <rPh sb="105" eb="107">
      <t>オウボ</t>
    </rPh>
    <phoneticPr fontId="1"/>
  </si>
  <si>
    <t>評定は自動計算です。</t>
    <rPh sb="0" eb="2">
      <t>ヒョウテイ</t>
    </rPh>
    <rPh sb="3" eb="5">
      <t>ジドウ</t>
    </rPh>
    <rPh sb="5" eb="7">
      <t>ケイサン</t>
    </rPh>
    <phoneticPr fontId="1"/>
  </si>
  <si>
    <t>B</t>
    <phoneticPr fontId="1"/>
  </si>
  <si>
    <t>・日本の高等学校等で単位を修得し、免除科目として認定された場合、科目名及び高等学校等の成績を入力してください。　</t>
    <rPh sb="1" eb="3">
      <t>ニホン</t>
    </rPh>
    <rPh sb="4" eb="6">
      <t>コウトウ</t>
    </rPh>
    <rPh sb="6" eb="8">
      <t>ガッコウ</t>
    </rPh>
    <rPh sb="8" eb="9">
      <t>トウ</t>
    </rPh>
    <rPh sb="10" eb="12">
      <t>タンイ</t>
    </rPh>
    <rPh sb="13" eb="15">
      <t>シュウトク</t>
    </rPh>
    <rPh sb="17" eb="19">
      <t>メンジョ</t>
    </rPh>
    <rPh sb="19" eb="21">
      <t>カモク</t>
    </rPh>
    <rPh sb="24" eb="26">
      <t>ニンテイ</t>
    </rPh>
    <rPh sb="29" eb="31">
      <t>バアイ</t>
    </rPh>
    <rPh sb="32" eb="34">
      <t>カモク</t>
    </rPh>
    <rPh sb="34" eb="35">
      <t>メイ</t>
    </rPh>
    <rPh sb="35" eb="36">
      <t>オヨ</t>
    </rPh>
    <rPh sb="37" eb="39">
      <t>コウトウ</t>
    </rPh>
    <rPh sb="39" eb="41">
      <t>ガッコウ</t>
    </rPh>
    <rPh sb="41" eb="42">
      <t>トウ</t>
    </rPh>
    <rPh sb="43" eb="45">
      <t>セイセキ</t>
    </rPh>
    <rPh sb="46" eb="48">
      <t>ニュウリョク</t>
    </rPh>
    <phoneticPr fontId="1"/>
  </si>
  <si>
    <t>・高等学校等での成績が認定科目であるなどして数値で評価されない場合、「合格」を選択してください。その場合、３点で計算します。</t>
    <rPh sb="1" eb="3">
      <t>コウトウ</t>
    </rPh>
    <rPh sb="3" eb="5">
      <t>ガッコウ</t>
    </rPh>
    <rPh sb="5" eb="6">
      <t>トウ</t>
    </rPh>
    <rPh sb="11" eb="13">
      <t>ニンテイ</t>
    </rPh>
    <rPh sb="13" eb="15">
      <t>カモク</t>
    </rPh>
    <rPh sb="22" eb="24">
      <t>スウチ</t>
    </rPh>
    <rPh sb="25" eb="27">
      <t>ヒョウカ</t>
    </rPh>
    <rPh sb="35" eb="37">
      <t>ゴウカク</t>
    </rPh>
    <rPh sb="39" eb="41">
      <t>センタク</t>
    </rPh>
    <rPh sb="50" eb="52">
      <t>バアイ</t>
    </rPh>
    <phoneticPr fontId="1"/>
  </si>
  <si>
    <t>・未修得の科目を「単位修得見込」として文部科学省に申請し、免除科目として認定された場合、科目名を記入の上、「単位修得見込」を選択してください。</t>
    <rPh sb="1" eb="4">
      <t>ミシュウトク</t>
    </rPh>
    <rPh sb="5" eb="7">
      <t>カモク</t>
    </rPh>
    <rPh sb="11" eb="13">
      <t>シュウトク</t>
    </rPh>
    <rPh sb="19" eb="21">
      <t>モンブ</t>
    </rPh>
    <rPh sb="21" eb="24">
      <t>カガクショウ</t>
    </rPh>
    <rPh sb="44" eb="46">
      <t>カモク</t>
    </rPh>
    <rPh sb="46" eb="47">
      <t>メイ</t>
    </rPh>
    <rPh sb="48" eb="50">
      <t>キニュウ</t>
    </rPh>
    <rPh sb="51" eb="52">
      <t>ウエ</t>
    </rPh>
    <rPh sb="54" eb="56">
      <t>タンイ</t>
    </rPh>
    <rPh sb="56" eb="58">
      <t>シュウトク</t>
    </rPh>
    <rPh sb="58" eb="60">
      <t>ミコ</t>
    </rPh>
    <rPh sb="62" eb="64">
      <t>センタク</t>
    </rPh>
    <phoneticPr fontId="1"/>
  </si>
  <si>
    <t>　その場合、３点で計算します。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</si>
</sst>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14" x14ac:knownFonts="1">
    <font>
      <sz val="11"/>
      <color theme="1"/>
      <name val="ＭＳ Ｐゴシック"/>
      <family val="2"/>
      <charset val="128"/>
      <scheme val="minor"/>
    </font>
    <font>
      <sz val="6"/>
      <name val="ＭＳ Ｐゴシック"/>
      <family val="2"/>
      <charset val="128"/>
      <scheme val="minor"/>
    </font>
    <font>
      <sz val="12"/>
      <color theme="1"/>
      <name val="Arial"/>
      <family val="2"/>
    </font>
    <font>
      <sz val="12"/>
      <color theme="1"/>
      <name val="ＭＳ Ｐゴシック"/>
      <family val="3"/>
      <charset val="128"/>
    </font>
    <font>
      <b/>
      <sz val="12"/>
      <color theme="1"/>
      <name val="Arial"/>
      <family val="2"/>
    </font>
    <font>
      <b/>
      <sz val="12"/>
      <color theme="1"/>
      <name val="ＭＳ Ｐゴシック"/>
      <family val="3"/>
      <charset val="128"/>
    </font>
    <font>
      <sz val="11"/>
      <color theme="1"/>
      <name val="ＭＳ Ｐゴシック"/>
      <family val="3"/>
      <charset val="128"/>
      <scheme val="minor"/>
    </font>
    <font>
      <b/>
      <sz val="15"/>
      <color theme="1"/>
      <name val="ＭＳ Ｐゴシック"/>
      <family val="3"/>
      <charset val="128"/>
    </font>
    <font>
      <b/>
      <sz val="15"/>
      <color theme="1"/>
      <name val="Arial"/>
      <family val="2"/>
    </font>
    <font>
      <b/>
      <sz val="20"/>
      <color theme="1"/>
      <name val="ＭＳ Ｐゴシック"/>
      <family val="3"/>
      <charset val="128"/>
    </font>
    <font>
      <sz val="12"/>
      <color rgb="FFFF0000"/>
      <name val="ＭＳ Ｐゴシック"/>
      <family val="3"/>
      <charset val="128"/>
    </font>
    <font>
      <b/>
      <sz val="15"/>
      <color rgb="FFFF0000"/>
      <name val="ＭＳ Ｐゴシック"/>
      <family val="3"/>
      <charset val="128"/>
    </font>
    <font>
      <b/>
      <sz val="15"/>
      <color rgb="FF0000FF"/>
      <name val="Arial"/>
      <family val="2"/>
    </font>
    <font>
      <b/>
      <sz val="12"/>
      <color rgb="FF0000FF"/>
      <name val="Arial"/>
      <family val="2"/>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6" fillId="0" borderId="0" xfId="0" applyFont="1" applyBorder="1" applyProtection="1">
      <alignment vertical="center"/>
    </xf>
    <xf numFmtId="0" fontId="6" fillId="0" borderId="1" xfId="0" applyFont="1" applyBorder="1" applyProtection="1">
      <alignment vertical="center"/>
    </xf>
    <xf numFmtId="0" fontId="6" fillId="0" borderId="1" xfId="0" applyFont="1" applyBorder="1" applyAlignment="1" applyProtection="1">
      <alignment horizontal="center" vertical="center"/>
    </xf>
    <xf numFmtId="0" fontId="6" fillId="0" borderId="1" xfId="0" applyFont="1" applyFill="1" applyBorder="1" applyProtection="1">
      <alignment vertical="center"/>
    </xf>
    <xf numFmtId="176" fontId="3" fillId="0" borderId="1" xfId="0" applyNumberFormat="1" applyFont="1" applyBorder="1" applyAlignment="1" applyProtection="1">
      <alignment horizontal="center" vertical="center"/>
      <protection locked="0"/>
    </xf>
    <xf numFmtId="177"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vertical="center" wrapText="1"/>
      <protection locked="0"/>
    </xf>
    <xf numFmtId="0" fontId="7" fillId="0" borderId="4" xfId="0" applyFont="1" applyBorder="1" applyAlignment="1" applyProtection="1">
      <alignment horizontal="left" vertical="center" wrapText="1"/>
      <protection locked="0"/>
    </xf>
    <xf numFmtId="0" fontId="3" fillId="3" borderId="1" xfId="0" applyFont="1" applyFill="1" applyBorder="1" applyAlignment="1" applyProtection="1">
      <alignment horizontal="center" vertical="center" wrapText="1"/>
      <protection locked="0"/>
    </xf>
    <xf numFmtId="0" fontId="9" fillId="0" borderId="0" xfId="0" applyFont="1" applyAlignment="1" applyProtection="1">
      <alignment horizontal="center" vertical="center" wrapText="1"/>
    </xf>
    <xf numFmtId="0" fontId="2" fillId="0" borderId="0" xfId="0" applyFont="1" applyProtection="1">
      <alignment vertical="center"/>
    </xf>
    <xf numFmtId="0" fontId="3" fillId="0" borderId="0" xfId="0" applyFont="1" applyAlignment="1" applyProtection="1">
      <alignment horizontal="center" vertical="center"/>
    </xf>
    <xf numFmtId="176" fontId="2" fillId="0" borderId="0" xfId="0" applyNumberFormat="1" applyFont="1" applyProtection="1">
      <alignment vertical="center"/>
    </xf>
    <xf numFmtId="0" fontId="3" fillId="0" borderId="0" xfId="0" applyFont="1" applyAlignment="1" applyProtection="1">
      <alignment vertical="center" wrapText="1"/>
    </xf>
    <xf numFmtId="0" fontId="7" fillId="2" borderId="4" xfId="0" applyFont="1" applyFill="1" applyBorder="1" applyAlignment="1" applyProtection="1">
      <alignment horizontal="center" vertical="center" wrapText="1"/>
    </xf>
    <xf numFmtId="0" fontId="3" fillId="0" borderId="0" xfId="0" applyFont="1" applyAlignment="1" applyProtection="1">
      <alignment horizontal="left" vertical="center" wrapText="1"/>
    </xf>
    <xf numFmtId="0" fontId="7" fillId="2" borderId="2"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176" fontId="8" fillId="2" borderId="5" xfId="0" applyNumberFormat="1" applyFont="1" applyFill="1" applyBorder="1" applyAlignment="1" applyProtection="1">
      <alignment horizontal="center" vertical="center"/>
    </xf>
    <xf numFmtId="176" fontId="8" fillId="2" borderId="3" xfId="0" applyNumberFormat="1" applyFont="1" applyFill="1" applyBorder="1" applyAlignment="1" applyProtection="1">
      <alignment horizontal="center" vertical="center"/>
    </xf>
    <xf numFmtId="0" fontId="3" fillId="0" borderId="0" xfId="0" applyFont="1" applyProtection="1">
      <alignment vertical="center"/>
    </xf>
    <xf numFmtId="177" fontId="2" fillId="0" borderId="0" xfId="0" applyNumberFormat="1" applyFont="1" applyProtection="1">
      <alignment vertical="center"/>
    </xf>
    <xf numFmtId="0" fontId="7" fillId="0" borderId="0" xfId="0" applyFont="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left" vertical="center"/>
    </xf>
    <xf numFmtId="0" fontId="2" fillId="0" borderId="0" xfId="0" applyFont="1" applyAlignment="1" applyProtection="1">
      <alignment horizontal="left" vertical="center"/>
    </xf>
    <xf numFmtId="0" fontId="5" fillId="2"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177" fontId="4" fillId="2" borderId="1" xfId="0" applyNumberFormat="1" applyFont="1" applyFill="1" applyBorder="1" applyAlignment="1" applyProtection="1">
      <alignment horizontal="right" vertical="center"/>
    </xf>
    <xf numFmtId="177" fontId="3" fillId="0" borderId="1" xfId="0" applyNumberFormat="1" applyFont="1" applyBorder="1" applyAlignment="1" applyProtection="1">
      <alignment horizontal="right" vertical="center"/>
    </xf>
    <xf numFmtId="0" fontId="3" fillId="0" borderId="0" xfId="0" applyFont="1" applyAlignment="1" applyProtection="1">
      <alignment vertical="center"/>
    </xf>
    <xf numFmtId="0" fontId="3" fillId="2"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vertical="center"/>
    </xf>
    <xf numFmtId="0" fontId="3" fillId="2" borderId="1" xfId="0" applyFont="1" applyFill="1" applyBorder="1" applyAlignment="1" applyProtection="1">
      <alignment horizontal="center" vertical="center" wrapText="1"/>
    </xf>
    <xf numFmtId="0" fontId="11" fillId="0" borderId="4" xfId="0" applyFont="1" applyBorder="1" applyAlignment="1" applyProtection="1">
      <alignment horizontal="left" vertical="center" wrapText="1"/>
    </xf>
    <xf numFmtId="176" fontId="12" fillId="2" borderId="5" xfId="0" applyNumberFormat="1" applyFont="1" applyFill="1" applyBorder="1" applyAlignment="1" applyProtection="1">
      <alignment horizontal="center" vertical="center"/>
    </xf>
    <xf numFmtId="176" fontId="12" fillId="2" borderId="3" xfId="0" applyNumberFormat="1" applyFont="1" applyFill="1" applyBorder="1" applyAlignment="1" applyProtection="1">
      <alignment horizontal="center" vertical="center"/>
    </xf>
    <xf numFmtId="176" fontId="10" fillId="0" borderId="1" xfId="0" applyNumberFormat="1" applyFont="1" applyBorder="1" applyAlignment="1" applyProtection="1">
      <alignment horizontal="center" vertical="center"/>
    </xf>
    <xf numFmtId="177" fontId="13" fillId="2" borderId="1" xfId="0" applyNumberFormat="1" applyFont="1" applyFill="1" applyBorder="1" applyAlignment="1" applyProtection="1">
      <alignment horizontal="right" vertical="center"/>
    </xf>
    <xf numFmtId="0" fontId="10" fillId="3" borderId="1" xfId="0" applyFont="1" applyFill="1" applyBorder="1" applyAlignment="1" applyProtection="1">
      <alignment horizontal="center" vertical="center" wrapText="1"/>
    </xf>
    <xf numFmtId="177" fontId="10" fillId="0" borderId="1" xfId="0" applyNumberFormat="1" applyFont="1" applyBorder="1" applyAlignment="1" applyProtection="1">
      <alignment horizontal="center" vertical="center"/>
    </xf>
    <xf numFmtId="0" fontId="10" fillId="0" borderId="1" xfId="0" applyFont="1" applyBorder="1" applyAlignment="1" applyProtection="1">
      <alignment vertical="center" wrapText="1"/>
    </xf>
  </cellXfs>
  <cellStyles count="1">
    <cellStyle name="標準" xfId="0" builtinId="0"/>
  </cellStyles>
  <dxfs count="0"/>
  <tableStyles count="0" defaultTableStyle="TableStyleMedium2" defaultPivotStyle="PivotStyleLight16"/>
  <colors>
    <mruColors>
      <color rgb="FF0000FF"/>
      <color rgb="FFFFFFCC"/>
      <color rgb="FFF8FED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249977111117893"/>
    <pageSetUpPr fitToPage="1"/>
  </sheetPr>
  <dimension ref="A1:J61"/>
  <sheetViews>
    <sheetView tabSelected="1" showWhiteSpace="0" view="pageBreakPreview" zoomScaleNormal="93" zoomScaleSheetLayoutView="100" zoomScalePageLayoutView="59" workbookViewId="0">
      <selection activeCell="D28" sqref="D28"/>
    </sheetView>
  </sheetViews>
  <sheetFormatPr defaultRowHeight="20.25" customHeight="1" outlineLevelCol="1" x14ac:dyDescent="0.15"/>
  <cols>
    <col min="1" max="1" width="22.125" style="24" customWidth="1"/>
    <col min="2" max="2" width="45.125" style="24" customWidth="1"/>
    <col min="3" max="3" width="57.25" style="11" customWidth="1"/>
    <col min="4" max="4" width="22.125" style="11" customWidth="1"/>
    <col min="5" max="5" width="6.625" style="11" customWidth="1"/>
    <col min="6" max="6" width="12" style="11" hidden="1" customWidth="1" outlineLevel="1"/>
    <col min="7" max="7" width="14.25" style="11" hidden="1" customWidth="1" outlineLevel="1"/>
    <col min="8" max="8" width="16.625" style="11" hidden="1" customWidth="1" outlineLevel="1"/>
    <col min="9" max="9" width="9" style="13" hidden="1" customWidth="1" outlineLevel="1"/>
    <col min="10" max="10" width="9" style="11" collapsed="1"/>
    <col min="11" max="16384" width="9" style="11"/>
  </cols>
  <sheetData>
    <row r="1" spans="1:9" ht="48.75" customHeight="1" x14ac:dyDescent="0.15">
      <c r="A1" s="10" t="s">
        <v>53</v>
      </c>
      <c r="B1" s="10"/>
      <c r="C1" s="10"/>
      <c r="D1" s="10"/>
      <c r="F1" s="12" t="s">
        <v>39</v>
      </c>
      <c r="G1" s="12" t="s">
        <v>39</v>
      </c>
      <c r="H1" s="12" t="s">
        <v>39</v>
      </c>
    </row>
    <row r="2" spans="1:9" ht="18" customHeight="1" x14ac:dyDescent="0.15">
      <c r="A2" s="14"/>
      <c r="B2" s="14"/>
    </row>
    <row r="3" spans="1:9" ht="26.25" customHeight="1" x14ac:dyDescent="0.15">
      <c r="A3" s="15" t="s">
        <v>0</v>
      </c>
      <c r="B3" s="8"/>
      <c r="C3" s="8"/>
      <c r="D3" s="8"/>
    </row>
    <row r="4" spans="1:9" ht="20.25" customHeight="1" x14ac:dyDescent="0.15">
      <c r="A4" s="14"/>
      <c r="B4" s="14"/>
    </row>
    <row r="5" spans="1:9" ht="43.5" customHeight="1" x14ac:dyDescent="0.15">
      <c r="A5" s="16" t="s">
        <v>66</v>
      </c>
      <c r="B5" s="16"/>
      <c r="C5" s="16"/>
      <c r="D5" s="16"/>
      <c r="F5" s="14"/>
    </row>
    <row r="6" spans="1:9" ht="20.25" customHeight="1" x14ac:dyDescent="0.15">
      <c r="A6" s="14"/>
      <c r="B6" s="14"/>
    </row>
    <row r="7" spans="1:9" ht="27" customHeight="1" x14ac:dyDescent="0.15">
      <c r="A7" s="17" t="s">
        <v>62</v>
      </c>
      <c r="B7" s="18"/>
      <c r="C7" s="19" t="str">
        <f>I7</f>
        <v/>
      </c>
      <c r="D7" s="20"/>
      <c r="G7" s="21" t="s">
        <v>37</v>
      </c>
      <c r="H7" s="21" t="s">
        <v>38</v>
      </c>
      <c r="I7" s="13" t="str">
        <f>IF(H8=0,"",ROUND(G8/H8,1))</f>
        <v/>
      </c>
    </row>
    <row r="8" spans="1:9" ht="20.25" customHeight="1" x14ac:dyDescent="0.15">
      <c r="A8" s="14"/>
      <c r="B8" s="14"/>
      <c r="G8" s="22">
        <f>G13+G37+G58</f>
        <v>0</v>
      </c>
      <c r="H8" s="22">
        <f>H13+H37+H58</f>
        <v>0</v>
      </c>
    </row>
    <row r="9" spans="1:9" ht="24" customHeight="1" x14ac:dyDescent="0.15">
      <c r="A9" s="23" t="s">
        <v>41</v>
      </c>
      <c r="C9" s="24"/>
      <c r="D9" s="24"/>
      <c r="E9" s="24"/>
    </row>
    <row r="10" spans="1:9" ht="24" customHeight="1" x14ac:dyDescent="0.15">
      <c r="A10" s="25" t="s">
        <v>44</v>
      </c>
      <c r="B10" s="25"/>
      <c r="C10" s="26"/>
      <c r="D10" s="26"/>
    </row>
    <row r="11" spans="1:9" ht="24" customHeight="1" x14ac:dyDescent="0.15">
      <c r="A11" s="25" t="s">
        <v>20</v>
      </c>
      <c r="B11" s="25"/>
      <c r="C11" s="26"/>
      <c r="D11" s="26"/>
      <c r="F11" s="26"/>
    </row>
    <row r="12" spans="1:9" ht="20.25" customHeight="1" x14ac:dyDescent="0.15">
      <c r="A12" s="27" t="s">
        <v>40</v>
      </c>
      <c r="B12" s="27"/>
      <c r="C12" s="28" t="s">
        <v>43</v>
      </c>
      <c r="D12" s="28" t="s">
        <v>63</v>
      </c>
      <c r="F12" s="28" t="s">
        <v>32</v>
      </c>
      <c r="G12" s="21" t="s">
        <v>37</v>
      </c>
      <c r="H12" s="21" t="s">
        <v>38</v>
      </c>
      <c r="I12" s="13" t="e">
        <f>IF(H13="","",ROUND(G13/H13,1))</f>
        <v>#DIV/0!</v>
      </c>
    </row>
    <row r="13" spans="1:9" ht="20.25" customHeight="1" x14ac:dyDescent="0.15">
      <c r="A13" s="29" t="s">
        <v>1</v>
      </c>
      <c r="B13" s="29"/>
      <c r="C13" s="5"/>
      <c r="D13" s="30" t="str">
        <f t="shared" ref="D13:D29" si="0">F13</f>
        <v/>
      </c>
      <c r="F13" s="31" t="str">
        <f>IF(C13="","",VLOOKUP(C13,非表示タブにする!$A$2:$B$5,2))</f>
        <v/>
      </c>
      <c r="G13" s="22">
        <f>SUM(D13:D29)</f>
        <v>0</v>
      </c>
      <c r="H13" s="11">
        <f>COUNTA(C13:C29)</f>
        <v>0</v>
      </c>
    </row>
    <row r="14" spans="1:9" ht="20.25" customHeight="1" x14ac:dyDescent="0.15">
      <c r="A14" s="29" t="s">
        <v>2</v>
      </c>
      <c r="B14" s="29"/>
      <c r="C14" s="5"/>
      <c r="D14" s="30" t="str">
        <f t="shared" si="0"/>
        <v/>
      </c>
      <c r="F14" s="31" t="str">
        <f>IF(C14="","",VLOOKUP(C14,非表示タブにする!$A$2:$B$5,2))</f>
        <v/>
      </c>
    </row>
    <row r="15" spans="1:9" ht="20.25" customHeight="1" x14ac:dyDescent="0.15">
      <c r="A15" s="29" t="s">
        <v>3</v>
      </c>
      <c r="B15" s="29"/>
      <c r="C15" s="5"/>
      <c r="D15" s="30" t="str">
        <f t="shared" si="0"/>
        <v/>
      </c>
      <c r="F15" s="31" t="str">
        <f>IF(C15="","",VLOOKUP(C15,非表示タブにする!$A$2:$B$5,2))</f>
        <v/>
      </c>
    </row>
    <row r="16" spans="1:9" ht="20.25" customHeight="1" x14ac:dyDescent="0.15">
      <c r="A16" s="29" t="s">
        <v>4</v>
      </c>
      <c r="B16" s="29"/>
      <c r="C16" s="5"/>
      <c r="D16" s="30" t="str">
        <f t="shared" si="0"/>
        <v/>
      </c>
      <c r="F16" s="31" t="str">
        <f>IF(C16="","",VLOOKUP(C16,非表示タブにする!$A$2:$B$5,2))</f>
        <v/>
      </c>
    </row>
    <row r="17" spans="1:6" ht="20.25" customHeight="1" x14ac:dyDescent="0.15">
      <c r="A17" s="29" t="s">
        <v>5</v>
      </c>
      <c r="B17" s="29"/>
      <c r="C17" s="5"/>
      <c r="D17" s="30" t="str">
        <f t="shared" si="0"/>
        <v/>
      </c>
      <c r="F17" s="31" t="str">
        <f>IF(C17="","",VLOOKUP(C17,非表示タブにする!$A$2:$B$5,2))</f>
        <v/>
      </c>
    </row>
    <row r="18" spans="1:6" ht="20.25" customHeight="1" x14ac:dyDescent="0.15">
      <c r="A18" s="29" t="s">
        <v>6</v>
      </c>
      <c r="B18" s="29"/>
      <c r="C18" s="5"/>
      <c r="D18" s="30" t="str">
        <f t="shared" si="0"/>
        <v/>
      </c>
      <c r="F18" s="31" t="str">
        <f>IF(C18="","",VLOOKUP(C18,非表示タブにする!$A$2:$B$5,2))</f>
        <v/>
      </c>
    </row>
    <row r="19" spans="1:6" ht="20.25" customHeight="1" x14ac:dyDescent="0.15">
      <c r="A19" s="29" t="s">
        <v>7</v>
      </c>
      <c r="B19" s="29"/>
      <c r="C19" s="5"/>
      <c r="D19" s="30" t="str">
        <f t="shared" si="0"/>
        <v/>
      </c>
      <c r="F19" s="31" t="str">
        <f>IF(C19="","",VLOOKUP(C19,非表示タブにする!$A$2:$B$5,2))</f>
        <v/>
      </c>
    </row>
    <row r="20" spans="1:6" ht="20.25" customHeight="1" x14ac:dyDescent="0.15">
      <c r="A20" s="29" t="s">
        <v>8</v>
      </c>
      <c r="B20" s="29"/>
      <c r="C20" s="5"/>
      <c r="D20" s="30" t="str">
        <f t="shared" si="0"/>
        <v/>
      </c>
      <c r="F20" s="31" t="str">
        <f>IF(C20="","",VLOOKUP(C20,非表示タブにする!$A$2:$B$5,2))</f>
        <v/>
      </c>
    </row>
    <row r="21" spans="1:6" ht="20.25" customHeight="1" x14ac:dyDescent="0.15">
      <c r="A21" s="29" t="s">
        <v>9</v>
      </c>
      <c r="B21" s="29"/>
      <c r="C21" s="5"/>
      <c r="D21" s="30" t="str">
        <f t="shared" si="0"/>
        <v/>
      </c>
      <c r="F21" s="31" t="str">
        <f>IF(C21="","",VLOOKUP(C21,非表示タブにする!$A$2:$B$5,2))</f>
        <v/>
      </c>
    </row>
    <row r="22" spans="1:6" ht="20.25" customHeight="1" x14ac:dyDescent="0.15">
      <c r="A22" s="29" t="s">
        <v>10</v>
      </c>
      <c r="B22" s="29"/>
      <c r="C22" s="5"/>
      <c r="D22" s="30" t="str">
        <f t="shared" si="0"/>
        <v/>
      </c>
      <c r="F22" s="31" t="str">
        <f>IF(C22="","",VLOOKUP(C22,非表示タブにする!$A$2:$B$5,2))</f>
        <v/>
      </c>
    </row>
    <row r="23" spans="1:6" ht="20.25" customHeight="1" x14ac:dyDescent="0.15">
      <c r="A23" s="29" t="s">
        <v>11</v>
      </c>
      <c r="B23" s="29"/>
      <c r="C23" s="5"/>
      <c r="D23" s="30" t="str">
        <f t="shared" si="0"/>
        <v/>
      </c>
      <c r="F23" s="31" t="str">
        <f>IF(C23="","",VLOOKUP(C23,非表示タブにする!$A$2:$B$5,2))</f>
        <v/>
      </c>
    </row>
    <row r="24" spans="1:6" ht="20.25" customHeight="1" x14ac:dyDescent="0.15">
      <c r="A24" s="29" t="s">
        <v>12</v>
      </c>
      <c r="B24" s="29"/>
      <c r="C24" s="5"/>
      <c r="D24" s="30" t="str">
        <f t="shared" si="0"/>
        <v/>
      </c>
      <c r="F24" s="31" t="str">
        <f>IF(C24="","",VLOOKUP(C24,非表示タブにする!$A$2:$B$5,2))</f>
        <v/>
      </c>
    </row>
    <row r="25" spans="1:6" ht="20.25" customHeight="1" x14ac:dyDescent="0.15">
      <c r="A25" s="29" t="s">
        <v>13</v>
      </c>
      <c r="B25" s="29"/>
      <c r="C25" s="5"/>
      <c r="D25" s="30" t="str">
        <f t="shared" si="0"/>
        <v/>
      </c>
      <c r="F25" s="31" t="str">
        <f>IF(C25="","",VLOOKUP(C25,非表示タブにする!$A$2:$B$5,2))</f>
        <v/>
      </c>
    </row>
    <row r="26" spans="1:6" ht="20.25" customHeight="1" x14ac:dyDescent="0.15">
      <c r="A26" s="29" t="s">
        <v>14</v>
      </c>
      <c r="B26" s="29"/>
      <c r="C26" s="5"/>
      <c r="D26" s="30" t="str">
        <f t="shared" si="0"/>
        <v/>
      </c>
      <c r="F26" s="31" t="str">
        <f>IF(C26="","",VLOOKUP(C26,非表示タブにする!$A$2:$B$5,2))</f>
        <v/>
      </c>
    </row>
    <row r="27" spans="1:6" ht="20.25" customHeight="1" x14ac:dyDescent="0.15">
      <c r="A27" s="29" t="s">
        <v>15</v>
      </c>
      <c r="B27" s="29"/>
      <c r="C27" s="5"/>
      <c r="D27" s="30" t="str">
        <f t="shared" si="0"/>
        <v/>
      </c>
      <c r="F27" s="31" t="str">
        <f>IF(C27="","",VLOOKUP(C27,非表示タブにする!$A$2:$B$5,2))</f>
        <v/>
      </c>
    </row>
    <row r="28" spans="1:6" ht="20.25" customHeight="1" x14ac:dyDescent="0.15">
      <c r="A28" s="29" t="s">
        <v>16</v>
      </c>
      <c r="B28" s="29"/>
      <c r="C28" s="5"/>
      <c r="D28" s="30" t="str">
        <f t="shared" si="0"/>
        <v/>
      </c>
      <c r="F28" s="31" t="str">
        <f>IF(C28="","",VLOOKUP(C28,非表示タブにする!$A$2:$B$5,2))</f>
        <v/>
      </c>
    </row>
    <row r="29" spans="1:6" ht="20.25" customHeight="1" x14ac:dyDescent="0.15">
      <c r="A29" s="29" t="s">
        <v>17</v>
      </c>
      <c r="B29" s="29"/>
      <c r="C29" s="5"/>
      <c r="D29" s="30" t="str">
        <f t="shared" si="0"/>
        <v/>
      </c>
      <c r="F29" s="31" t="str">
        <f>IF(C29="","",VLOOKUP(C29,非表示タブにする!$A$2:$B$5,2))</f>
        <v/>
      </c>
    </row>
    <row r="30" spans="1:6" ht="20.25" customHeight="1" x14ac:dyDescent="0.15">
      <c r="C30" s="24"/>
      <c r="D30" s="24"/>
      <c r="E30" s="24"/>
      <c r="F30" s="24"/>
    </row>
    <row r="31" spans="1:6" ht="24" customHeight="1" x14ac:dyDescent="0.15">
      <c r="A31" s="23" t="s">
        <v>36</v>
      </c>
      <c r="C31" s="24"/>
      <c r="D31" s="24"/>
      <c r="E31" s="24"/>
      <c r="F31" s="24"/>
    </row>
    <row r="32" spans="1:6" ht="24.75" customHeight="1" x14ac:dyDescent="0.15">
      <c r="A32" s="16" t="s">
        <v>69</v>
      </c>
      <c r="B32" s="16"/>
      <c r="C32" s="16"/>
      <c r="D32" s="16"/>
      <c r="F32" s="14"/>
    </row>
    <row r="33" spans="1:9" ht="24.75" customHeight="1" x14ac:dyDescent="0.15">
      <c r="A33" s="32" t="s">
        <v>70</v>
      </c>
      <c r="B33" s="32"/>
    </row>
    <row r="34" spans="1:9" ht="24.75" customHeight="1" x14ac:dyDescent="0.15">
      <c r="A34" s="32" t="s">
        <v>71</v>
      </c>
      <c r="B34" s="32"/>
    </row>
    <row r="35" spans="1:9" ht="24.75" customHeight="1" x14ac:dyDescent="0.15">
      <c r="A35" s="32" t="s">
        <v>72</v>
      </c>
      <c r="B35" s="32"/>
    </row>
    <row r="36" spans="1:9" ht="20.25" customHeight="1" x14ac:dyDescent="0.15">
      <c r="A36" s="27" t="s">
        <v>60</v>
      </c>
      <c r="B36" s="27"/>
      <c r="C36" s="28" t="s">
        <v>59</v>
      </c>
      <c r="D36" s="28" t="s">
        <v>63</v>
      </c>
      <c r="F36" s="33" t="s">
        <v>32</v>
      </c>
      <c r="G36" s="21" t="s">
        <v>37</v>
      </c>
      <c r="H36" s="21" t="s">
        <v>38</v>
      </c>
      <c r="I36" s="13" t="e">
        <f>ROUND(G37/H37,1)</f>
        <v>#DIV/0!</v>
      </c>
    </row>
    <row r="37" spans="1:9" ht="20.25" customHeight="1" x14ac:dyDescent="0.15">
      <c r="A37" s="9"/>
      <c r="B37" s="9"/>
      <c r="C37" s="6"/>
      <c r="D37" s="30" t="str">
        <f t="shared" ref="D37:D53" si="1">F37</f>
        <v/>
      </c>
      <c r="F37" s="31" t="str">
        <f>IF(C37="","",IF(C37="合格",3,IF(C37="単位修得見込",3,C37)))</f>
        <v/>
      </c>
      <c r="G37" s="22">
        <f>SUM(D37:D53)</f>
        <v>0</v>
      </c>
      <c r="H37" s="11">
        <f>COUNTA(C37:C53)</f>
        <v>0</v>
      </c>
    </row>
    <row r="38" spans="1:9" ht="20.25" customHeight="1" x14ac:dyDescent="0.15">
      <c r="A38" s="9"/>
      <c r="B38" s="9"/>
      <c r="C38" s="6"/>
      <c r="D38" s="30" t="str">
        <f>F38</f>
        <v/>
      </c>
      <c r="F38" s="31" t="str">
        <f t="shared" ref="F38:F53" si="2">IF(C38="","",IF(C38="合格",3,IF(C38="単位修得見込",3,C38)))</f>
        <v/>
      </c>
      <c r="G38" s="22">
        <f t="shared" ref="G38:G53" si="3">SUM(D38:D54)</f>
        <v>0</v>
      </c>
      <c r="H38" s="11">
        <f t="shared" ref="H38:H53" si="4">COUNTA(C38:C54)</f>
        <v>0</v>
      </c>
    </row>
    <row r="39" spans="1:9" ht="20.25" customHeight="1" x14ac:dyDescent="0.15">
      <c r="A39" s="9"/>
      <c r="B39" s="9"/>
      <c r="C39" s="6"/>
      <c r="D39" s="30" t="str">
        <f t="shared" si="1"/>
        <v/>
      </c>
      <c r="F39" s="31" t="str">
        <f t="shared" si="2"/>
        <v/>
      </c>
      <c r="G39" s="22">
        <f t="shared" si="3"/>
        <v>0</v>
      </c>
      <c r="H39" s="11">
        <f t="shared" si="4"/>
        <v>0</v>
      </c>
    </row>
    <row r="40" spans="1:9" ht="20.25" customHeight="1" x14ac:dyDescent="0.15">
      <c r="A40" s="9"/>
      <c r="B40" s="9"/>
      <c r="C40" s="6"/>
      <c r="D40" s="30" t="str">
        <f t="shared" si="1"/>
        <v/>
      </c>
      <c r="F40" s="31" t="str">
        <f t="shared" si="2"/>
        <v/>
      </c>
      <c r="G40" s="22">
        <f t="shared" si="3"/>
        <v>0</v>
      </c>
      <c r="H40" s="11">
        <f t="shared" si="4"/>
        <v>0</v>
      </c>
    </row>
    <row r="41" spans="1:9" ht="20.25" customHeight="1" x14ac:dyDescent="0.15">
      <c r="A41" s="9"/>
      <c r="B41" s="9"/>
      <c r="C41" s="6"/>
      <c r="D41" s="30" t="str">
        <f t="shared" si="1"/>
        <v/>
      </c>
      <c r="F41" s="31" t="str">
        <f t="shared" si="2"/>
        <v/>
      </c>
      <c r="G41" s="22">
        <f t="shared" si="3"/>
        <v>0</v>
      </c>
      <c r="H41" s="11">
        <f t="shared" si="4"/>
        <v>1</v>
      </c>
    </row>
    <row r="42" spans="1:9" ht="20.25" customHeight="1" x14ac:dyDescent="0.15">
      <c r="A42" s="9"/>
      <c r="B42" s="9"/>
      <c r="C42" s="6"/>
      <c r="D42" s="30" t="str">
        <f t="shared" si="1"/>
        <v/>
      </c>
      <c r="F42" s="31" t="str">
        <f t="shared" si="2"/>
        <v/>
      </c>
      <c r="G42" s="22">
        <f t="shared" si="3"/>
        <v>0</v>
      </c>
      <c r="H42" s="11">
        <f t="shared" si="4"/>
        <v>1</v>
      </c>
    </row>
    <row r="43" spans="1:9" ht="20.25" customHeight="1" x14ac:dyDescent="0.15">
      <c r="A43" s="9"/>
      <c r="B43" s="9"/>
      <c r="C43" s="6"/>
      <c r="D43" s="30" t="str">
        <f t="shared" si="1"/>
        <v/>
      </c>
      <c r="F43" s="31" t="str">
        <f t="shared" si="2"/>
        <v/>
      </c>
      <c r="G43" s="22">
        <f t="shared" si="3"/>
        <v>0</v>
      </c>
      <c r="H43" s="11">
        <f t="shared" si="4"/>
        <v>1</v>
      </c>
    </row>
    <row r="44" spans="1:9" ht="20.25" customHeight="1" x14ac:dyDescent="0.15">
      <c r="A44" s="9"/>
      <c r="B44" s="9"/>
      <c r="C44" s="6"/>
      <c r="D44" s="30" t="str">
        <f t="shared" si="1"/>
        <v/>
      </c>
      <c r="F44" s="31" t="str">
        <f t="shared" si="2"/>
        <v/>
      </c>
      <c r="G44" s="22">
        <f t="shared" si="3"/>
        <v>0</v>
      </c>
      <c r="H44" s="11">
        <f t="shared" si="4"/>
        <v>1</v>
      </c>
    </row>
    <row r="45" spans="1:9" ht="20.25" customHeight="1" x14ac:dyDescent="0.15">
      <c r="A45" s="9"/>
      <c r="B45" s="9"/>
      <c r="C45" s="6"/>
      <c r="D45" s="30" t="str">
        <f t="shared" si="1"/>
        <v/>
      </c>
      <c r="F45" s="31" t="str">
        <f t="shared" si="2"/>
        <v/>
      </c>
      <c r="G45" s="22">
        <f t="shared" si="3"/>
        <v>0</v>
      </c>
      <c r="H45" s="11">
        <f t="shared" si="4"/>
        <v>1</v>
      </c>
    </row>
    <row r="46" spans="1:9" ht="20.25" customHeight="1" x14ac:dyDescent="0.15">
      <c r="A46" s="9"/>
      <c r="B46" s="9"/>
      <c r="C46" s="6"/>
      <c r="D46" s="30" t="str">
        <f t="shared" si="1"/>
        <v/>
      </c>
      <c r="F46" s="31" t="str">
        <f t="shared" si="2"/>
        <v/>
      </c>
      <c r="G46" s="22">
        <f t="shared" si="3"/>
        <v>0</v>
      </c>
      <c r="H46" s="11">
        <f t="shared" si="4"/>
        <v>1</v>
      </c>
    </row>
    <row r="47" spans="1:9" ht="20.25" customHeight="1" x14ac:dyDescent="0.15">
      <c r="A47" s="9"/>
      <c r="B47" s="9"/>
      <c r="C47" s="6"/>
      <c r="D47" s="30" t="str">
        <f t="shared" si="1"/>
        <v/>
      </c>
      <c r="F47" s="31" t="str">
        <f t="shared" si="2"/>
        <v/>
      </c>
      <c r="G47" s="22">
        <f t="shared" si="3"/>
        <v>0</v>
      </c>
      <c r="H47" s="11">
        <f t="shared" si="4"/>
        <v>1</v>
      </c>
    </row>
    <row r="48" spans="1:9" ht="20.25" customHeight="1" x14ac:dyDescent="0.15">
      <c r="A48" s="9"/>
      <c r="B48" s="9"/>
      <c r="C48" s="6"/>
      <c r="D48" s="30" t="str">
        <f t="shared" si="1"/>
        <v/>
      </c>
      <c r="F48" s="31" t="str">
        <f t="shared" si="2"/>
        <v/>
      </c>
      <c r="G48" s="22">
        <f t="shared" si="3"/>
        <v>0</v>
      </c>
      <c r="H48" s="11">
        <f t="shared" si="4"/>
        <v>1</v>
      </c>
    </row>
    <row r="49" spans="1:9" ht="20.25" customHeight="1" x14ac:dyDescent="0.15">
      <c r="A49" s="9"/>
      <c r="B49" s="9"/>
      <c r="C49" s="6"/>
      <c r="D49" s="30" t="str">
        <f t="shared" si="1"/>
        <v/>
      </c>
      <c r="F49" s="31" t="str">
        <f t="shared" si="2"/>
        <v/>
      </c>
      <c r="G49" s="22">
        <f t="shared" si="3"/>
        <v>0</v>
      </c>
      <c r="H49" s="11">
        <f t="shared" si="4"/>
        <v>1</v>
      </c>
    </row>
    <row r="50" spans="1:9" ht="20.25" customHeight="1" x14ac:dyDescent="0.15">
      <c r="A50" s="9"/>
      <c r="B50" s="9"/>
      <c r="C50" s="6"/>
      <c r="D50" s="30" t="str">
        <f t="shared" si="1"/>
        <v/>
      </c>
      <c r="F50" s="31" t="str">
        <f t="shared" si="2"/>
        <v/>
      </c>
      <c r="G50" s="22">
        <f t="shared" si="3"/>
        <v>0</v>
      </c>
      <c r="H50" s="11">
        <f t="shared" si="4"/>
        <v>1</v>
      </c>
    </row>
    <row r="51" spans="1:9" ht="20.25" customHeight="1" x14ac:dyDescent="0.15">
      <c r="A51" s="9"/>
      <c r="B51" s="9"/>
      <c r="C51" s="6"/>
      <c r="D51" s="30" t="str">
        <f t="shared" si="1"/>
        <v/>
      </c>
      <c r="F51" s="31" t="str">
        <f t="shared" si="2"/>
        <v/>
      </c>
      <c r="G51" s="22">
        <f t="shared" si="3"/>
        <v>0</v>
      </c>
      <c r="H51" s="11">
        <f t="shared" si="4"/>
        <v>1</v>
      </c>
    </row>
    <row r="52" spans="1:9" ht="20.25" customHeight="1" x14ac:dyDescent="0.15">
      <c r="A52" s="9"/>
      <c r="B52" s="9"/>
      <c r="C52" s="6"/>
      <c r="D52" s="30" t="str">
        <f t="shared" si="1"/>
        <v/>
      </c>
      <c r="F52" s="31" t="str">
        <f t="shared" si="2"/>
        <v/>
      </c>
      <c r="G52" s="22">
        <f t="shared" si="3"/>
        <v>0</v>
      </c>
      <c r="H52" s="11">
        <f t="shared" si="4"/>
        <v>1</v>
      </c>
    </row>
    <row r="53" spans="1:9" ht="20.25" customHeight="1" x14ac:dyDescent="0.15">
      <c r="A53" s="9"/>
      <c r="B53" s="9"/>
      <c r="C53" s="6"/>
      <c r="D53" s="30" t="str">
        <f t="shared" si="1"/>
        <v/>
      </c>
      <c r="F53" s="31" t="str">
        <f t="shared" si="2"/>
        <v/>
      </c>
      <c r="G53" s="22">
        <f t="shared" si="3"/>
        <v>0</v>
      </c>
      <c r="H53" s="11">
        <f t="shared" si="4"/>
        <v>1</v>
      </c>
    </row>
    <row r="55" spans="1:9" ht="24" customHeight="1" x14ac:dyDescent="0.15">
      <c r="A55" s="32" t="s">
        <v>52</v>
      </c>
      <c r="B55" s="32"/>
    </row>
    <row r="56" spans="1:9" ht="24" customHeight="1" x14ac:dyDescent="0.15">
      <c r="A56" s="32" t="s">
        <v>67</v>
      </c>
      <c r="B56" s="32"/>
    </row>
    <row r="57" spans="1:9" ht="59.25" customHeight="1" x14ac:dyDescent="0.15">
      <c r="A57" s="28" t="s">
        <v>45</v>
      </c>
      <c r="B57" s="28" t="s">
        <v>51</v>
      </c>
      <c r="C57" s="34" t="s">
        <v>42</v>
      </c>
      <c r="D57" s="28" t="s">
        <v>63</v>
      </c>
      <c r="F57" s="35" t="s">
        <v>32</v>
      </c>
      <c r="G57" s="21" t="s">
        <v>37</v>
      </c>
      <c r="H57" s="21" t="s">
        <v>38</v>
      </c>
      <c r="I57" s="13" t="e">
        <f>ROUND(G58/H58,1)</f>
        <v>#DIV/0!</v>
      </c>
    </row>
    <row r="58" spans="1:9" ht="20.25" customHeight="1" x14ac:dyDescent="0.15">
      <c r="A58" s="36" t="s">
        <v>3</v>
      </c>
      <c r="B58" s="7"/>
      <c r="C58" s="6"/>
      <c r="D58" s="30" t="str">
        <f>IF(C58="","",F58)</f>
        <v/>
      </c>
      <c r="F58" s="31" t="str">
        <f>IF(B58="","",VLOOKUP(B58,非表示タブにする!$D$2:$E$3,2))</f>
        <v/>
      </c>
      <c r="G58" s="22">
        <f>SUM(D58:D61)</f>
        <v>0</v>
      </c>
      <c r="H58" s="11">
        <f>COUNTA(C58:C61)</f>
        <v>0</v>
      </c>
    </row>
    <row r="59" spans="1:9" ht="20.25" customHeight="1" x14ac:dyDescent="0.15">
      <c r="A59" s="36" t="s">
        <v>5</v>
      </c>
      <c r="B59" s="7"/>
      <c r="C59" s="6"/>
      <c r="D59" s="30" t="str">
        <f>IF(C59="","",F59)</f>
        <v/>
      </c>
      <c r="F59" s="31" t="str">
        <f>IF(B59="","",VLOOKUP(B59,非表示タブにする!$D$6:$E$7,2))</f>
        <v/>
      </c>
      <c r="G59" s="22"/>
    </row>
    <row r="60" spans="1:9" ht="20.25" customHeight="1" x14ac:dyDescent="0.15">
      <c r="A60" s="36" t="s">
        <v>11</v>
      </c>
      <c r="B60" s="7"/>
      <c r="C60" s="6"/>
      <c r="D60" s="30" t="str">
        <f>IF(C60="","",F60)</f>
        <v/>
      </c>
      <c r="F60" s="31" t="str">
        <f>IF(B60="","",VLOOKUP(B60,非表示タブにする!$G$2:$H$4,2))</f>
        <v/>
      </c>
    </row>
    <row r="61" spans="1:9" ht="20.25" customHeight="1" x14ac:dyDescent="0.15">
      <c r="A61" s="36" t="s">
        <v>17</v>
      </c>
      <c r="B61" s="7"/>
      <c r="C61" s="6"/>
      <c r="D61" s="30" t="str">
        <f>IF(C61="","",F61)</f>
        <v/>
      </c>
      <c r="F61" s="31" t="str">
        <f>IF(B61="","",VLOOKUP(B61,非表示タブにする!$J$2:$K$11,2))</f>
        <v/>
      </c>
    </row>
  </sheetData>
  <sheetProtection password="8DFC" sheet="1" formatCells="0" formatColumns="0" formatRows="0" autoFilter="0" pivotTables="0"/>
  <mergeCells count="42">
    <mergeCell ref="A53:B53"/>
    <mergeCell ref="A42:B42"/>
    <mergeCell ref="A43:B43"/>
    <mergeCell ref="A44:B44"/>
    <mergeCell ref="A45:B45"/>
    <mergeCell ref="A46:B46"/>
    <mergeCell ref="A47:B47"/>
    <mergeCell ref="A48:B48"/>
    <mergeCell ref="A49:B49"/>
    <mergeCell ref="A50:B50"/>
    <mergeCell ref="A51:B51"/>
    <mergeCell ref="A52:B52"/>
    <mergeCell ref="A41:B41"/>
    <mergeCell ref="A25:B25"/>
    <mergeCell ref="A26:B26"/>
    <mergeCell ref="A27:B27"/>
    <mergeCell ref="A28:B28"/>
    <mergeCell ref="A29:B29"/>
    <mergeCell ref="A32:D32"/>
    <mergeCell ref="A36:B36"/>
    <mergeCell ref="A37:B37"/>
    <mergeCell ref="A38:B38"/>
    <mergeCell ref="A39:B39"/>
    <mergeCell ref="A40:B40"/>
    <mergeCell ref="A24:B24"/>
    <mergeCell ref="A13:B13"/>
    <mergeCell ref="A14:B14"/>
    <mergeCell ref="A15:B15"/>
    <mergeCell ref="A16:B16"/>
    <mergeCell ref="A17:B17"/>
    <mergeCell ref="A18:B18"/>
    <mergeCell ref="A19:B19"/>
    <mergeCell ref="A20:B20"/>
    <mergeCell ref="A21:B21"/>
    <mergeCell ref="A22:B22"/>
    <mergeCell ref="A23:B23"/>
    <mergeCell ref="A12:B12"/>
    <mergeCell ref="A1:D1"/>
    <mergeCell ref="B3:D3"/>
    <mergeCell ref="A5:D5"/>
    <mergeCell ref="A7:B7"/>
    <mergeCell ref="C7:D7"/>
  </mergeCells>
  <phoneticPr fontId="1"/>
  <pageMargins left="0.70866141732283472" right="0.70866141732283472" top="0.74803149606299213" bottom="0.74803149606299213" header="0.31496062992125984" footer="0.31496062992125984"/>
  <pageSetup paperSize="9" scale="57" orientation="portrait" r:id="rId1"/>
  <headerFooter>
    <oddHeader>&amp;L2021年度海外留学支援制度（学部学位取得型）
&amp;R様式ホ</oddHeader>
  </headerFooter>
  <extLst>
    <ext xmlns:x14="http://schemas.microsoft.com/office/spreadsheetml/2009/9/main" uri="{CCE6A557-97BC-4b89-ADB6-D9C93CAAB3DF}">
      <x14:dataValidations xmlns:xm="http://schemas.microsoft.com/office/excel/2006/main" count="7">
        <x14:dataValidation type="list" allowBlank="1" showInputMessage="1" showErrorMessage="1">
          <x14:formula1>
            <xm:f>非表示タブにする!$A$7:$A$13</xm:f>
          </x14:formula1>
          <xm:sqref>C37:C53</xm:sqref>
        </x14:dataValidation>
        <x14:dataValidation type="list" allowBlank="1" showInputMessage="1" showErrorMessage="1">
          <x14:formula1>
            <xm:f>非表示タブにする!$D$6:$D$7</xm:f>
          </x14:formula1>
          <xm:sqref>B59</xm:sqref>
        </x14:dataValidation>
        <x14:dataValidation type="list" allowBlank="1" showInputMessage="1" showErrorMessage="1">
          <x14:formula1>
            <xm:f>非表示タブにする!$A$2:$A$4</xm:f>
          </x14:formula1>
          <xm:sqref>C13:C29</xm:sqref>
        </x14:dataValidation>
        <x14:dataValidation type="list" allowBlank="1" showInputMessage="1" showErrorMessage="1">
          <x14:formula1>
            <xm:f>非表示タブにする!$M$2:$M$3</xm:f>
          </x14:formula1>
          <xm:sqref>C58:C61</xm:sqref>
        </x14:dataValidation>
        <x14:dataValidation type="list" allowBlank="1" showInputMessage="1" showErrorMessage="1">
          <x14:formula1>
            <xm:f>非表示タブにする!$J$2:$J$11</xm:f>
          </x14:formula1>
          <xm:sqref>B61</xm:sqref>
        </x14:dataValidation>
        <x14:dataValidation type="list" allowBlank="1" showInputMessage="1" showErrorMessage="1">
          <x14:formula1>
            <xm:f>非表示タブにする!$G$2:$G$4</xm:f>
          </x14:formula1>
          <xm:sqref>B60</xm:sqref>
        </x14:dataValidation>
        <x14:dataValidation type="list" allowBlank="1" showInputMessage="1" showErrorMessage="1">
          <x14:formula1>
            <xm:f>非表示タブにする!$D$2:$D$3</xm:f>
          </x14:formula1>
          <xm:sqref>B58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CC"/>
    <pageSetUpPr fitToPage="1"/>
  </sheetPr>
  <dimension ref="A1:J61"/>
  <sheetViews>
    <sheetView showWhiteSpace="0" view="pageBreakPreview" zoomScaleNormal="93" zoomScaleSheetLayoutView="100" zoomScalePageLayoutView="59" workbookViewId="0">
      <selection activeCell="A16" sqref="A16:B16"/>
    </sheetView>
  </sheetViews>
  <sheetFormatPr defaultRowHeight="20.25" customHeight="1" outlineLevelCol="1" x14ac:dyDescent="0.15"/>
  <cols>
    <col min="1" max="1" width="22.125" style="24" customWidth="1"/>
    <col min="2" max="2" width="45.125" style="24" customWidth="1"/>
    <col min="3" max="3" width="57.25" style="11" customWidth="1"/>
    <col min="4" max="4" width="22.125" style="11" customWidth="1"/>
    <col min="5" max="5" width="6.625" style="11" customWidth="1"/>
    <col min="6" max="6" width="12" style="11" hidden="1" customWidth="1" outlineLevel="1"/>
    <col min="7" max="7" width="14.25" style="11" hidden="1" customWidth="1" outlineLevel="1"/>
    <col min="8" max="8" width="16.625" style="11" hidden="1" customWidth="1" outlineLevel="1"/>
    <col min="9" max="9" width="9" style="13" hidden="1" customWidth="1" outlineLevel="1"/>
    <col min="10" max="10" width="9" style="11" collapsed="1"/>
    <col min="11" max="16384" width="9" style="11"/>
  </cols>
  <sheetData>
    <row r="1" spans="1:9" ht="48.75" customHeight="1" x14ac:dyDescent="0.15">
      <c r="A1" s="10" t="s">
        <v>53</v>
      </c>
      <c r="B1" s="10"/>
      <c r="C1" s="10"/>
      <c r="D1" s="10"/>
      <c r="F1" s="12" t="s">
        <v>39</v>
      </c>
      <c r="G1" s="12" t="s">
        <v>39</v>
      </c>
      <c r="H1" s="12" t="s">
        <v>39</v>
      </c>
    </row>
    <row r="2" spans="1:9" ht="18" customHeight="1" x14ac:dyDescent="0.15">
      <c r="A2" s="14"/>
      <c r="B2" s="14"/>
    </row>
    <row r="3" spans="1:9" ht="26.25" customHeight="1" x14ac:dyDescent="0.15">
      <c r="A3" s="15" t="s">
        <v>0</v>
      </c>
      <c r="B3" s="37" t="s">
        <v>65</v>
      </c>
      <c r="C3" s="37"/>
      <c r="D3" s="37"/>
    </row>
    <row r="4" spans="1:9" ht="20.25" customHeight="1" x14ac:dyDescent="0.15">
      <c r="A4" s="14"/>
      <c r="B4" s="14"/>
    </row>
    <row r="5" spans="1:9" ht="43.5" customHeight="1" x14ac:dyDescent="0.15">
      <c r="A5" s="16" t="s">
        <v>66</v>
      </c>
      <c r="B5" s="16"/>
      <c r="C5" s="16"/>
      <c r="D5" s="16"/>
      <c r="F5" s="14"/>
    </row>
    <row r="6" spans="1:9" ht="20.25" customHeight="1" x14ac:dyDescent="0.15">
      <c r="A6" s="14"/>
      <c r="B6" s="14"/>
    </row>
    <row r="7" spans="1:9" ht="27" customHeight="1" x14ac:dyDescent="0.15">
      <c r="A7" s="17" t="s">
        <v>62</v>
      </c>
      <c r="B7" s="18"/>
      <c r="C7" s="38">
        <f>I7</f>
        <v>4.2</v>
      </c>
      <c r="D7" s="39"/>
      <c r="G7" s="21" t="s">
        <v>37</v>
      </c>
      <c r="H7" s="21" t="s">
        <v>38</v>
      </c>
      <c r="I7" s="13">
        <f>IF(H8=0,"",ROUND(G8/H8,1))</f>
        <v>4.2</v>
      </c>
    </row>
    <row r="8" spans="1:9" ht="20.25" customHeight="1" x14ac:dyDescent="0.15">
      <c r="A8" s="14"/>
      <c r="B8" s="14"/>
      <c r="G8" s="22">
        <f>G13+G37+G58</f>
        <v>38</v>
      </c>
      <c r="H8" s="22">
        <f>H13+H37+H58</f>
        <v>9</v>
      </c>
    </row>
    <row r="9" spans="1:9" ht="24" customHeight="1" x14ac:dyDescent="0.15">
      <c r="A9" s="23" t="s">
        <v>41</v>
      </c>
      <c r="C9" s="24"/>
      <c r="D9" s="24"/>
      <c r="E9" s="24"/>
    </row>
    <row r="10" spans="1:9" ht="24" customHeight="1" x14ac:dyDescent="0.15">
      <c r="A10" s="25" t="s">
        <v>44</v>
      </c>
      <c r="B10" s="25"/>
      <c r="C10" s="26"/>
      <c r="D10" s="26"/>
    </row>
    <row r="11" spans="1:9" ht="24" customHeight="1" x14ac:dyDescent="0.15">
      <c r="A11" s="25" t="s">
        <v>20</v>
      </c>
      <c r="B11" s="25"/>
      <c r="C11" s="26"/>
      <c r="D11" s="26"/>
      <c r="F11" s="26"/>
    </row>
    <row r="12" spans="1:9" ht="20.25" customHeight="1" x14ac:dyDescent="0.15">
      <c r="A12" s="27" t="s">
        <v>40</v>
      </c>
      <c r="B12" s="27"/>
      <c r="C12" s="28" t="s">
        <v>43</v>
      </c>
      <c r="D12" s="28" t="s">
        <v>63</v>
      </c>
      <c r="F12" s="28" t="s">
        <v>32</v>
      </c>
      <c r="G12" s="21" t="s">
        <v>37</v>
      </c>
      <c r="H12" s="21" t="s">
        <v>38</v>
      </c>
      <c r="I12" s="13">
        <f>ROUND(G13/H13,1)</f>
        <v>4.5</v>
      </c>
    </row>
    <row r="13" spans="1:9" ht="20.25" customHeight="1" x14ac:dyDescent="0.15">
      <c r="A13" s="29" t="s">
        <v>1</v>
      </c>
      <c r="B13" s="29"/>
      <c r="C13" s="40" t="s">
        <v>19</v>
      </c>
      <c r="D13" s="41">
        <f t="shared" ref="D13:D29" si="0">F13</f>
        <v>4</v>
      </c>
      <c r="F13" s="31">
        <f>IF(C13="","",VLOOKUP(C13,非表示タブにする!$A$2:$B$5,2))</f>
        <v>4</v>
      </c>
      <c r="G13" s="22">
        <f>SUM(D13:D29)</f>
        <v>18</v>
      </c>
      <c r="H13" s="11">
        <f>COUNTA(C13:C29)</f>
        <v>4</v>
      </c>
    </row>
    <row r="14" spans="1:9" ht="20.25" customHeight="1" x14ac:dyDescent="0.15">
      <c r="A14" s="29" t="s">
        <v>2</v>
      </c>
      <c r="B14" s="29"/>
      <c r="C14" s="40"/>
      <c r="D14" s="41" t="str">
        <f t="shared" si="0"/>
        <v/>
      </c>
      <c r="F14" s="31" t="str">
        <f>IF(C14="","",VLOOKUP(C14,非表示タブにする!$A$2:$B$5,2))</f>
        <v/>
      </c>
    </row>
    <row r="15" spans="1:9" ht="20.25" customHeight="1" x14ac:dyDescent="0.15">
      <c r="A15" s="29" t="s">
        <v>3</v>
      </c>
      <c r="B15" s="29"/>
      <c r="C15" s="40"/>
      <c r="D15" s="41" t="str">
        <f t="shared" si="0"/>
        <v/>
      </c>
      <c r="F15" s="31" t="str">
        <f>IF(C15="","",VLOOKUP(C15,非表示タブにする!$A$2:$B$5,2))</f>
        <v/>
      </c>
    </row>
    <row r="16" spans="1:9" ht="20.25" customHeight="1" x14ac:dyDescent="0.15">
      <c r="A16" s="29" t="s">
        <v>4</v>
      </c>
      <c r="B16" s="29"/>
      <c r="C16" s="40"/>
      <c r="D16" s="41" t="str">
        <f t="shared" si="0"/>
        <v/>
      </c>
      <c r="F16" s="31" t="str">
        <f>IF(C16="","",VLOOKUP(C16,非表示タブにする!$A$2:$B$5,2))</f>
        <v/>
      </c>
    </row>
    <row r="17" spans="1:6" ht="20.25" customHeight="1" x14ac:dyDescent="0.15">
      <c r="A17" s="29" t="s">
        <v>5</v>
      </c>
      <c r="B17" s="29"/>
      <c r="C17" s="40"/>
      <c r="D17" s="41" t="str">
        <f t="shared" si="0"/>
        <v/>
      </c>
      <c r="F17" s="31" t="str">
        <f>IF(C17="","",VLOOKUP(C17,非表示タブにする!$A$2:$B$5,2))</f>
        <v/>
      </c>
    </row>
    <row r="18" spans="1:6" ht="20.25" customHeight="1" x14ac:dyDescent="0.15">
      <c r="A18" s="29" t="s">
        <v>6</v>
      </c>
      <c r="B18" s="29"/>
      <c r="C18" s="40" t="s">
        <v>18</v>
      </c>
      <c r="D18" s="41">
        <f t="shared" si="0"/>
        <v>5</v>
      </c>
      <c r="F18" s="31">
        <f>IF(C18="","",VLOOKUP(C18,非表示タブにする!$A$2:$B$5,2))</f>
        <v>5</v>
      </c>
    </row>
    <row r="19" spans="1:6" ht="20.25" customHeight="1" x14ac:dyDescent="0.15">
      <c r="A19" s="29" t="s">
        <v>7</v>
      </c>
      <c r="B19" s="29"/>
      <c r="C19" s="40"/>
      <c r="D19" s="41" t="str">
        <f t="shared" si="0"/>
        <v/>
      </c>
      <c r="F19" s="31" t="str">
        <f>IF(C19="","",VLOOKUP(C19,非表示タブにする!$A$2:$B$5,2))</f>
        <v/>
      </c>
    </row>
    <row r="20" spans="1:6" ht="20.25" customHeight="1" x14ac:dyDescent="0.15">
      <c r="A20" s="29" t="s">
        <v>8</v>
      </c>
      <c r="B20" s="29"/>
      <c r="C20" s="40"/>
      <c r="D20" s="41" t="str">
        <f t="shared" si="0"/>
        <v/>
      </c>
      <c r="F20" s="31" t="str">
        <f>IF(C20="","",VLOOKUP(C20,非表示タブにする!$A$2:$B$5,2))</f>
        <v/>
      </c>
    </row>
    <row r="21" spans="1:6" ht="20.25" customHeight="1" x14ac:dyDescent="0.15">
      <c r="A21" s="29" t="s">
        <v>9</v>
      </c>
      <c r="B21" s="29"/>
      <c r="C21" s="40" t="s">
        <v>18</v>
      </c>
      <c r="D21" s="41">
        <f t="shared" si="0"/>
        <v>5</v>
      </c>
      <c r="F21" s="31">
        <f>IF(C21="","",VLOOKUP(C21,非表示タブにする!$A$2:$B$5,2))</f>
        <v>5</v>
      </c>
    </row>
    <row r="22" spans="1:6" ht="20.25" customHeight="1" x14ac:dyDescent="0.15">
      <c r="A22" s="29" t="s">
        <v>10</v>
      </c>
      <c r="B22" s="29"/>
      <c r="C22" s="40"/>
      <c r="D22" s="41" t="str">
        <f t="shared" si="0"/>
        <v/>
      </c>
      <c r="F22" s="31" t="str">
        <f>IF(C22="","",VLOOKUP(C22,非表示タブにする!$A$2:$B$5,2))</f>
        <v/>
      </c>
    </row>
    <row r="23" spans="1:6" ht="20.25" customHeight="1" x14ac:dyDescent="0.15">
      <c r="A23" s="29" t="s">
        <v>11</v>
      </c>
      <c r="B23" s="29"/>
      <c r="C23" s="40"/>
      <c r="D23" s="41" t="str">
        <f t="shared" si="0"/>
        <v/>
      </c>
      <c r="F23" s="31" t="str">
        <f>IF(C23="","",VLOOKUP(C23,非表示タブにする!$A$2:$B$5,2))</f>
        <v/>
      </c>
    </row>
    <row r="24" spans="1:6" ht="20.25" customHeight="1" x14ac:dyDescent="0.15">
      <c r="A24" s="29" t="s">
        <v>12</v>
      </c>
      <c r="B24" s="29"/>
      <c r="C24" s="40"/>
      <c r="D24" s="41" t="str">
        <f t="shared" si="0"/>
        <v/>
      </c>
      <c r="F24" s="31" t="str">
        <f>IF(C24="","",VLOOKUP(C24,非表示タブにする!$A$2:$B$5,2))</f>
        <v/>
      </c>
    </row>
    <row r="25" spans="1:6" ht="20.25" customHeight="1" x14ac:dyDescent="0.15">
      <c r="A25" s="29" t="s">
        <v>13</v>
      </c>
      <c r="B25" s="29"/>
      <c r="C25" s="40" t="s">
        <v>68</v>
      </c>
      <c r="D25" s="41">
        <f t="shared" si="0"/>
        <v>4</v>
      </c>
      <c r="F25" s="31">
        <f>IF(C25="","",VLOOKUP(C25,非表示タブにする!$A$2:$B$5,2))</f>
        <v>4</v>
      </c>
    </row>
    <row r="26" spans="1:6" ht="20.25" customHeight="1" x14ac:dyDescent="0.15">
      <c r="A26" s="29" t="s">
        <v>14</v>
      </c>
      <c r="B26" s="29"/>
      <c r="C26" s="40"/>
      <c r="D26" s="41" t="str">
        <f t="shared" si="0"/>
        <v/>
      </c>
      <c r="F26" s="31" t="str">
        <f>IF(C26="","",VLOOKUP(C26,非表示タブにする!$A$2:$B$5,2))</f>
        <v/>
      </c>
    </row>
    <row r="27" spans="1:6" ht="20.25" customHeight="1" x14ac:dyDescent="0.15">
      <c r="A27" s="29" t="s">
        <v>15</v>
      </c>
      <c r="B27" s="29"/>
      <c r="C27" s="40"/>
      <c r="D27" s="41" t="str">
        <f t="shared" si="0"/>
        <v/>
      </c>
      <c r="F27" s="31" t="str">
        <f>IF(C27="","",VLOOKUP(C27,非表示タブにする!$A$2:$B$5,2))</f>
        <v/>
      </c>
    </row>
    <row r="28" spans="1:6" ht="20.25" customHeight="1" x14ac:dyDescent="0.15">
      <c r="A28" s="29" t="s">
        <v>16</v>
      </c>
      <c r="B28" s="29"/>
      <c r="C28" s="40"/>
      <c r="D28" s="41" t="str">
        <f t="shared" si="0"/>
        <v/>
      </c>
      <c r="F28" s="31" t="str">
        <f>IF(C28="","",VLOOKUP(C28,非表示タブにする!$A$2:$B$5,2))</f>
        <v/>
      </c>
    </row>
    <row r="29" spans="1:6" ht="20.25" customHeight="1" x14ac:dyDescent="0.15">
      <c r="A29" s="29" t="s">
        <v>17</v>
      </c>
      <c r="B29" s="29"/>
      <c r="C29" s="40"/>
      <c r="D29" s="41" t="str">
        <f t="shared" si="0"/>
        <v/>
      </c>
      <c r="F29" s="31" t="str">
        <f>IF(C29="","",VLOOKUP(C29,非表示タブにする!$A$2:$B$5,2))</f>
        <v/>
      </c>
    </row>
    <row r="30" spans="1:6" ht="20.25" customHeight="1" x14ac:dyDescent="0.15">
      <c r="C30" s="24"/>
      <c r="D30" s="24"/>
      <c r="E30" s="24"/>
      <c r="F30" s="24"/>
    </row>
    <row r="31" spans="1:6" ht="24" customHeight="1" x14ac:dyDescent="0.15">
      <c r="A31" s="23" t="s">
        <v>36</v>
      </c>
      <c r="C31" s="24"/>
      <c r="D31" s="24"/>
      <c r="E31" s="24"/>
      <c r="F31" s="24"/>
    </row>
    <row r="32" spans="1:6" ht="24.75" customHeight="1" x14ac:dyDescent="0.15">
      <c r="A32" s="16" t="s">
        <v>69</v>
      </c>
      <c r="B32" s="16"/>
      <c r="C32" s="16"/>
      <c r="D32" s="16"/>
      <c r="F32" s="14"/>
    </row>
    <row r="33" spans="1:9" ht="24.75" customHeight="1" x14ac:dyDescent="0.15">
      <c r="A33" s="32" t="s">
        <v>70</v>
      </c>
      <c r="B33" s="32"/>
    </row>
    <row r="34" spans="1:9" ht="24.75" customHeight="1" x14ac:dyDescent="0.15">
      <c r="A34" s="32" t="s">
        <v>71</v>
      </c>
      <c r="B34" s="32"/>
    </row>
    <row r="35" spans="1:9" ht="24.75" customHeight="1" x14ac:dyDescent="0.15">
      <c r="A35" s="32" t="s">
        <v>72</v>
      </c>
      <c r="B35" s="32"/>
    </row>
    <row r="36" spans="1:9" ht="20.25" customHeight="1" x14ac:dyDescent="0.15">
      <c r="A36" s="27" t="s">
        <v>60</v>
      </c>
      <c r="B36" s="27"/>
      <c r="C36" s="28" t="s">
        <v>59</v>
      </c>
      <c r="D36" s="28" t="s">
        <v>63</v>
      </c>
      <c r="F36" s="33" t="s">
        <v>32</v>
      </c>
      <c r="G36" s="21" t="s">
        <v>37</v>
      </c>
      <c r="H36" s="21" t="s">
        <v>38</v>
      </c>
      <c r="I36" s="13">
        <f>ROUND(G37/H37,1)</f>
        <v>3.3</v>
      </c>
    </row>
    <row r="37" spans="1:9" ht="20.25" customHeight="1" x14ac:dyDescent="0.15">
      <c r="A37" s="42" t="s">
        <v>61</v>
      </c>
      <c r="B37" s="42"/>
      <c r="C37" s="43">
        <v>4</v>
      </c>
      <c r="D37" s="41">
        <f t="shared" ref="D37:D53" si="1">F37</f>
        <v>4</v>
      </c>
      <c r="F37" s="31">
        <f>IF(C37="","",IF(C37="合格",3,IF(C37="単位修得見込",3,C37)))</f>
        <v>4</v>
      </c>
      <c r="G37" s="22">
        <f>SUM(D37:D53)</f>
        <v>10</v>
      </c>
      <c r="H37" s="11">
        <f>COUNTA(C37:C53)</f>
        <v>3</v>
      </c>
    </row>
    <row r="38" spans="1:9" ht="20.25" customHeight="1" x14ac:dyDescent="0.15">
      <c r="A38" s="42" t="s">
        <v>10</v>
      </c>
      <c r="B38" s="42"/>
      <c r="C38" s="43" t="s">
        <v>31</v>
      </c>
      <c r="D38" s="41">
        <f>F38</f>
        <v>3</v>
      </c>
      <c r="F38" s="31">
        <f t="shared" ref="F38:F53" si="2">IF(C38="","",IF(C38="合格",3,IF(C38="単位修得見込",3,C38)))</f>
        <v>3</v>
      </c>
      <c r="G38" s="22">
        <f t="shared" ref="G38:G53" si="3">SUM(D38:D54)</f>
        <v>6</v>
      </c>
      <c r="H38" s="11">
        <f t="shared" ref="H38:H53" si="4">COUNTA(C38:C54)</f>
        <v>2</v>
      </c>
    </row>
    <row r="39" spans="1:9" ht="20.25" customHeight="1" x14ac:dyDescent="0.15">
      <c r="A39" s="42" t="s">
        <v>64</v>
      </c>
      <c r="B39" s="42"/>
      <c r="C39" s="43" t="s">
        <v>57</v>
      </c>
      <c r="D39" s="41">
        <f t="shared" si="1"/>
        <v>3</v>
      </c>
      <c r="F39" s="31">
        <f t="shared" si="2"/>
        <v>3</v>
      </c>
      <c r="G39" s="22">
        <f t="shared" si="3"/>
        <v>3</v>
      </c>
      <c r="H39" s="11">
        <f t="shared" si="4"/>
        <v>1</v>
      </c>
    </row>
    <row r="40" spans="1:9" ht="20.25" customHeight="1" x14ac:dyDescent="0.15">
      <c r="A40" s="42"/>
      <c r="B40" s="42"/>
      <c r="C40" s="43"/>
      <c r="D40" s="41" t="str">
        <f t="shared" si="1"/>
        <v/>
      </c>
      <c r="F40" s="31" t="str">
        <f t="shared" si="2"/>
        <v/>
      </c>
      <c r="G40" s="22">
        <f t="shared" si="3"/>
        <v>0</v>
      </c>
      <c r="H40" s="11">
        <f t="shared" si="4"/>
        <v>0</v>
      </c>
    </row>
    <row r="41" spans="1:9" ht="20.25" customHeight="1" x14ac:dyDescent="0.15">
      <c r="A41" s="42"/>
      <c r="B41" s="42"/>
      <c r="C41" s="43"/>
      <c r="D41" s="30" t="str">
        <f t="shared" si="1"/>
        <v/>
      </c>
      <c r="F41" s="31" t="str">
        <f t="shared" si="2"/>
        <v/>
      </c>
      <c r="G41" s="22">
        <f t="shared" si="3"/>
        <v>0</v>
      </c>
      <c r="H41" s="11">
        <f t="shared" si="4"/>
        <v>1</v>
      </c>
    </row>
    <row r="42" spans="1:9" ht="20.25" customHeight="1" x14ac:dyDescent="0.15">
      <c r="A42" s="42"/>
      <c r="B42" s="42"/>
      <c r="C42" s="43"/>
      <c r="D42" s="30" t="str">
        <f t="shared" si="1"/>
        <v/>
      </c>
      <c r="F42" s="31" t="str">
        <f t="shared" si="2"/>
        <v/>
      </c>
      <c r="G42" s="22">
        <f t="shared" si="3"/>
        <v>0</v>
      </c>
      <c r="H42" s="11">
        <f t="shared" si="4"/>
        <v>1</v>
      </c>
    </row>
    <row r="43" spans="1:9" ht="20.25" customHeight="1" x14ac:dyDescent="0.15">
      <c r="A43" s="42"/>
      <c r="B43" s="42"/>
      <c r="C43" s="43"/>
      <c r="D43" s="30" t="str">
        <f t="shared" si="1"/>
        <v/>
      </c>
      <c r="F43" s="31" t="str">
        <f t="shared" si="2"/>
        <v/>
      </c>
      <c r="G43" s="22">
        <f t="shared" si="3"/>
        <v>0</v>
      </c>
      <c r="H43" s="11">
        <f t="shared" si="4"/>
        <v>1</v>
      </c>
    </row>
    <row r="44" spans="1:9" ht="20.25" customHeight="1" x14ac:dyDescent="0.15">
      <c r="A44" s="42"/>
      <c r="B44" s="42"/>
      <c r="C44" s="43"/>
      <c r="D44" s="30" t="str">
        <f t="shared" si="1"/>
        <v/>
      </c>
      <c r="F44" s="31" t="str">
        <f t="shared" si="2"/>
        <v/>
      </c>
      <c r="G44" s="22">
        <f t="shared" si="3"/>
        <v>5</v>
      </c>
      <c r="H44" s="11">
        <f t="shared" si="4"/>
        <v>2</v>
      </c>
    </row>
    <row r="45" spans="1:9" ht="20.25" customHeight="1" x14ac:dyDescent="0.15">
      <c r="A45" s="42"/>
      <c r="B45" s="42"/>
      <c r="C45" s="43"/>
      <c r="D45" s="30" t="str">
        <f t="shared" si="1"/>
        <v/>
      </c>
      <c r="F45" s="31" t="str">
        <f t="shared" si="2"/>
        <v/>
      </c>
      <c r="G45" s="22">
        <f t="shared" si="3"/>
        <v>10</v>
      </c>
      <c r="H45" s="11">
        <f t="shared" si="4"/>
        <v>3</v>
      </c>
    </row>
    <row r="46" spans="1:9" ht="20.25" customHeight="1" x14ac:dyDescent="0.15">
      <c r="A46" s="42"/>
      <c r="B46" s="42"/>
      <c r="C46" s="43"/>
      <c r="D46" s="30" t="str">
        <f t="shared" si="1"/>
        <v/>
      </c>
      <c r="F46" s="31" t="str">
        <f t="shared" si="2"/>
        <v/>
      </c>
      <c r="G46" s="22">
        <f t="shared" si="3"/>
        <v>10</v>
      </c>
      <c r="H46" s="11">
        <f t="shared" si="4"/>
        <v>3</v>
      </c>
    </row>
    <row r="47" spans="1:9" ht="20.25" customHeight="1" x14ac:dyDescent="0.15">
      <c r="A47" s="42"/>
      <c r="B47" s="42"/>
      <c r="C47" s="43"/>
      <c r="D47" s="30" t="str">
        <f t="shared" si="1"/>
        <v/>
      </c>
      <c r="F47" s="31" t="str">
        <f t="shared" si="2"/>
        <v/>
      </c>
      <c r="G47" s="22">
        <f t="shared" si="3"/>
        <v>10</v>
      </c>
      <c r="H47" s="11">
        <f t="shared" si="4"/>
        <v>3</v>
      </c>
    </row>
    <row r="48" spans="1:9" ht="20.25" customHeight="1" x14ac:dyDescent="0.15">
      <c r="A48" s="42"/>
      <c r="B48" s="42"/>
      <c r="C48" s="43"/>
      <c r="D48" s="30" t="str">
        <f t="shared" si="1"/>
        <v/>
      </c>
      <c r="F48" s="31" t="str">
        <f t="shared" si="2"/>
        <v/>
      </c>
      <c r="G48" s="22">
        <f t="shared" si="3"/>
        <v>10</v>
      </c>
      <c r="H48" s="11">
        <f t="shared" si="4"/>
        <v>3</v>
      </c>
    </row>
    <row r="49" spans="1:9" ht="20.25" customHeight="1" x14ac:dyDescent="0.15">
      <c r="A49" s="42"/>
      <c r="B49" s="42"/>
      <c r="C49" s="43"/>
      <c r="D49" s="30" t="str">
        <f t="shared" si="1"/>
        <v/>
      </c>
      <c r="F49" s="31" t="str">
        <f t="shared" si="2"/>
        <v/>
      </c>
      <c r="G49" s="22">
        <f t="shared" si="3"/>
        <v>10</v>
      </c>
      <c r="H49" s="11">
        <f t="shared" si="4"/>
        <v>3</v>
      </c>
    </row>
    <row r="50" spans="1:9" ht="20.25" customHeight="1" x14ac:dyDescent="0.15">
      <c r="A50" s="42"/>
      <c r="B50" s="42"/>
      <c r="C50" s="43"/>
      <c r="D50" s="30" t="str">
        <f t="shared" si="1"/>
        <v/>
      </c>
      <c r="F50" s="31" t="str">
        <f t="shared" si="2"/>
        <v/>
      </c>
      <c r="G50" s="22">
        <f t="shared" si="3"/>
        <v>10</v>
      </c>
      <c r="H50" s="11">
        <f t="shared" si="4"/>
        <v>3</v>
      </c>
    </row>
    <row r="51" spans="1:9" ht="20.25" customHeight="1" x14ac:dyDescent="0.15">
      <c r="A51" s="42"/>
      <c r="B51" s="42"/>
      <c r="C51" s="43"/>
      <c r="D51" s="30" t="str">
        <f t="shared" si="1"/>
        <v/>
      </c>
      <c r="F51" s="31" t="str">
        <f t="shared" si="2"/>
        <v/>
      </c>
      <c r="G51" s="22">
        <f t="shared" si="3"/>
        <v>10</v>
      </c>
      <c r="H51" s="11">
        <f t="shared" si="4"/>
        <v>3</v>
      </c>
    </row>
    <row r="52" spans="1:9" ht="20.25" customHeight="1" x14ac:dyDescent="0.15">
      <c r="A52" s="42"/>
      <c r="B52" s="42"/>
      <c r="C52" s="43"/>
      <c r="D52" s="30" t="str">
        <f t="shared" si="1"/>
        <v/>
      </c>
      <c r="F52" s="31" t="str">
        <f t="shared" si="2"/>
        <v/>
      </c>
      <c r="G52" s="22">
        <f t="shared" si="3"/>
        <v>10</v>
      </c>
      <c r="H52" s="11">
        <f t="shared" si="4"/>
        <v>3</v>
      </c>
    </row>
    <row r="53" spans="1:9" ht="20.25" customHeight="1" x14ac:dyDescent="0.15">
      <c r="A53" s="42"/>
      <c r="B53" s="42"/>
      <c r="C53" s="43"/>
      <c r="D53" s="30" t="str">
        <f t="shared" si="1"/>
        <v/>
      </c>
      <c r="F53" s="31" t="str">
        <f t="shared" si="2"/>
        <v/>
      </c>
      <c r="G53" s="22">
        <f t="shared" si="3"/>
        <v>10</v>
      </c>
      <c r="H53" s="11">
        <f t="shared" si="4"/>
        <v>3</v>
      </c>
    </row>
    <row r="55" spans="1:9" ht="24" customHeight="1" x14ac:dyDescent="0.15">
      <c r="A55" s="32" t="s">
        <v>52</v>
      </c>
      <c r="B55" s="32"/>
    </row>
    <row r="56" spans="1:9" ht="24" customHeight="1" x14ac:dyDescent="0.15">
      <c r="A56" s="32" t="s">
        <v>67</v>
      </c>
      <c r="B56" s="32"/>
    </row>
    <row r="57" spans="1:9" ht="59.25" customHeight="1" x14ac:dyDescent="0.15">
      <c r="A57" s="34" t="s">
        <v>45</v>
      </c>
      <c r="B57" s="34" t="s">
        <v>51</v>
      </c>
      <c r="C57" s="34" t="s">
        <v>42</v>
      </c>
      <c r="D57" s="34" t="s">
        <v>63</v>
      </c>
      <c r="F57" s="35" t="s">
        <v>32</v>
      </c>
      <c r="G57" s="21" t="s">
        <v>37</v>
      </c>
      <c r="H57" s="21" t="s">
        <v>38</v>
      </c>
      <c r="I57" s="13">
        <f>ROUND(G58/H58,1)</f>
        <v>5</v>
      </c>
    </row>
    <row r="58" spans="1:9" ht="20.25" customHeight="1" x14ac:dyDescent="0.15">
      <c r="A58" s="36" t="s">
        <v>3</v>
      </c>
      <c r="B58" s="44"/>
      <c r="C58" s="43"/>
      <c r="D58" s="30" t="str">
        <f>IF(C58="","",F58)</f>
        <v/>
      </c>
      <c r="F58" s="31" t="str">
        <f>IF(B58="","",VLOOKUP(B58,非表示タブにする!$D$2:$E$3,2))</f>
        <v/>
      </c>
      <c r="G58" s="22">
        <f>SUM(D58:D61)</f>
        <v>10</v>
      </c>
      <c r="H58" s="11">
        <f>COUNTA(C58:C61)</f>
        <v>2</v>
      </c>
    </row>
    <row r="59" spans="1:9" ht="20.25" customHeight="1" x14ac:dyDescent="0.15">
      <c r="A59" s="36" t="s">
        <v>5</v>
      </c>
      <c r="B59" s="44"/>
      <c r="C59" s="43"/>
      <c r="D59" s="41" t="str">
        <f>IF(C59="","",F59)</f>
        <v/>
      </c>
      <c r="F59" s="31" t="str">
        <f>IF(B59="","",VLOOKUP(B59,非表示タブにする!$D$6:$E$7,2))</f>
        <v/>
      </c>
      <c r="G59" s="22"/>
    </row>
    <row r="60" spans="1:9" ht="20.25" customHeight="1" x14ac:dyDescent="0.15">
      <c r="A60" s="36" t="s">
        <v>11</v>
      </c>
      <c r="B60" s="44" t="s">
        <v>54</v>
      </c>
      <c r="C60" s="43" t="s">
        <v>31</v>
      </c>
      <c r="D60" s="41">
        <f>IF(C60="","",F60)</f>
        <v>5</v>
      </c>
      <c r="F60" s="31">
        <f>IF(B60="","",VLOOKUP(B60,非表示タブにする!$G$2:$H$4,2))</f>
        <v>5</v>
      </c>
    </row>
    <row r="61" spans="1:9" ht="20.25" customHeight="1" x14ac:dyDescent="0.15">
      <c r="A61" s="36" t="s">
        <v>17</v>
      </c>
      <c r="B61" s="44" t="s">
        <v>24</v>
      </c>
      <c r="C61" s="43" t="s">
        <v>31</v>
      </c>
      <c r="D61" s="41">
        <f>IF(C61="","",F61)</f>
        <v>5</v>
      </c>
      <c r="F61" s="31">
        <f>IF(B61="","",VLOOKUP(B61,非表示タブにする!$J$2:$K$11,2))</f>
        <v>5</v>
      </c>
    </row>
  </sheetData>
  <sheetProtection password="8DFC" sheet="1" formatCells="0" formatColumns="0" formatRows="0" autoFilter="0" pivotTables="0"/>
  <mergeCells count="42">
    <mergeCell ref="A53:B53"/>
    <mergeCell ref="A48:B48"/>
    <mergeCell ref="A49:B49"/>
    <mergeCell ref="A50:B50"/>
    <mergeCell ref="A51:B51"/>
    <mergeCell ref="A52:B52"/>
    <mergeCell ref="A43:B43"/>
    <mergeCell ref="A44:B44"/>
    <mergeCell ref="A45:B45"/>
    <mergeCell ref="A46:B46"/>
    <mergeCell ref="A47:B47"/>
    <mergeCell ref="A39:B39"/>
    <mergeCell ref="A40:B40"/>
    <mergeCell ref="A41:B41"/>
    <mergeCell ref="A12:B12"/>
    <mergeCell ref="A42:B42"/>
    <mergeCell ref="A27:B27"/>
    <mergeCell ref="A28:B28"/>
    <mergeCell ref="A29:B29"/>
    <mergeCell ref="A37:B37"/>
    <mergeCell ref="A38:B38"/>
    <mergeCell ref="A22:B22"/>
    <mergeCell ref="A23:B23"/>
    <mergeCell ref="A24:B24"/>
    <mergeCell ref="A25:B25"/>
    <mergeCell ref="A26:B26"/>
    <mergeCell ref="A36:B36"/>
    <mergeCell ref="A7:B7"/>
    <mergeCell ref="A1:D1"/>
    <mergeCell ref="A5:D5"/>
    <mergeCell ref="C7:D7"/>
    <mergeCell ref="A32:D32"/>
    <mergeCell ref="B3:D3"/>
    <mergeCell ref="A13:B13"/>
    <mergeCell ref="A14:B14"/>
    <mergeCell ref="A15:B15"/>
    <mergeCell ref="A16:B16"/>
    <mergeCell ref="A17:B17"/>
    <mergeCell ref="A18:B18"/>
    <mergeCell ref="A19:B19"/>
    <mergeCell ref="A20:B20"/>
    <mergeCell ref="A21:B21"/>
  </mergeCells>
  <phoneticPr fontId="1"/>
  <pageMargins left="0.70866141732283472" right="0.70866141732283472" top="0.74803149606299213" bottom="0.74803149606299213" header="0.31496062992125984" footer="0.31496062992125984"/>
  <pageSetup paperSize="9" scale="57" orientation="portrait" r:id="rId1"/>
  <headerFooter>
    <oddHeader>&amp;L2021年度海外留学支援制度（学部学位取得型）
&amp;R様式ホ</oddHeader>
  </headerFooter>
  <extLst>
    <ext xmlns:x14="http://schemas.microsoft.com/office/spreadsheetml/2009/9/main" uri="{CCE6A557-97BC-4b89-ADB6-D9C93CAAB3DF}">
      <x14:dataValidations xmlns:xm="http://schemas.microsoft.com/office/excel/2006/main" count="7">
        <x14:dataValidation type="list" allowBlank="1" showInputMessage="1" showErrorMessage="1">
          <x14:formula1>
            <xm:f>非表示タブにする!$D$2:$D$3</xm:f>
          </x14:formula1>
          <xm:sqref>B58</xm:sqref>
        </x14:dataValidation>
        <x14:dataValidation type="list" allowBlank="1" showInputMessage="1" showErrorMessage="1">
          <x14:formula1>
            <xm:f>非表示タブにする!$G$2:$G$4</xm:f>
          </x14:formula1>
          <xm:sqref>B60</xm:sqref>
        </x14:dataValidation>
        <x14:dataValidation type="list" allowBlank="1" showInputMessage="1" showErrorMessage="1">
          <x14:formula1>
            <xm:f>非表示タブにする!$J$2:$J$11</xm:f>
          </x14:formula1>
          <xm:sqref>B61</xm:sqref>
        </x14:dataValidation>
        <x14:dataValidation type="list" allowBlank="1" showInputMessage="1" showErrorMessage="1">
          <x14:formula1>
            <xm:f>非表示タブにする!$M$2:$M$3</xm:f>
          </x14:formula1>
          <xm:sqref>C58:C61</xm:sqref>
        </x14:dataValidation>
        <x14:dataValidation type="list" allowBlank="1" showInputMessage="1" showErrorMessage="1">
          <x14:formula1>
            <xm:f>非表示タブにする!$A$2:$A$4</xm:f>
          </x14:formula1>
          <xm:sqref>C13:C29</xm:sqref>
        </x14:dataValidation>
        <x14:dataValidation type="list" allowBlank="1" showInputMessage="1" showErrorMessage="1">
          <x14:formula1>
            <xm:f>非表示タブにする!$D$6:$D$7</xm:f>
          </x14:formula1>
          <xm:sqref>B59</xm:sqref>
        </x14:dataValidation>
        <x14:dataValidation type="list" allowBlank="1" showInputMessage="1" showErrorMessage="1">
          <x14:formula1>
            <xm:f>非表示タブにする!$A$7:$A$13</xm:f>
          </x14:formula1>
          <xm:sqref>C37:C53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3"/>
  <sheetViews>
    <sheetView workbookViewId="0">
      <selection activeCell="J35" sqref="J35"/>
    </sheetView>
  </sheetViews>
  <sheetFormatPr defaultRowHeight="13.5" x14ac:dyDescent="0.15"/>
  <cols>
    <col min="1" max="1" width="9" style="1"/>
    <col min="2" max="2" width="3" style="1" customWidth="1"/>
    <col min="3" max="3" width="4.25" style="1" customWidth="1"/>
    <col min="4" max="4" width="22.375" style="1" customWidth="1"/>
    <col min="5" max="5" width="4.125" style="1" customWidth="1"/>
    <col min="6" max="6" width="2.125" style="1" customWidth="1"/>
    <col min="7" max="7" width="25.875" style="1" customWidth="1"/>
    <col min="8" max="8" width="2.375" style="1" customWidth="1"/>
    <col min="9" max="9" width="2.5" style="1" customWidth="1"/>
    <col min="10" max="10" width="30.75" style="1" customWidth="1"/>
    <col min="11" max="11" width="4.625" style="1" customWidth="1"/>
    <col min="12" max="12" width="3" style="1" customWidth="1"/>
    <col min="13" max="13" width="4.875" style="1" customWidth="1"/>
    <col min="14" max="16384" width="9" style="1"/>
  </cols>
  <sheetData>
    <row r="1" spans="1:13" x14ac:dyDescent="0.15">
      <c r="D1" s="1" t="s">
        <v>21</v>
      </c>
      <c r="G1" s="1" t="s">
        <v>11</v>
      </c>
      <c r="J1" s="1" t="s">
        <v>17</v>
      </c>
    </row>
    <row r="2" spans="1:13" x14ac:dyDescent="0.15">
      <c r="A2" s="2" t="s">
        <v>33</v>
      </c>
      <c r="B2" s="2">
        <v>5</v>
      </c>
      <c r="D2" s="2" t="s">
        <v>47</v>
      </c>
      <c r="E2" s="3">
        <v>5</v>
      </c>
      <c r="G2" s="2" t="s">
        <v>54</v>
      </c>
      <c r="H2" s="3">
        <v>5</v>
      </c>
      <c r="J2" s="2" t="s">
        <v>22</v>
      </c>
      <c r="K2" s="2">
        <v>5</v>
      </c>
      <c r="M2" s="2" t="s">
        <v>31</v>
      </c>
    </row>
    <row r="3" spans="1:13" x14ac:dyDescent="0.15">
      <c r="A3" s="2" t="s">
        <v>34</v>
      </c>
      <c r="B3" s="2">
        <v>4</v>
      </c>
      <c r="D3" s="2" t="s">
        <v>49</v>
      </c>
      <c r="E3" s="3">
        <v>4</v>
      </c>
      <c r="G3" s="2" t="s">
        <v>55</v>
      </c>
      <c r="H3" s="3">
        <v>5</v>
      </c>
      <c r="J3" s="2" t="s">
        <v>23</v>
      </c>
      <c r="K3" s="2">
        <v>5</v>
      </c>
    </row>
    <row r="4" spans="1:13" x14ac:dyDescent="0.15">
      <c r="A4" s="2" t="s">
        <v>35</v>
      </c>
      <c r="B4" s="2">
        <v>3</v>
      </c>
      <c r="G4" s="2" t="s">
        <v>56</v>
      </c>
      <c r="H4" s="3">
        <v>5</v>
      </c>
      <c r="J4" s="2" t="s">
        <v>24</v>
      </c>
      <c r="K4" s="2">
        <v>5</v>
      </c>
    </row>
    <row r="5" spans="1:13" x14ac:dyDescent="0.15">
      <c r="A5" s="2" t="s">
        <v>31</v>
      </c>
      <c r="B5" s="2">
        <v>3</v>
      </c>
      <c r="D5" s="1" t="s">
        <v>5</v>
      </c>
      <c r="J5" s="2" t="s">
        <v>25</v>
      </c>
      <c r="K5" s="2">
        <v>5</v>
      </c>
    </row>
    <row r="6" spans="1:13" x14ac:dyDescent="0.15">
      <c r="D6" s="2" t="s">
        <v>48</v>
      </c>
      <c r="E6" s="3">
        <v>5</v>
      </c>
      <c r="J6" s="2" t="s">
        <v>27</v>
      </c>
      <c r="K6" s="2">
        <v>5</v>
      </c>
    </row>
    <row r="7" spans="1:13" x14ac:dyDescent="0.15">
      <c r="A7" s="2">
        <v>5</v>
      </c>
      <c r="B7" s="2">
        <v>5</v>
      </c>
      <c r="D7" s="2" t="s">
        <v>50</v>
      </c>
      <c r="E7" s="3">
        <v>4</v>
      </c>
      <c r="J7" s="2" t="s">
        <v>26</v>
      </c>
      <c r="K7" s="2">
        <v>5</v>
      </c>
    </row>
    <row r="8" spans="1:13" x14ac:dyDescent="0.15">
      <c r="A8" s="2">
        <v>4</v>
      </c>
      <c r="B8" s="2">
        <v>4</v>
      </c>
      <c r="J8" s="2" t="s">
        <v>46</v>
      </c>
      <c r="K8" s="2">
        <v>5</v>
      </c>
    </row>
    <row r="9" spans="1:13" x14ac:dyDescent="0.15">
      <c r="A9" s="2">
        <v>3</v>
      </c>
      <c r="B9" s="2">
        <v>3</v>
      </c>
      <c r="J9" s="2" t="s">
        <v>28</v>
      </c>
      <c r="K9" s="2">
        <v>5</v>
      </c>
    </row>
    <row r="10" spans="1:13" x14ac:dyDescent="0.15">
      <c r="A10" s="4">
        <v>2</v>
      </c>
      <c r="B10" s="4">
        <v>2</v>
      </c>
      <c r="J10" s="2" t="s">
        <v>29</v>
      </c>
      <c r="K10" s="2">
        <v>5</v>
      </c>
    </row>
    <row r="11" spans="1:13" x14ac:dyDescent="0.15">
      <c r="A11" s="4">
        <v>1</v>
      </c>
      <c r="B11" s="4">
        <v>1</v>
      </c>
      <c r="J11" s="2" t="s">
        <v>30</v>
      </c>
      <c r="K11" s="2">
        <v>5</v>
      </c>
    </row>
    <row r="12" spans="1:13" x14ac:dyDescent="0.15">
      <c r="A12" s="2" t="s">
        <v>31</v>
      </c>
      <c r="B12" s="2">
        <v>3</v>
      </c>
    </row>
    <row r="13" spans="1:13" x14ac:dyDescent="0.15">
      <c r="A13" s="2" t="s">
        <v>58</v>
      </c>
      <c r="B13" s="2">
        <v>3</v>
      </c>
    </row>
  </sheetData>
  <sheetProtection password="8DFC" sheet="1" objects="1" scenarios="1" formatCells="0" formatColumns="0" formatRows="0" insertColumns="0" insertRows="0" sort="0" autoFilter="0" pivotTables="0"/>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様式ホ</vt:lpstr>
      <vt:lpstr>記入例</vt:lpstr>
      <vt:lpstr>非表示タブにする</vt:lpstr>
      <vt:lpstr>記入例!Print_Area</vt:lpstr>
      <vt:lpstr>様式ホ!Print_Area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高等学校卒業程度認定試験成績計算書</dc:title>
  <dc:creator>JASSO</dc:creator>
  <cp:lastModifiedBy>独立行政法人　日本学生支援機構</cp:lastModifiedBy>
  <cp:lastPrinted>2020-08-17T08:01:32Z</cp:lastPrinted>
  <dcterms:created xsi:type="dcterms:W3CDTF">2014-07-10T10:30:26Z</dcterms:created>
  <dcterms:modified xsi:type="dcterms:W3CDTF">2020-08-17T08:05:34Z</dcterms:modified>
</cp:coreProperties>
</file>