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64011"/>
  <workbookProtection workbookPassword="8DFC" lockStructure="1"/>
  <bookViews>
    <workbookView xWindow="0" yWindow="0" windowWidth="21435" windowHeight="9045" tabRatio="810"/>
  </bookViews>
  <sheets>
    <sheet name="入力シート" sheetId="1" r:id="rId1"/>
    <sheet name="様式１" sheetId="3" r:id="rId2"/>
    <sheet name="様式2-1" sheetId="4" r:id="rId3"/>
    <sheet name="様式2-2" sheetId="24" r:id="rId4"/>
    <sheet name="様式2-3" sheetId="25" r:id="rId5"/>
    <sheet name="様式2-4" sheetId="26" r:id="rId6"/>
    <sheet name="様式2-5" sheetId="28" r:id="rId7"/>
    <sheet name="様式2-6" sheetId="30" r:id="rId8"/>
    <sheet name="様式2-7" sheetId="29" r:id="rId9"/>
    <sheet name="様式2-8" sheetId="27" r:id="rId10"/>
    <sheet name="選択肢" sheetId="2" state="hidden" r:id="rId11"/>
    <sheet name="国・地域コード" sheetId="5" r:id="rId12"/>
    <sheet name="都道府県コード" sheetId="7" r:id="rId13"/>
    <sheet name="分野コード" sheetId="6" r:id="rId14"/>
    <sheet name="UL1" sheetId="31" state="hidden" r:id="rId15"/>
    <sheet name="UL2" sheetId="32" state="hidden" r:id="rId16"/>
  </sheets>
  <definedNames>
    <definedName name="_2023">選択肢!$DB$3:$DB$12</definedName>
    <definedName name="_2024">選択肢!$DC$3:$DC$6</definedName>
    <definedName name="_xlnm._FilterDatabase" localSheetId="0" hidden="1">入力シート!$A$10:$P$450</definedName>
    <definedName name="_xlnm.Print_Area" localSheetId="11">国・地域コード!$A$2:$E$193</definedName>
    <definedName name="_xlnm.Print_Area" localSheetId="10">選択肢!$G$1:$EA$38</definedName>
    <definedName name="_xlnm.Print_Area" localSheetId="12">都道府県コード!$A$2:$C$49</definedName>
    <definedName name="_xlnm.Print_Area" localSheetId="0">入力シート!$B$1:$P$450</definedName>
    <definedName name="_xlnm.Print_Area" localSheetId="13">分野コード!$A$2:$D$90</definedName>
    <definedName name="_xlnm.Print_Area" localSheetId="1">様式１!$C$2:$W$155</definedName>
    <definedName name="_xlnm.Print_Area" localSheetId="2">'様式2-1'!$C$2:$W$72</definedName>
    <definedName name="_xlnm.Print_Area" localSheetId="3">'様式2-2'!$C$2:$W$72</definedName>
    <definedName name="_xlnm.Print_Area" localSheetId="4">'様式2-3'!$C$2:$W$72</definedName>
    <definedName name="_xlnm.Print_Area" localSheetId="5">'様式2-4'!$C$2:$W$72</definedName>
    <definedName name="_xlnm.Print_Area" localSheetId="6">'様式2-5'!$C$2:$W$72</definedName>
    <definedName name="_xlnm.Print_Area" localSheetId="7">'様式2-6'!$C$2:$W$72</definedName>
    <definedName name="_xlnm.Print_Area" localSheetId="8">'様式2-7'!$C$2:$W$72</definedName>
    <definedName name="_xlnm.Print_Area" localSheetId="9">'様式2-8'!$C$2:$W$72</definedName>
    <definedName name="コード">選択肢!$DB$2:$DC$2</definedName>
    <definedName name="英語">選択肢!$AG$4:$AG$6</definedName>
    <definedName name="英語以外">選択肢!$AH$4:$AH$8</definedName>
    <definedName name="語学能力">選択肢!$AG$3:$AH$3</definedName>
    <definedName name="支援開始学士">選択肢!$DB$2:$DD$2</definedName>
    <definedName name="支援開始準備">選択肢!$DB$2:$DC$2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6" i="25" l="1"/>
  <c r="H65" i="30"/>
  <c r="H67" i="30"/>
  <c r="K67" i="30"/>
  <c r="F3" i="4"/>
  <c r="F12" i="3"/>
  <c r="I56" i="24"/>
  <c r="F71" i="28"/>
  <c r="P69" i="28"/>
  <c r="F69" i="28"/>
  <c r="K67" i="28"/>
  <c r="H67" i="28"/>
  <c r="H65" i="28"/>
  <c r="P63" i="28"/>
  <c r="F63" i="28"/>
  <c r="F61" i="28"/>
  <c r="F59" i="28"/>
  <c r="I56" i="28"/>
  <c r="GN5" i="32" l="1"/>
  <c r="FH5" i="32"/>
  <c r="EB5" i="32"/>
  <c r="CV5" i="32"/>
  <c r="BP5" i="32"/>
  <c r="AJ5" i="32"/>
  <c r="D5" i="32"/>
  <c r="HQ4" i="32"/>
  <c r="HQ5" i="32" s="1"/>
  <c r="HP4" i="32"/>
  <c r="HP5" i="32" s="1"/>
  <c r="HO4" i="32"/>
  <c r="HO5" i="32" s="1"/>
  <c r="HN4" i="32"/>
  <c r="HN5" i="32" s="1"/>
  <c r="HM4" i="32"/>
  <c r="HM5" i="32" s="1"/>
  <c r="HL4" i="32"/>
  <c r="HL5" i="32" s="1"/>
  <c r="HK4" i="32"/>
  <c r="HK5" i="32" s="1"/>
  <c r="HJ4" i="32"/>
  <c r="HJ5" i="32" s="1"/>
  <c r="HI4" i="32"/>
  <c r="HI5" i="32" s="1"/>
  <c r="HH4" i="32"/>
  <c r="HH5" i="32" s="1"/>
  <c r="HG4" i="32"/>
  <c r="HG5" i="32" s="1"/>
  <c r="HF4" i="32"/>
  <c r="HF5" i="32" s="1"/>
  <c r="HE4" i="32"/>
  <c r="HE5" i="32" s="1"/>
  <c r="HD4" i="32"/>
  <c r="HD5" i="32" s="1"/>
  <c r="HC4" i="32"/>
  <c r="HC5" i="32" s="1"/>
  <c r="HB4" i="32"/>
  <c r="HB5" i="32" s="1"/>
  <c r="HA4" i="32"/>
  <c r="HA5" i="32" s="1"/>
  <c r="GZ4" i="32"/>
  <c r="GZ5" i="32" s="1"/>
  <c r="GY4" i="32"/>
  <c r="GY5" i="32" s="1"/>
  <c r="GX4" i="32"/>
  <c r="GX5" i="32" s="1"/>
  <c r="GW4" i="32"/>
  <c r="GW5" i="32" s="1"/>
  <c r="GV4" i="32"/>
  <c r="GV5" i="32" s="1"/>
  <c r="GU4" i="32"/>
  <c r="GU5" i="32" s="1"/>
  <c r="GT4" i="32"/>
  <c r="GT5" i="32" s="1"/>
  <c r="GS4" i="32"/>
  <c r="GS5" i="32" s="1"/>
  <c r="GR4" i="32"/>
  <c r="GR5" i="32" s="1"/>
  <c r="GQ4" i="32"/>
  <c r="GQ5" i="32" s="1"/>
  <c r="GP4" i="32"/>
  <c r="GP5" i="32" s="1"/>
  <c r="GO4" i="32"/>
  <c r="GO5" i="32" s="1"/>
  <c r="GN4" i="32"/>
  <c r="GM4" i="32"/>
  <c r="GM5" i="32" s="1"/>
  <c r="GL4" i="32"/>
  <c r="GL5" i="32" s="1"/>
  <c r="GK4" i="32"/>
  <c r="GK5" i="32" s="1"/>
  <c r="GJ4" i="32"/>
  <c r="GJ5" i="32" s="1"/>
  <c r="GI4" i="32"/>
  <c r="GI5" i="32" s="1"/>
  <c r="GH4" i="32"/>
  <c r="GH5" i="32" s="1"/>
  <c r="GG4" i="32"/>
  <c r="GG5" i="32" s="1"/>
  <c r="GF4" i="32"/>
  <c r="GF5" i="32" s="1"/>
  <c r="GE4" i="32"/>
  <c r="GE5" i="32" s="1"/>
  <c r="GD4" i="32"/>
  <c r="GD5" i="32" s="1"/>
  <c r="GC4" i="32"/>
  <c r="GC5" i="32" s="1"/>
  <c r="GB4" i="32"/>
  <c r="GB5" i="32" s="1"/>
  <c r="GA4" i="32"/>
  <c r="GA5" i="32" s="1"/>
  <c r="FZ4" i="32"/>
  <c r="FZ5" i="32" s="1"/>
  <c r="FY4" i="32"/>
  <c r="FY5" i="32" s="1"/>
  <c r="FX4" i="32"/>
  <c r="FX5" i="32" s="1"/>
  <c r="FW4" i="32"/>
  <c r="FW5" i="32" s="1"/>
  <c r="FV4" i="32"/>
  <c r="FV5" i="32" s="1"/>
  <c r="FU4" i="32"/>
  <c r="FU5" i="32" s="1"/>
  <c r="FT4" i="32"/>
  <c r="FT5" i="32" s="1"/>
  <c r="FS4" i="32"/>
  <c r="FS5" i="32" s="1"/>
  <c r="FR4" i="32"/>
  <c r="FR5" i="32" s="1"/>
  <c r="FQ4" i="32"/>
  <c r="FQ5" i="32" s="1"/>
  <c r="FP4" i="32"/>
  <c r="FP5" i="32" s="1"/>
  <c r="FO4" i="32"/>
  <c r="FO5" i="32" s="1"/>
  <c r="FN4" i="32"/>
  <c r="FN5" i="32" s="1"/>
  <c r="FM4" i="32"/>
  <c r="FM5" i="32" s="1"/>
  <c r="FL4" i="32"/>
  <c r="FL5" i="32" s="1"/>
  <c r="FK4" i="32"/>
  <c r="FK5" i="32" s="1"/>
  <c r="FJ4" i="32"/>
  <c r="FJ5" i="32" s="1"/>
  <c r="FI4" i="32"/>
  <c r="FI5" i="32" s="1"/>
  <c r="FH4" i="32"/>
  <c r="FG4" i="32"/>
  <c r="FG5" i="32" s="1"/>
  <c r="FF4" i="32"/>
  <c r="FF5" i="32" s="1"/>
  <c r="FE4" i="32"/>
  <c r="FE5" i="32" s="1"/>
  <c r="FD4" i="32"/>
  <c r="FD5" i="32" s="1"/>
  <c r="FC4" i="32"/>
  <c r="FC5" i="32" s="1"/>
  <c r="FB4" i="32"/>
  <c r="FB5" i="32" s="1"/>
  <c r="FA4" i="32"/>
  <c r="FA5" i="32" s="1"/>
  <c r="EZ4" i="32"/>
  <c r="EZ5" i="32" s="1"/>
  <c r="EY4" i="32"/>
  <c r="EY5" i="32" s="1"/>
  <c r="EX4" i="32"/>
  <c r="EX5" i="32" s="1"/>
  <c r="EW4" i="32"/>
  <c r="EW5" i="32" s="1"/>
  <c r="EV4" i="32"/>
  <c r="EV5" i="32" s="1"/>
  <c r="EU4" i="32"/>
  <c r="EU5" i="32" s="1"/>
  <c r="ET4" i="32"/>
  <c r="ET5" i="32" s="1"/>
  <c r="ES4" i="32"/>
  <c r="ES5" i="32" s="1"/>
  <c r="ER4" i="32"/>
  <c r="ER5" i="32" s="1"/>
  <c r="EQ4" i="32"/>
  <c r="EQ5" i="32" s="1"/>
  <c r="EP4" i="32"/>
  <c r="EP5" i="32" s="1"/>
  <c r="EO4" i="32"/>
  <c r="EO5" i="32" s="1"/>
  <c r="EN4" i="32"/>
  <c r="EN5" i="32" s="1"/>
  <c r="EM4" i="32"/>
  <c r="EM5" i="32" s="1"/>
  <c r="EL4" i="32"/>
  <c r="EL5" i="32" s="1"/>
  <c r="EK4" i="32"/>
  <c r="EK5" i="32" s="1"/>
  <c r="EJ4" i="32"/>
  <c r="EJ5" i="32" s="1"/>
  <c r="EI4" i="32"/>
  <c r="EI5" i="32" s="1"/>
  <c r="EH4" i="32"/>
  <c r="EH5" i="32" s="1"/>
  <c r="EG4" i="32"/>
  <c r="EG5" i="32" s="1"/>
  <c r="EF4" i="32"/>
  <c r="EF5" i="32" s="1"/>
  <c r="EE4" i="32"/>
  <c r="EE5" i="32" s="1"/>
  <c r="ED4" i="32"/>
  <c r="ED5" i="32" s="1"/>
  <c r="EC4" i="32"/>
  <c r="EC5" i="32" s="1"/>
  <c r="EB4" i="32"/>
  <c r="EA4" i="32"/>
  <c r="EA5" i="32" s="1"/>
  <c r="DZ4" i="32"/>
  <c r="DZ5" i="32" s="1"/>
  <c r="DY4" i="32"/>
  <c r="DY5" i="32" s="1"/>
  <c r="DX4" i="32"/>
  <c r="DX5" i="32" s="1"/>
  <c r="DW4" i="32"/>
  <c r="DW5" i="32" s="1"/>
  <c r="DV4" i="32"/>
  <c r="DV5" i="32" s="1"/>
  <c r="DU4" i="32"/>
  <c r="DU5" i="32" s="1"/>
  <c r="DT4" i="32"/>
  <c r="DT5" i="32" s="1"/>
  <c r="DS4" i="32"/>
  <c r="DS5" i="32" s="1"/>
  <c r="DR4" i="32"/>
  <c r="DR5" i="32" s="1"/>
  <c r="DQ4" i="32"/>
  <c r="DQ5" i="32" s="1"/>
  <c r="DP4" i="32"/>
  <c r="DP5" i="32" s="1"/>
  <c r="DO4" i="32"/>
  <c r="DO5" i="32" s="1"/>
  <c r="DN4" i="32"/>
  <c r="DN5" i="32" s="1"/>
  <c r="DM4" i="32"/>
  <c r="DM5" i="32" s="1"/>
  <c r="DL4" i="32"/>
  <c r="DL5" i="32" s="1"/>
  <c r="DK4" i="32"/>
  <c r="DK5" i="32" s="1"/>
  <c r="DJ4" i="32"/>
  <c r="DJ5" i="32" s="1"/>
  <c r="DI4" i="32"/>
  <c r="DI5" i="32" s="1"/>
  <c r="DH4" i="32"/>
  <c r="DH5" i="32" s="1"/>
  <c r="DG4" i="32"/>
  <c r="DG5" i="32" s="1"/>
  <c r="DF4" i="32"/>
  <c r="DF5" i="32" s="1"/>
  <c r="DE4" i="32"/>
  <c r="DE5" i="32" s="1"/>
  <c r="DD4" i="32"/>
  <c r="DD5" i="32" s="1"/>
  <c r="DC4" i="32"/>
  <c r="DC5" i="32" s="1"/>
  <c r="DB4" i="32"/>
  <c r="DB5" i="32" s="1"/>
  <c r="DA4" i="32"/>
  <c r="DA5" i="32" s="1"/>
  <c r="CZ4" i="32"/>
  <c r="CZ5" i="32" s="1"/>
  <c r="CY4" i="32"/>
  <c r="CY5" i="32" s="1"/>
  <c r="CX4" i="32"/>
  <c r="CX5" i="32" s="1"/>
  <c r="CW4" i="32"/>
  <c r="CW5" i="32" s="1"/>
  <c r="CV4" i="32"/>
  <c r="CU4" i="32"/>
  <c r="CU5" i="32" s="1"/>
  <c r="CT4" i="32"/>
  <c r="CT5" i="32" s="1"/>
  <c r="CS4" i="32"/>
  <c r="CS5" i="32" s="1"/>
  <c r="CR4" i="32"/>
  <c r="CR5" i="32" s="1"/>
  <c r="CQ4" i="32"/>
  <c r="CQ5" i="32" s="1"/>
  <c r="CP4" i="32"/>
  <c r="CP5" i="32" s="1"/>
  <c r="CO4" i="32"/>
  <c r="CO5" i="32" s="1"/>
  <c r="CN4" i="32"/>
  <c r="CN5" i="32" s="1"/>
  <c r="CM4" i="32"/>
  <c r="CM5" i="32" s="1"/>
  <c r="CL4" i="32"/>
  <c r="CL5" i="32" s="1"/>
  <c r="CK4" i="32"/>
  <c r="CK5" i="32" s="1"/>
  <c r="CJ4" i="32"/>
  <c r="CJ5" i="32" s="1"/>
  <c r="CI4" i="32"/>
  <c r="CI5" i="32" s="1"/>
  <c r="CH4" i="32"/>
  <c r="CH5" i="32" s="1"/>
  <c r="CG4" i="32"/>
  <c r="CG5" i="32" s="1"/>
  <c r="CF4" i="32"/>
  <c r="CF5" i="32" s="1"/>
  <c r="CE4" i="32"/>
  <c r="CE5" i="32" s="1"/>
  <c r="CD4" i="32"/>
  <c r="CD5" i="32" s="1"/>
  <c r="CC4" i="32"/>
  <c r="CC5" i="32" s="1"/>
  <c r="CB4" i="32"/>
  <c r="CB5" i="32" s="1"/>
  <c r="CA4" i="32"/>
  <c r="CA5" i="32" s="1"/>
  <c r="BZ4" i="32"/>
  <c r="BZ5" i="32" s="1"/>
  <c r="BY4" i="32"/>
  <c r="BY5" i="32" s="1"/>
  <c r="BX4" i="32"/>
  <c r="BX5" i="32" s="1"/>
  <c r="BW4" i="32"/>
  <c r="BW5" i="32" s="1"/>
  <c r="BV4" i="32"/>
  <c r="BV5" i="32" s="1"/>
  <c r="BU4" i="32"/>
  <c r="BU5" i="32" s="1"/>
  <c r="BT4" i="32"/>
  <c r="BT5" i="32" s="1"/>
  <c r="BS4" i="32"/>
  <c r="BS5" i="32" s="1"/>
  <c r="BR4" i="32"/>
  <c r="BR5" i="32" s="1"/>
  <c r="BQ4" i="32"/>
  <c r="BQ5" i="32" s="1"/>
  <c r="BP4" i="32"/>
  <c r="BO4" i="32"/>
  <c r="BO5" i="32" s="1"/>
  <c r="BN4" i="32"/>
  <c r="BN5" i="32" s="1"/>
  <c r="BM4" i="32"/>
  <c r="BM5" i="32" s="1"/>
  <c r="BL4" i="32"/>
  <c r="BL5" i="32" s="1"/>
  <c r="BK4" i="32"/>
  <c r="BK5" i="32" s="1"/>
  <c r="BJ4" i="32"/>
  <c r="BJ5" i="32" s="1"/>
  <c r="BI4" i="32"/>
  <c r="BI5" i="32" s="1"/>
  <c r="BH4" i="32"/>
  <c r="BH5" i="32" s="1"/>
  <c r="BG4" i="32"/>
  <c r="BG5" i="32" s="1"/>
  <c r="BF4" i="32"/>
  <c r="BF5" i="32" s="1"/>
  <c r="BE4" i="32"/>
  <c r="BE5" i="32" s="1"/>
  <c r="BD4" i="32"/>
  <c r="BD5" i="32" s="1"/>
  <c r="BC4" i="32"/>
  <c r="BC5" i="32" s="1"/>
  <c r="BB4" i="32"/>
  <c r="BB5" i="32" s="1"/>
  <c r="BA4" i="32"/>
  <c r="BA5" i="32" s="1"/>
  <c r="AZ4" i="32"/>
  <c r="AZ5" i="32" s="1"/>
  <c r="AY4" i="32"/>
  <c r="AY5" i="32" s="1"/>
  <c r="AX4" i="32"/>
  <c r="AX5" i="32" s="1"/>
  <c r="AW4" i="32"/>
  <c r="AW5" i="32" s="1"/>
  <c r="AV4" i="32"/>
  <c r="AV5" i="32" s="1"/>
  <c r="AU4" i="32"/>
  <c r="AU5" i="32" s="1"/>
  <c r="AT4" i="32"/>
  <c r="AT5" i="32" s="1"/>
  <c r="AS4" i="32"/>
  <c r="AS5" i="32" s="1"/>
  <c r="AR4" i="32"/>
  <c r="AR5" i="32" s="1"/>
  <c r="AQ4" i="32"/>
  <c r="AQ5" i="32" s="1"/>
  <c r="AP4" i="32"/>
  <c r="AP5" i="32" s="1"/>
  <c r="AO4" i="32"/>
  <c r="AO5" i="32" s="1"/>
  <c r="AN4" i="32"/>
  <c r="AN5" i="32" s="1"/>
  <c r="AM4" i="32"/>
  <c r="AM5" i="32" s="1"/>
  <c r="AL4" i="32"/>
  <c r="AL5" i="32" s="1"/>
  <c r="AK4" i="32"/>
  <c r="AK5" i="32" s="1"/>
  <c r="AJ4" i="32"/>
  <c r="AI4" i="32"/>
  <c r="AI5" i="32" s="1"/>
  <c r="AH4" i="32"/>
  <c r="AH5" i="32" s="1"/>
  <c r="AG4" i="32"/>
  <c r="AG5" i="32" s="1"/>
  <c r="AF4" i="32"/>
  <c r="AF5" i="32" s="1"/>
  <c r="AE4" i="32"/>
  <c r="AE5" i="32" s="1"/>
  <c r="AD4" i="32"/>
  <c r="AD5" i="32" s="1"/>
  <c r="AC4" i="32"/>
  <c r="AC5" i="32" s="1"/>
  <c r="AB4" i="32"/>
  <c r="AB5" i="32" s="1"/>
  <c r="AA4" i="32"/>
  <c r="AA5" i="32" s="1"/>
  <c r="Z4" i="32"/>
  <c r="Z5" i="32" s="1"/>
  <c r="Y4" i="32"/>
  <c r="Y5" i="32" s="1"/>
  <c r="X4" i="32"/>
  <c r="X5" i="32" s="1"/>
  <c r="W4" i="32"/>
  <c r="W5" i="32" s="1"/>
  <c r="V4" i="32"/>
  <c r="V5" i="32" s="1"/>
  <c r="U4" i="32"/>
  <c r="U5" i="32" s="1"/>
  <c r="T4" i="32"/>
  <c r="T5" i="32" s="1"/>
  <c r="S4" i="32"/>
  <c r="S5" i="32" s="1"/>
  <c r="R4" i="32"/>
  <c r="R5" i="32" s="1"/>
  <c r="Q4" i="32"/>
  <c r="Q5" i="32" s="1"/>
  <c r="P4" i="32"/>
  <c r="P5" i="32" s="1"/>
  <c r="O4" i="32"/>
  <c r="O5" i="32" s="1"/>
  <c r="N4" i="32"/>
  <c r="N5" i="32" s="1"/>
  <c r="M4" i="32"/>
  <c r="M5" i="32" s="1"/>
  <c r="L4" i="32"/>
  <c r="L5" i="32" s="1"/>
  <c r="K4" i="32"/>
  <c r="K5" i="32" s="1"/>
  <c r="J4" i="32"/>
  <c r="J5" i="32" s="1"/>
  <c r="I4" i="32"/>
  <c r="I5" i="32" s="1"/>
  <c r="H4" i="32"/>
  <c r="H5" i="32" s="1"/>
  <c r="G4" i="32"/>
  <c r="G5" i="32" s="1"/>
  <c r="F4" i="32"/>
  <c r="F5" i="32" s="1"/>
  <c r="E4" i="32"/>
  <c r="E5" i="32" s="1"/>
  <c r="D4" i="32"/>
  <c r="C4" i="32"/>
  <c r="C5" i="32" s="1"/>
  <c r="B4" i="32"/>
  <c r="B5" i="32" s="1"/>
  <c r="DP5" i="31"/>
  <c r="DO5" i="31"/>
  <c r="DN5" i="31"/>
  <c r="DH5" i="31"/>
  <c r="DG5" i="31"/>
  <c r="DF5" i="31"/>
  <c r="CZ5" i="31"/>
  <c r="CY5" i="31"/>
  <c r="CX5" i="31"/>
  <c r="CR5" i="31"/>
  <c r="CQ5" i="31"/>
  <c r="CP5" i="31"/>
  <c r="CJ5" i="31"/>
  <c r="CI5" i="31"/>
  <c r="CH5" i="31"/>
  <c r="CB5" i="31"/>
  <c r="CA5" i="31"/>
  <c r="BZ5" i="31"/>
  <c r="BT5" i="31"/>
  <c r="BS5" i="31"/>
  <c r="BR5" i="31"/>
  <c r="BL5" i="31"/>
  <c r="BK5" i="31"/>
  <c r="BJ5" i="31"/>
  <c r="BD5" i="31"/>
  <c r="BC5" i="31"/>
  <c r="BB5" i="31"/>
  <c r="AV5" i="31"/>
  <c r="AU5" i="31"/>
  <c r="AT5" i="31"/>
  <c r="AN5" i="31"/>
  <c r="AM5" i="31"/>
  <c r="AL5" i="31"/>
  <c r="AF5" i="31"/>
  <c r="AE5" i="31"/>
  <c r="AD5" i="31"/>
  <c r="X5" i="31"/>
  <c r="W5" i="31"/>
  <c r="V5" i="31"/>
  <c r="P5" i="31"/>
  <c r="O5" i="31"/>
  <c r="N5" i="31"/>
  <c r="H5" i="31"/>
  <c r="G5" i="31"/>
  <c r="F5" i="31"/>
  <c r="DU4" i="31"/>
  <c r="DU5" i="31" s="1"/>
  <c r="DT4" i="31"/>
  <c r="DT5" i="31" s="1"/>
  <c r="DS4" i="31"/>
  <c r="DS5" i="31" s="1"/>
  <c r="DR4" i="31"/>
  <c r="DR5" i="31" s="1"/>
  <c r="DQ4" i="31"/>
  <c r="DQ5" i="31" s="1"/>
  <c r="DP4" i="31"/>
  <c r="DO4" i="31"/>
  <c r="DN4" i="31"/>
  <c r="DM4" i="31"/>
  <c r="DM5" i="31" s="1"/>
  <c r="DL4" i="31"/>
  <c r="DL5" i="31" s="1"/>
  <c r="DK4" i="31"/>
  <c r="DK5" i="31" s="1"/>
  <c r="DJ4" i="31"/>
  <c r="DJ5" i="31" s="1"/>
  <c r="DI4" i="31"/>
  <c r="DI5" i="31" s="1"/>
  <c r="DH4" i="31"/>
  <c r="DG4" i="31"/>
  <c r="DF4" i="31"/>
  <c r="DE4" i="31"/>
  <c r="DE5" i="31" s="1"/>
  <c r="DD4" i="31"/>
  <c r="DD5" i="31" s="1"/>
  <c r="DC4" i="31"/>
  <c r="DC5" i="31" s="1"/>
  <c r="DB4" i="31"/>
  <c r="DB5" i="31" s="1"/>
  <c r="DA4" i="31"/>
  <c r="DA5" i="31" s="1"/>
  <c r="CZ4" i="31"/>
  <c r="CY4" i="31"/>
  <c r="CX4" i="31"/>
  <c r="CW4" i="31"/>
  <c r="CW5" i="31" s="1"/>
  <c r="CV4" i="31"/>
  <c r="CV5" i="31" s="1"/>
  <c r="CU4" i="31"/>
  <c r="CU5" i="31" s="1"/>
  <c r="CT4" i="31"/>
  <c r="CT5" i="31" s="1"/>
  <c r="CS4" i="31"/>
  <c r="CS5" i="31" s="1"/>
  <c r="CR4" i="31"/>
  <c r="CQ4" i="31"/>
  <c r="CP4" i="31"/>
  <c r="CO4" i="31"/>
  <c r="CO5" i="31" s="1"/>
  <c r="CN4" i="31"/>
  <c r="CN5" i="31" s="1"/>
  <c r="CM4" i="31"/>
  <c r="CM5" i="31" s="1"/>
  <c r="CL4" i="31"/>
  <c r="CL5" i="31" s="1"/>
  <c r="CK4" i="31"/>
  <c r="CK5" i="31" s="1"/>
  <c r="CJ4" i="31"/>
  <c r="CI4" i="31"/>
  <c r="CH4" i="31"/>
  <c r="CG4" i="31"/>
  <c r="CG5" i="31" s="1"/>
  <c r="CF4" i="31"/>
  <c r="CF5" i="31" s="1"/>
  <c r="CE4" i="31"/>
  <c r="CE5" i="31" s="1"/>
  <c r="CD4" i="31"/>
  <c r="CD5" i="31" s="1"/>
  <c r="CC4" i="31"/>
  <c r="CC5" i="31" s="1"/>
  <c r="CB4" i="31"/>
  <c r="CA4" i="31"/>
  <c r="BZ4" i="31"/>
  <c r="BY4" i="31"/>
  <c r="BY5" i="31" s="1"/>
  <c r="BX4" i="31"/>
  <c r="BX5" i="31" s="1"/>
  <c r="BW4" i="31"/>
  <c r="BW5" i="31" s="1"/>
  <c r="BV4" i="31"/>
  <c r="BV5" i="31" s="1"/>
  <c r="BU4" i="31"/>
  <c r="BU5" i="31" s="1"/>
  <c r="BT4" i="31"/>
  <c r="BS4" i="31"/>
  <c r="BR4" i="31"/>
  <c r="BQ4" i="31"/>
  <c r="BQ5" i="31" s="1"/>
  <c r="BP4" i="31"/>
  <c r="BP5" i="31" s="1"/>
  <c r="BO4" i="31"/>
  <c r="BO5" i="31" s="1"/>
  <c r="BN4" i="31"/>
  <c r="BN5" i="31" s="1"/>
  <c r="BM4" i="31"/>
  <c r="BM5" i="31" s="1"/>
  <c r="BL4" i="31"/>
  <c r="BK4" i="31"/>
  <c r="BJ4" i="31"/>
  <c r="BI4" i="31"/>
  <c r="BI5" i="31" s="1"/>
  <c r="BH4" i="31"/>
  <c r="BH5" i="31" s="1"/>
  <c r="BG4" i="31"/>
  <c r="BG5" i="31" s="1"/>
  <c r="BF4" i="31"/>
  <c r="BF5" i="31" s="1"/>
  <c r="BE4" i="31"/>
  <c r="BE5" i="31" s="1"/>
  <c r="BD4" i="31"/>
  <c r="BC4" i="31"/>
  <c r="BB4" i="31"/>
  <c r="BA4" i="31"/>
  <c r="BA5" i="31" s="1"/>
  <c r="AZ4" i="31"/>
  <c r="AZ5" i="31" s="1"/>
  <c r="AY4" i="31"/>
  <c r="AY5" i="31" s="1"/>
  <c r="AX4" i="31"/>
  <c r="AX5" i="31" s="1"/>
  <c r="AW4" i="31"/>
  <c r="AW5" i="31" s="1"/>
  <c r="AV4" i="31"/>
  <c r="AU4" i="31"/>
  <c r="AT4" i="31"/>
  <c r="AS4" i="31"/>
  <c r="AS5" i="31" s="1"/>
  <c r="AR4" i="31"/>
  <c r="AR5" i="31" s="1"/>
  <c r="AQ4" i="31"/>
  <c r="AQ5" i="31" s="1"/>
  <c r="AP4" i="31"/>
  <c r="AP5" i="31" s="1"/>
  <c r="AO4" i="31"/>
  <c r="AO5" i="31" s="1"/>
  <c r="AN4" i="31"/>
  <c r="AM4" i="31"/>
  <c r="AL4" i="31"/>
  <c r="AK4" i="31"/>
  <c r="AK5" i="31" s="1"/>
  <c r="AJ4" i="31"/>
  <c r="AJ5" i="31" s="1"/>
  <c r="AI4" i="31"/>
  <c r="AI5" i="31" s="1"/>
  <c r="AH4" i="31"/>
  <c r="AH5" i="31" s="1"/>
  <c r="AG4" i="31"/>
  <c r="AG5" i="31" s="1"/>
  <c r="AF4" i="31"/>
  <c r="AE4" i="31"/>
  <c r="AD4" i="31"/>
  <c r="AC4" i="31"/>
  <c r="AC5" i="31" s="1"/>
  <c r="AB4" i="31"/>
  <c r="AB5" i="31" s="1"/>
  <c r="AA4" i="31"/>
  <c r="AA5" i="31" s="1"/>
  <c r="Z4" i="31"/>
  <c r="Z5" i="31" s="1"/>
  <c r="Y4" i="31"/>
  <c r="Y5" i="31" s="1"/>
  <c r="X4" i="31"/>
  <c r="W4" i="31"/>
  <c r="V4" i="31"/>
  <c r="U4" i="31"/>
  <c r="U5" i="31" s="1"/>
  <c r="T4" i="31"/>
  <c r="T5" i="31" s="1"/>
  <c r="S4" i="31"/>
  <c r="S5" i="31" s="1"/>
  <c r="R4" i="31"/>
  <c r="R5" i="31" s="1"/>
  <c r="Q4" i="31"/>
  <c r="Q5" i="31" s="1"/>
  <c r="P4" i="31"/>
  <c r="O4" i="31"/>
  <c r="N4" i="31"/>
  <c r="M4" i="31"/>
  <c r="M5" i="31" s="1"/>
  <c r="L4" i="31"/>
  <c r="L5" i="31" s="1"/>
  <c r="K4" i="31"/>
  <c r="K5" i="31" s="1"/>
  <c r="J4" i="31"/>
  <c r="J5" i="31" s="1"/>
  <c r="I4" i="31"/>
  <c r="I5" i="31" s="1"/>
  <c r="H4" i="31"/>
  <c r="G4" i="31"/>
  <c r="F4" i="31"/>
  <c r="E4" i="31"/>
  <c r="E5" i="31" s="1"/>
  <c r="D4" i="31"/>
  <c r="D5" i="31" s="1"/>
  <c r="C4" i="31"/>
  <c r="C5" i="31" s="1"/>
  <c r="B4" i="31"/>
  <c r="B5" i="31" s="1"/>
  <c r="EY2" i="32" a="1"/>
  <c r="AE2" i="32" a="1"/>
  <c r="Y2" i="31" a="1"/>
  <c r="W2" i="31" a="1"/>
  <c r="DF2" i="31" a="1"/>
  <c r="DE2" i="32" a="1"/>
  <c r="CT2" i="32" a="1"/>
  <c r="ES2" i="32" a="1"/>
  <c r="AZ2" i="32" a="1"/>
  <c r="HA2" i="32" a="1"/>
  <c r="BP2" i="31" a="1"/>
  <c r="EK2" i="32" a="1"/>
  <c r="CX2" i="32" a="1"/>
  <c r="AN2" i="31" a="1"/>
  <c r="DR2" i="32" a="1"/>
  <c r="FR2" i="32" a="1"/>
  <c r="BQ2" i="32" a="1"/>
  <c r="CU2" i="32" a="1"/>
  <c r="AU2" i="31" a="1"/>
  <c r="EC2" i="32" a="1"/>
  <c r="GO2" i="32" a="1"/>
  <c r="DD2" i="32" a="1"/>
  <c r="GF2" i="32" a="1"/>
  <c r="AO2" i="31" a="1"/>
  <c r="DM2" i="31" a="1"/>
  <c r="GQ2" i="32" a="1"/>
  <c r="W2" i="32" a="1"/>
  <c r="AQ2" i="31" a="1"/>
  <c r="FP2" i="32" a="1"/>
  <c r="AS2" i="32" a="1"/>
  <c r="DA2" i="32" a="1"/>
  <c r="GD2" i="32" a="1"/>
  <c r="CA2" i="32" a="1"/>
  <c r="AV2" i="32" a="1"/>
  <c r="FB2" i="32" a="1"/>
  <c r="DR2" i="31" a="1"/>
  <c r="BM2" i="31" a="1"/>
  <c r="EL2" i="32" a="1"/>
  <c r="V2" i="31" a="1"/>
  <c r="CO2" i="32" a="1"/>
  <c r="CR2" i="32" a="1"/>
  <c r="CA2" i="31" a="1"/>
  <c r="GG2" i="32" a="1"/>
  <c r="HP2" i="32" a="1"/>
  <c r="AA2" i="32" a="1"/>
  <c r="DQ2" i="32" a="1"/>
  <c r="T2" i="31" a="1"/>
  <c r="DT2" i="32" a="1"/>
  <c r="BB2" i="32" a="1"/>
  <c r="BV2" i="31" a="1"/>
  <c r="AK2" i="31" a="1"/>
  <c r="GX2" i="32" a="1"/>
  <c r="K2" i="32" a="1"/>
  <c r="BY2" i="31" a="1"/>
  <c r="AC2" i="32" a="1"/>
  <c r="HM2" i="32" a="1"/>
  <c r="HD2" i="32" a="1"/>
  <c r="BF2" i="32" a="1"/>
  <c r="DC2" i="31" a="1"/>
  <c r="BA2" i="32" a="1"/>
  <c r="BJ2" i="32" a="1"/>
  <c r="BW2" i="32" a="1"/>
  <c r="GL2" i="32" a="1"/>
  <c r="DJ2" i="31" a="1"/>
  <c r="Z2" i="32" a="1"/>
  <c r="BE2" i="31" a="1"/>
  <c r="HI2" i="32" a="1"/>
  <c r="N2" i="31" a="1"/>
  <c r="DD2" i="31" a="1"/>
  <c r="Q2" i="32" a="1"/>
  <c r="AR2" i="32" a="1"/>
  <c r="DP2" i="31" a="1"/>
  <c r="CV2" i="32" a="1"/>
  <c r="CD2" i="32" a="1"/>
  <c r="DN2" i="32" a="1"/>
  <c r="ET2" i="32" a="1"/>
  <c r="AH2" i="31" a="1"/>
  <c r="CQ2" i="32" a="1"/>
  <c r="P2" i="31" a="1"/>
  <c r="CI2" i="31" a="1"/>
  <c r="GY2" i="32" a="1"/>
  <c r="AL2" i="32" a="1"/>
  <c r="DX2" i="32" a="1"/>
  <c r="C2" i="31" a="1"/>
  <c r="DO2" i="32" a="1"/>
  <c r="AP2" i="31" a="1"/>
  <c r="BX2" i="31" a="1"/>
  <c r="CC2" i="32" a="1"/>
  <c r="CT2" i="31" a="1"/>
  <c r="T2" i="32" a="1"/>
  <c r="AL2" i="31" a="1"/>
  <c r="GR2" i="32" a="1"/>
  <c r="CM2" i="31" a="1"/>
  <c r="O2" i="32" a="1"/>
  <c r="FU2" i="32" a="1"/>
  <c r="U2" i="31" a="1"/>
  <c r="BH2" i="31" a="1"/>
  <c r="AB2" i="31" a="1"/>
  <c r="FD2" i="32" a="1"/>
  <c r="G2" i="31" a="1"/>
  <c r="U2" i="32" a="1"/>
  <c r="GA2" i="32" a="1"/>
  <c r="K2" i="31" a="1"/>
  <c r="CF2" i="31" a="1"/>
  <c r="BC2" i="31" a="1"/>
  <c r="DU2" i="32" a="1"/>
  <c r="HE2" i="32" a="1"/>
  <c r="BO2" i="32" a="1"/>
  <c r="DF2" i="32" a="1"/>
  <c r="BK2" i="32" a="1"/>
  <c r="FV2" i="32" a="1"/>
  <c r="FH2" i="32" a="1"/>
  <c r="FW2" i="32" a="1"/>
  <c r="DW2" i="32" a="1"/>
  <c r="I2" i="31" a="1"/>
  <c r="Z2" i="31" a="1"/>
  <c r="CZ2" i="32" a="1"/>
  <c r="R2" i="32" a="1"/>
  <c r="DB2" i="31" a="1"/>
  <c r="AE2" i="31" a="1"/>
  <c r="DN2" i="31" a="1"/>
  <c r="GB2" i="32" a="1"/>
  <c r="EP2" i="32" a="1"/>
  <c r="EI2" i="32" a="1"/>
  <c r="AP2" i="32" a="1"/>
  <c r="CV2" i="31" a="1"/>
  <c r="EN2" i="32" a="1"/>
  <c r="BR2" i="31" a="1"/>
  <c r="DL2" i="32" a="1"/>
  <c r="FM2" i="32" a="1"/>
  <c r="HG2" i="32" a="1"/>
  <c r="BR2" i="32" a="1"/>
  <c r="AF2" i="31" a="1"/>
  <c r="E2" i="31" a="1"/>
  <c r="J2" i="31" a="1"/>
  <c r="CL2" i="31" a="1"/>
  <c r="AT2" i="32" a="1"/>
  <c r="GE2" i="32" a="1"/>
  <c r="BJ2" i="31" a="1"/>
  <c r="BL2" i="31" a="1"/>
  <c r="DQ2" i="31" a="1"/>
  <c r="AY2" i="32" a="1"/>
  <c r="BD2" i="31" a="1"/>
  <c r="BS2" i="32" a="1"/>
  <c r="CR2" i="31" a="1"/>
  <c r="FL2" i="32" a="1"/>
  <c r="DI2" i="31" a="1"/>
  <c r="EM2" i="32" a="1"/>
  <c r="AQ2" i="32" a="1"/>
  <c r="GT2" i="32" a="1"/>
  <c r="AT2" i="31" a="1"/>
  <c r="AM2" i="32" a="1"/>
  <c r="CL2" i="32" a="1"/>
  <c r="GM2" i="32" a="1"/>
  <c r="AI2" i="32" a="1"/>
  <c r="CB2" i="32" a="1"/>
  <c r="BM2" i="32" a="1"/>
  <c r="AY2" i="31" a="1"/>
  <c r="C2" i="32" a="1"/>
  <c r="AW2" i="32" a="1"/>
  <c r="DG2" i="32" a="1"/>
  <c r="FY2" i="32" a="1"/>
  <c r="J2" i="32" a="1"/>
  <c r="CI2" i="32" a="1"/>
  <c r="AK2" i="32" a="1"/>
  <c r="CZ2" i="31" a="1"/>
  <c r="FK2" i="32" a="1"/>
  <c r="BB2" i="31" a="1"/>
  <c r="DC2" i="32" a="1"/>
  <c r="GP2" i="32" a="1"/>
  <c r="F2" i="32" a="1"/>
  <c r="CG2" i="32" a="1"/>
  <c r="AG2" i="31" a="1"/>
  <c r="O2" i="31" a="1"/>
  <c r="EA2" i="32" a="1"/>
  <c r="BY2" i="32" a="1"/>
  <c r="BZ2" i="31" a="1"/>
  <c r="G2" i="32" a="1"/>
  <c r="B2" i="32" a="1"/>
  <c r="EB2" i="32" a="1"/>
  <c r="EZ2" i="32" a="1"/>
  <c r="H2" i="31" a="1"/>
  <c r="FI2" i="32" a="1"/>
  <c r="FJ2" i="32" a="1"/>
  <c r="BO2" i="31" a="1"/>
  <c r="Q2" i="31" a="1"/>
  <c r="BW2" i="31" a="1"/>
  <c r="AZ2" i="31" a="1"/>
  <c r="FZ2" i="32" a="1"/>
  <c r="CO2" i="31" a="1"/>
  <c r="HF2" i="32" a="1"/>
  <c r="AM2" i="31" a="1"/>
  <c r="CY2" i="32" a="1"/>
  <c r="DA2" i="31" a="1"/>
  <c r="DG2" i="31" a="1"/>
  <c r="CU2" i="31" a="1"/>
  <c r="B2" i="31" a="1"/>
  <c r="S2" i="31" a="1"/>
  <c r="P2" i="32" a="1"/>
  <c r="M2" i="32" a="1"/>
  <c r="AR2" i="31" a="1"/>
  <c r="HQ2" i="32" a="1"/>
  <c r="S2" i="32" a="1"/>
  <c r="DT2" i="31" a="1"/>
  <c r="AF2" i="32" a="1"/>
  <c r="GC2" i="32" a="1"/>
  <c r="HH2" i="32" a="1"/>
  <c r="DY2" i="32" a="1"/>
  <c r="BT2" i="31" a="1"/>
  <c r="BP2" i="32" a="1"/>
  <c r="BE2" i="32" a="1"/>
  <c r="FC2" i="32" a="1"/>
  <c r="HL2" i="32" a="1"/>
  <c r="FE2" i="32" a="1"/>
  <c r="CB2" i="31" a="1"/>
  <c r="L2" i="32" a="1"/>
  <c r="BN2" i="32" a="1"/>
  <c r="DK2" i="31" a="1"/>
  <c r="EX2" i="32" a="1"/>
  <c r="FN2" i="32" a="1"/>
  <c r="BT2" i="32" a="1"/>
  <c r="CW2" i="32" a="1"/>
  <c r="FO2" i="32" a="1"/>
  <c r="FX2" i="32" a="1"/>
  <c r="CJ2" i="32" a="1"/>
  <c r="X2" i="31" a="1"/>
  <c r="D2" i="32" a="1"/>
  <c r="BH2" i="32" a="1"/>
  <c r="AC2" i="31" a="1"/>
  <c r="D2" i="31" a="1"/>
  <c r="BD2" i="32" a="1"/>
  <c r="X2" i="32" a="1"/>
  <c r="R2" i="31" a="1"/>
  <c r="GZ2" i="32" a="1"/>
  <c r="HO2" i="32" a="1"/>
  <c r="DH2" i="32" a="1"/>
  <c r="BA2" i="31" a="1"/>
  <c r="EF2" i="32" a="1"/>
  <c r="AV2" i="31" a="1"/>
  <c r="AU2" i="32" a="1"/>
  <c r="DK2" i="32" a="1"/>
  <c r="EJ2" i="32" a="1"/>
  <c r="DS2" i="31" a="1"/>
  <c r="EH2" i="32" a="1"/>
  <c r="DI2" i="32" a="1"/>
  <c r="CK2" i="31" a="1"/>
  <c r="CS2" i="32" a="1"/>
  <c r="GJ2" i="32" a="1"/>
  <c r="AX2" i="31" a="1"/>
  <c r="GW2" i="32" a="1"/>
  <c r="CH2" i="31" a="1"/>
  <c r="FA2" i="32" a="1"/>
  <c r="AD2" i="31" a="1"/>
  <c r="DH2" i="31" a="1"/>
  <c r="M2" i="31" a="1"/>
  <c r="BK2" i="31" a="1"/>
  <c r="DE2" i="31" a="1"/>
  <c r="EV2" i="32" a="1"/>
  <c r="CF2" i="32" a="1"/>
  <c r="GU2" i="32" a="1"/>
  <c r="HN2" i="32" a="1"/>
  <c r="GI2" i="32" a="1"/>
  <c r="I2" i="32" a="1"/>
  <c r="AJ2" i="31" a="1"/>
  <c r="CC2" i="31" a="1"/>
  <c r="EW2" i="32" a="1"/>
  <c r="GN2" i="32" a="1"/>
  <c r="HK2" i="32" a="1"/>
  <c r="BX2" i="32" a="1"/>
  <c r="CX2" i="31" a="1"/>
  <c r="DV2" i="32" a="1"/>
  <c r="DZ2" i="32" a="1"/>
  <c r="AN2" i="32" a="1"/>
  <c r="FG2" i="32" a="1"/>
  <c r="AW2" i="31" a="1"/>
  <c r="EG2" i="32" a="1"/>
  <c r="F2" i="31" a="1"/>
  <c r="AD2" i="32" a="1"/>
  <c r="BF2" i="31" a="1"/>
  <c r="DO2" i="31" a="1"/>
  <c r="HC2" i="32" a="1"/>
  <c r="L2" i="31" a="1"/>
  <c r="AI2" i="31" a="1"/>
  <c r="N2" i="32" a="1"/>
  <c r="CP2" i="31" a="1"/>
  <c r="BQ2" i="31" a="1"/>
  <c r="GK2" i="32" a="1"/>
  <c r="DL2" i="31" a="1"/>
  <c r="BN2" i="31" a="1"/>
  <c r="AB2" i="32" a="1"/>
  <c r="AS2" i="31" a="1"/>
  <c r="BC2" i="32" a="1"/>
  <c r="EE2" i="32" a="1"/>
  <c r="CE2" i="32" a="1"/>
  <c r="CD2" i="31" a="1"/>
  <c r="EQ2" i="32" a="1"/>
  <c r="BG2" i="32" a="1"/>
  <c r="BV2" i="32" a="1"/>
  <c r="HB2" i="32" a="1"/>
  <c r="FS2" i="32" a="1"/>
  <c r="EU2" i="32" a="1"/>
  <c r="CY2" i="31" a="1"/>
  <c r="DJ2" i="32" a="1"/>
  <c r="CJ2" i="31" a="1"/>
  <c r="AO2" i="32" a="1"/>
  <c r="CP2" i="32" a="1"/>
  <c r="CW2" i="31" a="1"/>
  <c r="DU2" i="31" a="1"/>
  <c r="Y2" i="32" a="1"/>
  <c r="CN2" i="31" a="1"/>
  <c r="BU2" i="32" a="1"/>
  <c r="CM2" i="32" a="1"/>
  <c r="AH2" i="32" a="1"/>
  <c r="DS2" i="32" a="1"/>
  <c r="CH2" i="32" a="1"/>
  <c r="AA2" i="31" a="1"/>
  <c r="B2" i="32" l="1"/>
  <c r="T2" i="32"/>
  <c r="BH2" i="32"/>
  <c r="BI2" i="32" s="1" a="1"/>
  <c r="BI2" i="32" s="1"/>
  <c r="DD2" i="32"/>
  <c r="EJ2" i="32"/>
  <c r="FP2" i="32"/>
  <c r="FQ2" i="32" s="1" a="1"/>
  <c r="FQ2" i="32" s="1"/>
  <c r="FX2" i="32"/>
  <c r="GF2" i="32"/>
  <c r="HD2" i="32"/>
  <c r="HL2" i="32"/>
  <c r="AI2" i="32"/>
  <c r="AJ2" i="32" s="1" a="1"/>
  <c r="AJ2" i="32" s="1"/>
  <c r="AB2" i="32"/>
  <c r="CF2" i="32"/>
  <c r="DT2" i="32"/>
  <c r="M2" i="32"/>
  <c r="AC2" i="32"/>
  <c r="BA2" i="32"/>
  <c r="BY2" i="32"/>
  <c r="BZ2" i="32" s="1" a="1"/>
  <c r="BZ2" i="32" s="1"/>
  <c r="CO2" i="32"/>
  <c r="DE2" i="32"/>
  <c r="DU2" i="32"/>
  <c r="FA2" i="32"/>
  <c r="GG2" i="32"/>
  <c r="GH2" i="32" s="1" a="1"/>
  <c r="GH2" i="32" s="1"/>
  <c r="GW2" i="32"/>
  <c r="HM2" i="32"/>
  <c r="K2" i="32"/>
  <c r="AR2" i="32"/>
  <c r="BX2" i="32"/>
  <c r="DL2" i="32"/>
  <c r="DM2" i="32" s="1" a="1"/>
  <c r="DM2" i="32" s="1"/>
  <c r="EZ2" i="32"/>
  <c r="U2" i="32"/>
  <c r="V2" i="32" s="1" a="1"/>
  <c r="V2" i="32" s="1"/>
  <c r="AS2" i="32"/>
  <c r="CG2" i="32"/>
  <c r="CW2" i="32"/>
  <c r="EK2" i="32"/>
  <c r="FI2" i="32"/>
  <c r="FY2" i="32"/>
  <c r="HE2" i="32"/>
  <c r="AK2" i="32"/>
  <c r="BQ2" i="32"/>
  <c r="ES2" i="32"/>
  <c r="G2" i="32"/>
  <c r="H2" i="32" s="1" a="1"/>
  <c r="H2" i="32" s="1"/>
  <c r="W2" i="32"/>
  <c r="AM2" i="32"/>
  <c r="BC2" i="32"/>
  <c r="BS2" i="32"/>
  <c r="L2" i="32"/>
  <c r="AZ2" i="32"/>
  <c r="EC2" i="32"/>
  <c r="GO2" i="32"/>
  <c r="P2" i="32"/>
  <c r="S2" i="32"/>
  <c r="AY2" i="32"/>
  <c r="CE2" i="32"/>
  <c r="DK2" i="32"/>
  <c r="EQ2" i="32"/>
  <c r="ER2" i="32" s="1" a="1"/>
  <c r="ER2" i="32" s="1"/>
  <c r="FW2" i="32"/>
  <c r="HC2" i="32"/>
  <c r="Z2" i="32"/>
  <c r="BF2" i="32"/>
  <c r="CD2" i="32"/>
  <c r="CT2" i="32"/>
  <c r="DR2" i="32"/>
  <c r="EP2" i="32"/>
  <c r="GD2" i="32"/>
  <c r="GL2" i="32"/>
  <c r="HB2" i="32"/>
  <c r="BP2" i="32"/>
  <c r="EB2" i="32"/>
  <c r="GN2" i="32"/>
  <c r="CI2" i="32"/>
  <c r="CY2" i="32"/>
  <c r="DO2" i="32"/>
  <c r="DP2" i="32" s="1" a="1"/>
  <c r="DP2" i="32" s="1"/>
  <c r="EE2" i="32"/>
  <c r="EU2" i="32"/>
  <c r="FK2" i="32"/>
  <c r="GA2" i="32"/>
  <c r="GQ2" i="32"/>
  <c r="HG2" i="32"/>
  <c r="AP2" i="32"/>
  <c r="BN2" i="32"/>
  <c r="CL2" i="32"/>
  <c r="DZ2" i="32"/>
  <c r="EH2" i="32"/>
  <c r="FN2" i="32"/>
  <c r="FV2" i="32"/>
  <c r="GT2" i="32"/>
  <c r="CV2" i="32"/>
  <c r="FH2" i="32"/>
  <c r="C2" i="32"/>
  <c r="AA2" i="32"/>
  <c r="AQ2" i="32"/>
  <c r="BG2" i="32"/>
  <c r="BW2" i="32"/>
  <c r="CM2" i="32"/>
  <c r="CN2" i="32" s="1" a="1"/>
  <c r="CN2" i="32" s="1"/>
  <c r="DC2" i="32"/>
  <c r="DS2" i="32"/>
  <c r="EI2" i="32"/>
  <c r="EY2" i="32"/>
  <c r="FO2" i="32"/>
  <c r="GE2" i="32"/>
  <c r="GU2" i="32"/>
  <c r="GV2" i="32" s="1" a="1"/>
  <c r="GV2" i="32" s="1"/>
  <c r="HK2" i="32"/>
  <c r="F2" i="32"/>
  <c r="N2" i="32"/>
  <c r="AD2" i="32"/>
  <c r="AL2" i="32"/>
  <c r="AT2" i="32"/>
  <c r="BB2" i="32"/>
  <c r="BJ2" i="32"/>
  <c r="BR2" i="32"/>
  <c r="CH2" i="32"/>
  <c r="CP2" i="32"/>
  <c r="CX2" i="32"/>
  <c r="DF2" i="32"/>
  <c r="DN2" i="32"/>
  <c r="DV2" i="32"/>
  <c r="EL2" i="32"/>
  <c r="ET2" i="32"/>
  <c r="FB2" i="32"/>
  <c r="FJ2" i="32"/>
  <c r="FR2" i="32"/>
  <c r="FZ2" i="32"/>
  <c r="GP2" i="32"/>
  <c r="GX2" i="32"/>
  <c r="HF2" i="32"/>
  <c r="HN2" i="32"/>
  <c r="BO2" i="32"/>
  <c r="CU2" i="32"/>
  <c r="EA2" i="32"/>
  <c r="FG2" i="32"/>
  <c r="GM2" i="32"/>
  <c r="AH2" i="32"/>
  <c r="BV2" i="32"/>
  <c r="DJ2" i="32"/>
  <c r="EX2" i="32"/>
  <c r="O2" i="32"/>
  <c r="R2" i="32"/>
  <c r="D2" i="32"/>
  <c r="E2" i="32" s="1" a="1"/>
  <c r="E2" i="32" s="1"/>
  <c r="AE2" i="32"/>
  <c r="BK2" i="32"/>
  <c r="BL2" i="32" s="1" a="1"/>
  <c r="BL2" i="32" s="1"/>
  <c r="CA2" i="32"/>
  <c r="DG2" i="32"/>
  <c r="DW2" i="32"/>
  <c r="FC2" i="32"/>
  <c r="FS2" i="32"/>
  <c r="FT2" i="32" s="1" a="1"/>
  <c r="FT2" i="32" s="1"/>
  <c r="GI2" i="32"/>
  <c r="GY2" i="32"/>
  <c r="HO2" i="32"/>
  <c r="X2" i="32"/>
  <c r="AN2" i="32"/>
  <c r="BD2" i="32"/>
  <c r="BT2" i="32"/>
  <c r="CB2" i="32"/>
  <c r="CR2" i="32"/>
  <c r="CZ2" i="32"/>
  <c r="DH2" i="32"/>
  <c r="DX2" i="32"/>
  <c r="EF2" i="32"/>
  <c r="EN2" i="32"/>
  <c r="EO2" i="32" s="1" a="1"/>
  <c r="EO2" i="32" s="1"/>
  <c r="EV2" i="32"/>
  <c r="FD2" i="32"/>
  <c r="FL2" i="32"/>
  <c r="GB2" i="32"/>
  <c r="GJ2" i="32"/>
  <c r="GR2" i="32"/>
  <c r="GS2" i="32" s="1" a="1"/>
  <c r="GS2" i="32" s="1"/>
  <c r="GZ2" i="32"/>
  <c r="HH2" i="32"/>
  <c r="HP2" i="32"/>
  <c r="J2" i="32"/>
  <c r="AU2" i="32"/>
  <c r="CQ2" i="32"/>
  <c r="EM2" i="32"/>
  <c r="AF2" i="32"/>
  <c r="AG2" i="32" s="1" a="1"/>
  <c r="AG2" i="32" s="1"/>
  <c r="AV2" i="32"/>
  <c r="CJ2" i="32"/>
  <c r="CK2" i="32" s="1" a="1"/>
  <c r="CK2" i="32" s="1"/>
  <c r="I2" i="32"/>
  <c r="Q2" i="32"/>
  <c r="Y2" i="32"/>
  <c r="AO2" i="32"/>
  <c r="AW2" i="32"/>
  <c r="AX2" i="32" s="1" a="1"/>
  <c r="AX2" i="32" s="1"/>
  <c r="BE2" i="32"/>
  <c r="BM2" i="32"/>
  <c r="BU2" i="32"/>
  <c r="CC2" i="32"/>
  <c r="CS2" i="32"/>
  <c r="DA2" i="32"/>
  <c r="DB2" i="32" s="1" a="1"/>
  <c r="DB2" i="32" s="1"/>
  <c r="DI2" i="32"/>
  <c r="DQ2" i="32"/>
  <c r="DY2" i="32"/>
  <c r="EG2" i="32"/>
  <c r="EW2" i="32"/>
  <c r="FE2" i="32"/>
  <c r="FF2" i="32" s="1" a="1"/>
  <c r="FF2" i="32" s="1"/>
  <c r="FM2" i="32"/>
  <c r="FU2" i="32"/>
  <c r="GC2" i="32"/>
  <c r="GK2" i="32"/>
  <c r="HA2" i="32"/>
  <c r="HI2" i="32"/>
  <c r="HJ2" i="32" s="1" a="1"/>
  <c r="HJ2" i="32" s="1"/>
  <c r="HQ2" i="32"/>
  <c r="AH2" i="31"/>
  <c r="AI2" i="31"/>
  <c r="BW2" i="31"/>
  <c r="DK2" i="31"/>
  <c r="CB2" i="31"/>
  <c r="T2" i="31"/>
  <c r="AZ2" i="31"/>
  <c r="CF2" i="31"/>
  <c r="DD2" i="31"/>
  <c r="BK2" i="31"/>
  <c r="AK2" i="31"/>
  <c r="CW2" i="31"/>
  <c r="DU2" i="31"/>
  <c r="W2" i="31"/>
  <c r="BL2" i="31"/>
  <c r="CI2" i="31"/>
  <c r="R2" i="31"/>
  <c r="K2" i="31"/>
  <c r="AY2" i="31"/>
  <c r="DS2" i="31"/>
  <c r="D2" i="31"/>
  <c r="AB2" i="31"/>
  <c r="BH2" i="31"/>
  <c r="CV2" i="31"/>
  <c r="DT2" i="31"/>
  <c r="AN2" i="31"/>
  <c r="E2" i="31"/>
  <c r="AC2" i="31"/>
  <c r="BA2" i="31"/>
  <c r="BY2" i="31"/>
  <c r="CO2" i="31"/>
  <c r="DM2" i="31"/>
  <c r="X2" i="31"/>
  <c r="AU2" i="31"/>
  <c r="CJ2" i="31"/>
  <c r="DG2" i="31"/>
  <c r="B2" i="31"/>
  <c r="A2" i="31" s="1"/>
  <c r="A2" i="32" s="1"/>
  <c r="C2" i="31"/>
  <c r="AA2" i="31"/>
  <c r="BO2" i="31"/>
  <c r="CU2" i="31"/>
  <c r="AM2" i="31"/>
  <c r="L2" i="31"/>
  <c r="AR2" i="31"/>
  <c r="BX2" i="31"/>
  <c r="M2" i="31"/>
  <c r="J2" i="31"/>
  <c r="S2" i="31"/>
  <c r="AQ2" i="31"/>
  <c r="CM2" i="31"/>
  <c r="DC2" i="31"/>
  <c r="P2" i="31"/>
  <c r="CY2" i="31"/>
  <c r="AJ2" i="31"/>
  <c r="BP2" i="31"/>
  <c r="CN2" i="31"/>
  <c r="DL2" i="31"/>
  <c r="CZ2" i="31"/>
  <c r="U2" i="31"/>
  <c r="AS2" i="31"/>
  <c r="BQ2" i="31"/>
  <c r="DE2" i="31"/>
  <c r="G2" i="31"/>
  <c r="AV2" i="31"/>
  <c r="DH2" i="31"/>
  <c r="H2" i="31"/>
  <c r="AE2" i="31"/>
  <c r="BT2" i="31"/>
  <c r="Z2" i="31"/>
  <c r="I2" i="31"/>
  <c r="Q2" i="31"/>
  <c r="Y2" i="31"/>
  <c r="AG2" i="31"/>
  <c r="AO2" i="31"/>
  <c r="AW2" i="31"/>
  <c r="BE2" i="31"/>
  <c r="BM2" i="31"/>
  <c r="CC2" i="31"/>
  <c r="CK2" i="31"/>
  <c r="DA2" i="31"/>
  <c r="DI2" i="31"/>
  <c r="DQ2" i="31"/>
  <c r="AF2" i="31"/>
  <c r="BC2" i="31"/>
  <c r="CR2" i="31"/>
  <c r="DO2" i="31"/>
  <c r="AP2" i="31"/>
  <c r="AX2" i="31"/>
  <c r="BF2" i="31"/>
  <c r="BN2" i="31"/>
  <c r="BV2" i="31"/>
  <c r="CD2" i="31"/>
  <c r="CL2" i="31"/>
  <c r="CT2" i="31"/>
  <c r="DB2" i="31"/>
  <c r="DJ2" i="31"/>
  <c r="DR2" i="31"/>
  <c r="O2" i="31"/>
  <c r="BD2" i="31"/>
  <c r="CA2" i="31"/>
  <c r="DP2" i="31"/>
  <c r="BB2" i="31"/>
  <c r="AT2" i="31"/>
  <c r="BR2" i="31"/>
  <c r="CX2" i="31"/>
  <c r="BZ2" i="31"/>
  <c r="AD2" i="31"/>
  <c r="BJ2" i="31"/>
  <c r="CP2" i="31"/>
  <c r="N2" i="31"/>
  <c r="DN2" i="31"/>
  <c r="F2" i="31"/>
  <c r="V2" i="31"/>
  <c r="AL2" i="31"/>
  <c r="CH2" i="31"/>
  <c r="DF2" i="31"/>
  <c r="H24" i="25" l="1"/>
  <c r="H22" i="25"/>
  <c r="J84" i="1" l="1"/>
  <c r="J99" i="3" l="1"/>
  <c r="T96" i="3"/>
  <c r="F96" i="3"/>
  <c r="M96" i="3"/>
  <c r="J93" i="3"/>
  <c r="N117" i="3" l="1"/>
  <c r="F51" i="27" l="1"/>
  <c r="F71" i="30"/>
  <c r="P69" i="30"/>
  <c r="F69" i="30"/>
  <c r="P63" i="30"/>
  <c r="F63" i="30"/>
  <c r="F61" i="30"/>
  <c r="F59" i="30"/>
  <c r="I56" i="30"/>
  <c r="F71" i="26"/>
  <c r="U3" i="27"/>
  <c r="R3" i="27"/>
  <c r="U3" i="29"/>
  <c r="R3" i="29"/>
  <c r="U3" i="30"/>
  <c r="R3" i="30"/>
  <c r="U3" i="28"/>
  <c r="R3" i="28"/>
  <c r="U3" i="26"/>
  <c r="R3" i="26"/>
  <c r="U3" i="25"/>
  <c r="R3" i="25"/>
  <c r="U3" i="24"/>
  <c r="R3" i="24"/>
  <c r="U3" i="4"/>
  <c r="R3" i="4"/>
  <c r="J68" i="3"/>
  <c r="K100" i="1" l="1"/>
  <c r="BG2" i="31" a="1"/>
  <c r="BG2" i="31" l="1"/>
  <c r="K194" i="1"/>
  <c r="K102" i="1"/>
  <c r="K143" i="1"/>
  <c r="K141" i="1"/>
  <c r="K119" i="1"/>
  <c r="K117" i="1"/>
  <c r="J81" i="3"/>
  <c r="J83" i="3"/>
  <c r="J85" i="3"/>
  <c r="BS2" i="31" a="1"/>
  <c r="BU2" i="31" a="1"/>
  <c r="BI2" i="31" a="1"/>
  <c r="CQ2" i="31" a="1"/>
  <c r="CS2" i="31" a="1"/>
  <c r="BS2" i="31" l="1"/>
  <c r="CQ2" i="31"/>
  <c r="BU2" i="31"/>
  <c r="CS2" i="31"/>
  <c r="BI2" i="31"/>
  <c r="F31" i="3"/>
  <c r="F33" i="3"/>
  <c r="L33" i="3"/>
  <c r="C36" i="3"/>
  <c r="R35" i="3"/>
  <c r="L35" i="3"/>
  <c r="F35" i="3"/>
  <c r="M106" i="3" l="1"/>
  <c r="J185" i="1" l="1"/>
  <c r="A185" i="1"/>
  <c r="T70" i="3"/>
  <c r="J59" i="3"/>
  <c r="J57" i="3"/>
  <c r="J53" i="3"/>
  <c r="J103" i="3"/>
  <c r="U88" i="3"/>
  <c r="R88" i="3"/>
  <c r="K131" i="1"/>
  <c r="K129" i="1"/>
  <c r="CE2" i="31" a="1"/>
  <c r="CG2" i="31" a="1"/>
  <c r="CE2" i="31" l="1"/>
  <c r="CG2" i="31"/>
  <c r="J84" i="3"/>
  <c r="J86" i="3"/>
  <c r="H74" i="3"/>
  <c r="K197" i="1"/>
  <c r="F71" i="27" l="1"/>
  <c r="P69" i="27"/>
  <c r="F69" i="27"/>
  <c r="K67" i="27"/>
  <c r="H67" i="27"/>
  <c r="H65" i="27"/>
  <c r="P63" i="27"/>
  <c r="F63" i="27"/>
  <c r="F61" i="27"/>
  <c r="F59" i="27"/>
  <c r="I56" i="27"/>
  <c r="C31" i="27"/>
  <c r="P26" i="27"/>
  <c r="F26" i="27"/>
  <c r="K24" i="27"/>
  <c r="H24" i="27"/>
  <c r="H22" i="27"/>
  <c r="H20" i="27"/>
  <c r="F20" i="27"/>
  <c r="F18" i="27"/>
  <c r="F16" i="27"/>
  <c r="H14" i="27"/>
  <c r="H12" i="27"/>
  <c r="F71" i="29"/>
  <c r="P69" i="29"/>
  <c r="F69" i="29"/>
  <c r="K67" i="29"/>
  <c r="H67" i="29"/>
  <c r="H65" i="29"/>
  <c r="P63" i="29"/>
  <c r="F63" i="29"/>
  <c r="F61" i="29"/>
  <c r="F59" i="29"/>
  <c r="I56" i="29"/>
  <c r="F51" i="29"/>
  <c r="C31" i="29"/>
  <c r="P26" i="29"/>
  <c r="F26" i="29"/>
  <c r="K24" i="29"/>
  <c r="H24" i="29"/>
  <c r="H22" i="29"/>
  <c r="H20" i="29"/>
  <c r="F18" i="29"/>
  <c r="F16" i="29"/>
  <c r="H14" i="29"/>
  <c r="H12" i="29"/>
  <c r="F51" i="30"/>
  <c r="C31" i="30"/>
  <c r="P26" i="30"/>
  <c r="F26" i="30"/>
  <c r="K24" i="30"/>
  <c r="H24" i="30"/>
  <c r="H22" i="30"/>
  <c r="H20" i="30"/>
  <c r="F20" i="30"/>
  <c r="F18" i="30"/>
  <c r="F16" i="30"/>
  <c r="H14" i="30"/>
  <c r="H12" i="30"/>
  <c r="F51" i="28"/>
  <c r="C31" i="28"/>
  <c r="P26" i="28"/>
  <c r="F26" i="28"/>
  <c r="K24" i="28"/>
  <c r="H24" i="28"/>
  <c r="H22" i="28"/>
  <c r="H20" i="28"/>
  <c r="F20" i="28"/>
  <c r="F18" i="28"/>
  <c r="F16" i="28"/>
  <c r="H14" i="28"/>
  <c r="H12" i="28"/>
  <c r="F3" i="30"/>
  <c r="F20" i="29"/>
  <c r="F3" i="29"/>
  <c r="F3" i="28"/>
  <c r="F3" i="27"/>
  <c r="P69" i="26"/>
  <c r="F69" i="26"/>
  <c r="K67" i="26"/>
  <c r="H67" i="26"/>
  <c r="H65" i="26"/>
  <c r="P63" i="26"/>
  <c r="F63" i="26"/>
  <c r="F61" i="26"/>
  <c r="F59" i="26"/>
  <c r="I56" i="26"/>
  <c r="F51" i="26"/>
  <c r="C31" i="26"/>
  <c r="P26" i="26"/>
  <c r="F26" i="26"/>
  <c r="K24" i="26"/>
  <c r="H24" i="26"/>
  <c r="H22" i="26"/>
  <c r="H20" i="26"/>
  <c r="F20" i="26"/>
  <c r="F18" i="26"/>
  <c r="F16" i="26"/>
  <c r="H14" i="26"/>
  <c r="H12" i="26"/>
  <c r="F71" i="25"/>
  <c r="P69" i="25"/>
  <c r="F69" i="25"/>
  <c r="K67" i="25"/>
  <c r="H67" i="25"/>
  <c r="H65" i="25"/>
  <c r="P63" i="25"/>
  <c r="F63" i="25"/>
  <c r="F61" i="25"/>
  <c r="F59" i="25"/>
  <c r="F51" i="25"/>
  <c r="C31" i="25"/>
  <c r="P26" i="25"/>
  <c r="F26" i="25"/>
  <c r="K24" i="25"/>
  <c r="H20" i="25"/>
  <c r="F20" i="25"/>
  <c r="F18" i="25"/>
  <c r="F16" i="25"/>
  <c r="H14" i="25"/>
  <c r="H12" i="25"/>
  <c r="F71" i="24"/>
  <c r="P69" i="24"/>
  <c r="F69" i="24"/>
  <c r="K67" i="24"/>
  <c r="H67" i="24"/>
  <c r="H65" i="24"/>
  <c r="P63" i="24"/>
  <c r="F63" i="24"/>
  <c r="F61" i="24"/>
  <c r="F59" i="24"/>
  <c r="F51" i="24"/>
  <c r="C31" i="24"/>
  <c r="P26" i="24"/>
  <c r="F26" i="24"/>
  <c r="K24" i="24"/>
  <c r="H24" i="24"/>
  <c r="H22" i="24"/>
  <c r="H20" i="24"/>
  <c r="F20" i="24"/>
  <c r="F18" i="24"/>
  <c r="F16" i="24"/>
  <c r="H14" i="24"/>
  <c r="H12" i="24"/>
  <c r="F3" i="24"/>
  <c r="K429" i="1"/>
  <c r="M18" i="27" s="1"/>
  <c r="K396" i="1"/>
  <c r="M18" i="29" s="1"/>
  <c r="K363" i="1"/>
  <c r="M18" i="30" s="1"/>
  <c r="K330" i="1"/>
  <c r="M18" i="28" s="1"/>
  <c r="K296" i="1"/>
  <c r="M18" i="26" s="1"/>
  <c r="K443" i="1"/>
  <c r="H63" i="27" s="1"/>
  <c r="K426" i="1"/>
  <c r="H16" i="27" s="1"/>
  <c r="K410" i="1"/>
  <c r="H63" i="29" s="1"/>
  <c r="K393" i="1"/>
  <c r="H16" i="29" s="1"/>
  <c r="K377" i="1"/>
  <c r="K360" i="1"/>
  <c r="H16" i="30" s="1"/>
  <c r="K344" i="1"/>
  <c r="K327" i="1"/>
  <c r="H16" i="28" s="1"/>
  <c r="K310" i="1"/>
  <c r="K293" i="1"/>
  <c r="H16" i="26" s="1"/>
  <c r="K263" i="1"/>
  <c r="M18" i="25" s="1"/>
  <c r="K230" i="1"/>
  <c r="M18" i="24" s="1"/>
  <c r="K277" i="1"/>
  <c r="H63" i="25" s="1"/>
  <c r="K260" i="1"/>
  <c r="H16" i="25" s="1"/>
  <c r="K244" i="1"/>
  <c r="H63" i="24" s="1"/>
  <c r="K227" i="1"/>
  <c r="H16" i="24" s="1"/>
  <c r="K211" i="1"/>
  <c r="H14" i="4"/>
  <c r="H12" i="4"/>
  <c r="F3" i="26"/>
  <c r="F3" i="25"/>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J423" i="1"/>
  <c r="A423"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J390" i="1"/>
  <c r="A390" i="1"/>
  <c r="A324" i="1"/>
  <c r="J324"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J357" i="1"/>
  <c r="A357"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J290" i="1"/>
  <c r="A290"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J257" i="1"/>
  <c r="A257" i="1"/>
  <c r="ED2" i="32" a="1"/>
  <c r="ED2" i="32" l="1"/>
  <c r="H63" i="28"/>
  <c r="H63" i="30"/>
  <c r="H63" i="26"/>
  <c r="A251" i="1" l="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J224" i="1"/>
  <c r="A224" i="1"/>
  <c r="A192" i="1"/>
  <c r="P26" i="4" l="1"/>
  <c r="C31" i="4"/>
  <c r="F26" i="4"/>
  <c r="F71" i="4" l="1"/>
  <c r="P69" i="4"/>
  <c r="F69" i="4"/>
  <c r="K67" i="4"/>
  <c r="H67" i="4"/>
  <c r="H65" i="4"/>
  <c r="P63" i="4"/>
  <c r="F63" i="4"/>
  <c r="F61" i="4"/>
  <c r="F59" i="4"/>
  <c r="I56" i="4"/>
  <c r="F51" i="4"/>
  <c r="A215" i="1"/>
  <c r="A214" i="1"/>
  <c r="A211" i="1"/>
  <c r="F2" i="3"/>
  <c r="K24" i="4"/>
  <c r="H24" i="4"/>
  <c r="H22" i="4"/>
  <c r="H63" i="4" l="1"/>
  <c r="H20" i="4"/>
  <c r="F20" i="4"/>
  <c r="F18" i="4"/>
  <c r="F16" i="4"/>
  <c r="A202" i="1"/>
  <c r="A199" i="1"/>
  <c r="A195" i="1"/>
  <c r="A197" i="1"/>
  <c r="A196" i="1"/>
  <c r="M18" i="4" l="1"/>
  <c r="S85" i="3"/>
  <c r="Q85" i="3"/>
  <c r="L117" i="3"/>
  <c r="J117" i="3"/>
  <c r="C117" i="3"/>
  <c r="N115" i="3"/>
  <c r="L115" i="3"/>
  <c r="J115" i="3"/>
  <c r="C115" i="3"/>
  <c r="L113" i="3"/>
  <c r="N113" i="3"/>
  <c r="J113" i="3"/>
  <c r="C113" i="3"/>
  <c r="S117" i="3"/>
  <c r="S115" i="3"/>
  <c r="S113" i="3"/>
  <c r="J106" i="3"/>
  <c r="S101" i="3"/>
  <c r="J101" i="3"/>
  <c r="S83" i="3" l="1"/>
  <c r="Q83" i="3"/>
  <c r="U83" i="3"/>
  <c r="O83" i="3"/>
  <c r="M83" i="3"/>
  <c r="M81" i="3"/>
  <c r="C83" i="3"/>
  <c r="U81" i="3"/>
  <c r="Q81" i="3"/>
  <c r="S81" i="3"/>
  <c r="O81" i="3"/>
  <c r="C81" i="3"/>
  <c r="L31" i="3"/>
  <c r="J82" i="3"/>
  <c r="T76" i="3" l="1"/>
  <c r="Q76" i="3"/>
  <c r="I76" i="3"/>
  <c r="F76" i="3"/>
  <c r="C76" i="3"/>
  <c r="J44" i="3"/>
  <c r="R33" i="3"/>
  <c r="R31" i="3"/>
  <c r="F26" i="3"/>
  <c r="K19" i="3" l="1"/>
  <c r="I19" i="3"/>
  <c r="F19" i="3"/>
  <c r="M12" i="3"/>
  <c r="U2" i="3"/>
  <c r="R2" i="3"/>
  <c r="F14" i="3"/>
  <c r="E12" i="1"/>
  <c r="E13" i="1" s="1"/>
  <c r="E14" i="1" s="1"/>
  <c r="E15" i="1" s="1"/>
  <c r="E16" i="1" s="1"/>
  <c r="E17" i="1" s="1"/>
  <c r="E18" i="1" s="1"/>
  <c r="E19" i="1" s="1"/>
  <c r="E20" i="1" s="1"/>
  <c r="E21" i="1" s="1"/>
  <c r="E22" i="1" s="1"/>
  <c r="E23" i="1" s="1"/>
  <c r="E24" i="1" s="1"/>
  <c r="E25" i="1" s="1"/>
  <c r="E26" i="1" s="1"/>
  <c r="E27" i="1" s="1"/>
  <c r="E28" i="1" s="1"/>
  <c r="E33" i="1" s="1"/>
  <c r="E34" i="1" s="1"/>
  <c r="E35" i="1" s="1"/>
  <c r="E36" i="1" s="1"/>
  <c r="E37" i="1" s="1"/>
  <c r="E38" i="1" s="1"/>
  <c r="E39" i="1" s="1"/>
  <c r="E40" i="1" s="1"/>
  <c r="E41" i="1" s="1"/>
  <c r="E42" i="1" s="1"/>
  <c r="E43" i="1" s="1"/>
  <c r="E44" i="1" s="1"/>
  <c r="E45" i="1" s="1"/>
  <c r="E50" i="1" s="1"/>
  <c r="E51" i="1" s="1"/>
  <c r="E52" i="1" s="1"/>
  <c r="E57" i="1" s="1"/>
  <c r="E58" i="1" s="1"/>
  <c r="E59" i="1" s="1"/>
  <c r="E60" i="1" s="1"/>
  <c r="E61" i="1" s="1"/>
  <c r="E62" i="1" s="1"/>
  <c r="E68" i="1" s="1"/>
  <c r="E69" i="1" s="1"/>
  <c r="E70" i="1" s="1"/>
  <c r="E71" i="1" s="1"/>
  <c r="E72" i="1" s="1"/>
  <c r="E73" i="1" s="1"/>
  <c r="E74" i="1" s="1"/>
  <c r="E75" i="1" s="1"/>
  <c r="E84" i="1" s="1"/>
  <c r="E85" i="1" s="1"/>
  <c r="E86" i="1" s="1"/>
  <c r="E94" i="1" s="1"/>
  <c r="E95" i="1" s="1"/>
  <c r="E96" i="1" s="1"/>
  <c r="E97" i="1" s="1"/>
  <c r="E98" i="1" s="1"/>
  <c r="E99" i="1" s="1"/>
  <c r="E100" i="1" s="1"/>
  <c r="E101" i="1" s="1"/>
  <c r="E102" i="1" s="1"/>
  <c r="E103" i="1" s="1"/>
  <c r="E104" i="1" s="1"/>
  <c r="E105" i="1" s="1"/>
  <c r="E106" i="1" s="1"/>
  <c r="E107"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9" i="1" s="1"/>
  <c r="E154" i="1" s="1"/>
  <c r="E155" i="1" s="1"/>
  <c r="E156" i="1" s="1"/>
  <c r="E157" i="1" s="1"/>
  <c r="E158" i="1" s="1"/>
  <c r="E159" i="1" s="1"/>
  <c r="E160" i="1" s="1"/>
  <c r="E161" i="1" s="1"/>
  <c r="E166" i="1" s="1"/>
  <c r="E167" i="1" s="1"/>
  <c r="E168" i="1" s="1"/>
  <c r="E169" i="1" s="1"/>
  <c r="E170" i="1" s="1"/>
  <c r="E171" i="1" s="1"/>
  <c r="E172" i="1" s="1"/>
  <c r="E173" i="1" s="1"/>
  <c r="E174" i="1" s="1"/>
  <c r="E175" i="1" s="1"/>
  <c r="E176" i="1" s="1"/>
  <c r="E177" i="1" s="1"/>
  <c r="E178" i="1" s="1"/>
  <c r="E179" i="1" s="1"/>
  <c r="E180" i="1" s="1"/>
  <c r="E181" i="1" s="1"/>
  <c r="L20" i="1"/>
  <c r="L27" i="1"/>
  <c r="K21" i="1" l="1"/>
  <c r="T19" i="3" s="1"/>
  <c r="E185" i="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J191" i="1"/>
  <c r="J83" i="1"/>
  <c r="E317" i="1" l="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7" i="1" s="1"/>
  <c r="E358" i="1" s="1"/>
  <c r="E359" i="1" s="1"/>
  <c r="E360" i="1" s="1"/>
  <c r="E361" i="1" s="1"/>
  <c r="E362" i="1" s="1"/>
  <c r="E363" i="1" s="1"/>
  <c r="E364" i="1" s="1"/>
  <c r="E365" i="1" s="1"/>
  <c r="E366" i="1" s="1"/>
  <c r="E367" i="1" s="1"/>
  <c r="E368" i="1" s="1"/>
  <c r="E369" i="1" s="1"/>
  <c r="E370" i="1" s="1"/>
  <c r="E371" i="1" s="1"/>
  <c r="E372" i="1" s="1"/>
  <c r="E373" i="1" s="1"/>
  <c r="E374" i="1" s="1"/>
  <c r="E375" i="1" s="1"/>
  <c r="E376" i="1" s="1"/>
  <c r="E377" i="1" s="1"/>
  <c r="E378" i="1" s="1"/>
  <c r="E379" i="1" s="1"/>
  <c r="E380" i="1" s="1"/>
  <c r="E381" i="1" s="1"/>
  <c r="E382" i="1" s="1"/>
  <c r="E383" i="1" s="1"/>
  <c r="E384"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E416" i="1" s="1"/>
  <c r="E417" i="1" s="1"/>
  <c r="E423" i="1" s="1"/>
  <c r="E424" i="1" l="1"/>
  <c r="E425" i="1" s="1"/>
  <c r="E426" i="1" s="1"/>
  <c r="E427" i="1" s="1"/>
  <c r="E428" i="1" s="1"/>
  <c r="E429" i="1" s="1"/>
  <c r="E430" i="1" s="1"/>
  <c r="E431" i="1" s="1"/>
  <c r="E432" i="1" s="1"/>
  <c r="E433" i="1" s="1"/>
  <c r="E434" i="1" s="1"/>
  <c r="E435" i="1" s="1"/>
  <c r="E436" i="1" s="1"/>
  <c r="E437" i="1" s="1"/>
  <c r="E438" i="1" s="1"/>
  <c r="E439" i="1" s="1"/>
  <c r="E440" i="1" s="1"/>
  <c r="E441" i="1" s="1"/>
  <c r="E442" i="1" s="1"/>
  <c r="E443" i="1" s="1"/>
  <c r="E444" i="1" s="1"/>
  <c r="E445" i="1" s="1"/>
  <c r="E446" i="1" s="1"/>
  <c r="E447" i="1" s="1"/>
  <c r="E448" i="1" s="1"/>
  <c r="E449" i="1" s="1"/>
  <c r="E450" i="1" s="1"/>
  <c r="H16" i="4"/>
  <c r="F88" i="3" l="1"/>
  <c r="A218" i="1" l="1"/>
  <c r="A217" i="1"/>
  <c r="A216" i="1"/>
  <c r="A213" i="1"/>
  <c r="A212" i="1"/>
  <c r="A210" i="1"/>
  <c r="A209" i="1"/>
  <c r="A208" i="1"/>
  <c r="A207" i="1"/>
  <c r="A206" i="1"/>
  <c r="A205" i="1"/>
  <c r="A193" i="1"/>
  <c r="A194" i="1"/>
  <c r="A198" i="1"/>
  <c r="A200" i="1"/>
  <c r="A201" i="1"/>
  <c r="A203" i="1"/>
  <c r="A204" i="1"/>
  <c r="A191" i="1"/>
  <c r="J93" i="1"/>
  <c r="J92" i="1"/>
  <c r="J91" i="1"/>
  <c r="J90" i="1"/>
  <c r="J89" i="1"/>
  <c r="J87" i="1"/>
  <c r="J88" i="1"/>
  <c r="F22" i="3"/>
  <c r="J82" i="1"/>
  <c r="J81" i="1"/>
  <c r="J80" i="1"/>
  <c r="J79" i="1"/>
  <c r="J78" i="1"/>
  <c r="J77" i="1"/>
  <c r="J76" i="1"/>
  <c r="K75" i="1" l="1"/>
  <c r="J62" i="3" s="1"/>
  <c r="K86" i="1"/>
  <c r="F70" i="3"/>
  <c r="C85" i="3"/>
  <c r="F74" i="3"/>
  <c r="F72" i="3"/>
  <c r="H72" i="3"/>
  <c r="P72" i="3"/>
  <c r="C59" i="3"/>
  <c r="C57" i="3"/>
  <c r="J50" i="3"/>
  <c r="J47" i="3"/>
  <c r="J42" i="3"/>
  <c r="Q40" i="3"/>
  <c r="J40" i="3"/>
  <c r="Q38" i="3"/>
  <c r="J38" i="3"/>
  <c r="F24" i="3"/>
  <c r="G21" i="3"/>
  <c r="F17" i="3"/>
  <c r="M17" i="3" l="1"/>
  <c r="M14" i="3"/>
  <c r="M11" i="3"/>
  <c r="F11" i="3"/>
  <c r="M27"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<sst xmlns="http://schemas.openxmlformats.org/spreadsheetml/2006/main" count="3952" uniqueCount="1581">
  <si>
    <t>　　</t>
    <phoneticPr fontId="6"/>
  </si>
  <si>
    <t>　　入力時は「注意事項」と「入力例」をよく読んで入力してください。</t>
    <rPh sb="2" eb="5">
      <t>ニュウリョクジ</t>
    </rPh>
    <rPh sb="7" eb="9">
      <t>チュウイ</t>
    </rPh>
    <rPh sb="9" eb="11">
      <t>ジコウ</t>
    </rPh>
    <rPh sb="14" eb="16">
      <t>ニュウリョク</t>
    </rPh>
    <rPh sb="16" eb="17">
      <t>レイ</t>
    </rPh>
    <rPh sb="21" eb="22">
      <t>ヨ</t>
    </rPh>
    <rPh sb="24" eb="26">
      <t>ニュウリョク</t>
    </rPh>
    <phoneticPr fontId="6"/>
  </si>
  <si>
    <t>自動</t>
    <rPh sb="0" eb="2">
      <t>ジドウ</t>
    </rPh>
    <phoneticPr fontId="5"/>
  </si>
  <si>
    <t>　　　※入力：入力欄へ直接入力をしてください。</t>
    <rPh sb="4" eb="6">
      <t>ニュウリョク</t>
    </rPh>
    <rPh sb="7" eb="9">
      <t>ニュウリョク</t>
    </rPh>
    <rPh sb="9" eb="10">
      <t>ラン</t>
    </rPh>
    <rPh sb="11" eb="13">
      <t>チョクセツ</t>
    </rPh>
    <rPh sb="13" eb="15">
      <t>ニュウリョク</t>
    </rPh>
    <phoneticPr fontId="6"/>
  </si>
  <si>
    <t>入力必須</t>
    <rPh sb="0" eb="2">
      <t>ニュウリョク</t>
    </rPh>
    <rPh sb="2" eb="4">
      <t>ヒッス</t>
    </rPh>
    <phoneticPr fontId="5"/>
  </si>
  <si>
    <t>　　　※自動：他の項目を入力することで自動表示されます。</t>
    <rPh sb="4" eb="6">
      <t>ジドウ</t>
    </rPh>
    <rPh sb="7" eb="8">
      <t>タ</t>
    </rPh>
    <rPh sb="9" eb="11">
      <t>コウモク</t>
    </rPh>
    <rPh sb="12" eb="14">
      <t>ニュウリョク</t>
    </rPh>
    <rPh sb="19" eb="21">
      <t>ジドウ</t>
    </rPh>
    <rPh sb="21" eb="23">
      <t>ヒョウジ</t>
    </rPh>
    <phoneticPr fontId="6"/>
  </si>
  <si>
    <t>任意入力</t>
    <rPh sb="0" eb="2">
      <t>ニンイ</t>
    </rPh>
    <rPh sb="2" eb="4">
      <t>ニュウリョク</t>
    </rPh>
    <phoneticPr fontId="5"/>
  </si>
  <si>
    <t>願書様式１</t>
    <phoneticPr fontId="6"/>
  </si>
  <si>
    <t>　◆基本情報</t>
    <rPh sb="2" eb="4">
      <t>キホン</t>
    </rPh>
    <rPh sb="4" eb="6">
      <t>ジョウホウ</t>
    </rPh>
    <phoneticPr fontId="6"/>
  </si>
  <si>
    <t>　　応募者の情報を入力してください。</t>
    <rPh sb="2" eb="5">
      <t>オウボシャ</t>
    </rPh>
    <rPh sb="6" eb="8">
      <t>ジョウホウ</t>
    </rPh>
    <rPh sb="9" eb="11">
      <t>ニュウリョク</t>
    </rPh>
    <phoneticPr fontId="6"/>
  </si>
  <si>
    <t>　</t>
    <phoneticPr fontId="6"/>
  </si>
  <si>
    <t>No.</t>
    <phoneticPr fontId="6"/>
  </si>
  <si>
    <t>項目</t>
    <rPh sb="0" eb="2">
      <t>コウモク</t>
    </rPh>
    <phoneticPr fontId="6"/>
  </si>
  <si>
    <t>入力欄</t>
    <rPh sb="0" eb="2">
      <t>ニュウリョク</t>
    </rPh>
    <rPh sb="2" eb="3">
      <t>ラン</t>
    </rPh>
    <phoneticPr fontId="6"/>
  </si>
  <si>
    <t>入力例</t>
    <rPh sb="0" eb="2">
      <t>ニュウリョク</t>
    </rPh>
    <rPh sb="2" eb="3">
      <t>レイ</t>
    </rPh>
    <phoneticPr fontId="6"/>
  </si>
  <si>
    <t>注意事項</t>
    <rPh sb="0" eb="2">
      <t>チュウイ</t>
    </rPh>
    <rPh sb="2" eb="4">
      <t>ジコウ</t>
    </rPh>
    <phoneticPr fontId="6"/>
  </si>
  <si>
    <t>必須</t>
    <rPh sb="0" eb="2">
      <t>ヒッス</t>
    </rPh>
    <phoneticPr fontId="6"/>
  </si>
  <si>
    <t>入力</t>
    <rPh sb="0" eb="2">
      <t>ニュウリョク</t>
    </rPh>
    <phoneticPr fontId="6"/>
  </si>
  <si>
    <t>氏名</t>
    <rPh sb="0" eb="2">
      <t>シメイ</t>
    </rPh>
    <phoneticPr fontId="6"/>
  </si>
  <si>
    <t>全て全角カナで入力してください。</t>
    <rPh sb="0" eb="1">
      <t>スベ</t>
    </rPh>
    <rPh sb="2" eb="4">
      <t>ゼンカク</t>
    </rPh>
    <rPh sb="7" eb="9">
      <t>ニュウリョク</t>
    </rPh>
    <phoneticPr fontId="3"/>
  </si>
  <si>
    <t>ミドル　ハナコ</t>
    <phoneticPr fontId="6"/>
  </si>
  <si>
    <t>全て全角カナで入力してください。ミドルネームがある場合、全角スペースを入力してください。</t>
    <rPh sb="0" eb="1">
      <t>スベ</t>
    </rPh>
    <rPh sb="2" eb="4">
      <t>ゼンカク</t>
    </rPh>
    <rPh sb="7" eb="9">
      <t>ニュウリョク</t>
    </rPh>
    <rPh sb="25" eb="27">
      <t>バアイ</t>
    </rPh>
    <rPh sb="28" eb="30">
      <t>ゼンカク</t>
    </rPh>
    <rPh sb="35" eb="37">
      <t>ニュウリョク</t>
    </rPh>
    <phoneticPr fontId="3"/>
  </si>
  <si>
    <t>姓</t>
    <rPh sb="0" eb="1">
      <t>セイ</t>
    </rPh>
    <phoneticPr fontId="3"/>
  </si>
  <si>
    <t>機構</t>
    <rPh sb="0" eb="2">
      <t>キコウ</t>
    </rPh>
    <phoneticPr fontId="3"/>
  </si>
  <si>
    <t>全角で入力してください。</t>
    <rPh sb="0" eb="2">
      <t>ゼンカク</t>
    </rPh>
    <rPh sb="3" eb="5">
      <t>ニュウリョク</t>
    </rPh>
    <phoneticPr fontId="6"/>
  </si>
  <si>
    <t>ミドル　花子</t>
    <rPh sb="4" eb="6">
      <t>ハナコ</t>
    </rPh>
    <phoneticPr fontId="3"/>
  </si>
  <si>
    <t>姓は全て半角大文字で入力してください。</t>
    <rPh sb="0" eb="1">
      <t>セイ</t>
    </rPh>
    <rPh sb="2" eb="3">
      <t>スベ</t>
    </rPh>
    <rPh sb="4" eb="6">
      <t>ハンカク</t>
    </rPh>
    <rPh sb="6" eb="9">
      <t>オオモジ</t>
    </rPh>
    <rPh sb="10" eb="12">
      <t>ニュウリョク</t>
    </rPh>
    <phoneticPr fontId="3"/>
  </si>
  <si>
    <t>Midoru Hanako</t>
    <phoneticPr fontId="6"/>
  </si>
  <si>
    <t>名は最初の一文字のみ半角大文字、以降は半角小文字で入力してください。</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phoneticPr fontId="3"/>
  </si>
  <si>
    <t>選考管理番号</t>
    <rPh sb="0" eb="4">
      <t>センコウカンリ</t>
    </rPh>
    <rPh sb="4" eb="6">
      <t>バンゴウ</t>
    </rPh>
    <phoneticPr fontId="5"/>
  </si>
  <si>
    <t>選考管理番号</t>
    <rPh sb="0" eb="6">
      <t>センコウカンリバンゴウ</t>
    </rPh>
    <phoneticPr fontId="5"/>
  </si>
  <si>
    <t>B12345678</t>
    <phoneticPr fontId="6"/>
  </si>
  <si>
    <t>個人情報</t>
    <rPh sb="0" eb="4">
      <t>コジンジョウホウ</t>
    </rPh>
    <phoneticPr fontId="6"/>
  </si>
  <si>
    <t>生年月日</t>
    <rPh sb="0" eb="2">
      <t>セイネン</t>
    </rPh>
    <rPh sb="2" eb="4">
      <t>ガッピ</t>
    </rPh>
    <phoneticPr fontId="3"/>
  </si>
  <si>
    <t>自動</t>
    <rPh sb="0" eb="2">
      <t>ジドウ</t>
    </rPh>
    <phoneticPr fontId="6"/>
  </si>
  <si>
    <t>選択</t>
    <rPh sb="0" eb="2">
      <t>センタク</t>
    </rPh>
    <phoneticPr fontId="6"/>
  </si>
  <si>
    <t>なし</t>
    <phoneticPr fontId="6"/>
  </si>
  <si>
    <t>性別</t>
    <rPh sb="0" eb="2">
      <t>セイベツ</t>
    </rPh>
    <phoneticPr fontId="3"/>
  </si>
  <si>
    <t>男</t>
    <rPh sb="0" eb="1">
      <t>オトコ</t>
    </rPh>
    <phoneticPr fontId="5"/>
  </si>
  <si>
    <t>女</t>
  </si>
  <si>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5"/>
  </si>
  <si>
    <t>日本国籍及びその他国籍</t>
  </si>
  <si>
    <t>任意</t>
    <rPh sb="0" eb="2">
      <t>ニンイ</t>
    </rPh>
    <phoneticPr fontId="6"/>
  </si>
  <si>
    <t>アメリカ合衆国</t>
    <rPh sb="4" eb="7">
      <t>ガッシュウコク</t>
    </rPh>
    <phoneticPr fontId="3"/>
  </si>
  <si>
    <t>123-4567</t>
  </si>
  <si>
    <t>ハイフンも入れてください。</t>
    <phoneticPr fontId="6"/>
  </si>
  <si>
    <t>東京都江東区青海５－４－１　青海プラザ×××</t>
    <rPh sb="0" eb="2">
      <t>トウキョウ</t>
    </rPh>
    <rPh sb="2" eb="3">
      <t>ト</t>
    </rPh>
    <rPh sb="3" eb="6">
      <t>コウトウク</t>
    </rPh>
    <rPh sb="6" eb="8">
      <t>アオミ</t>
    </rPh>
    <rPh sb="14" eb="16">
      <t>アオミ</t>
    </rPh>
    <phoneticPr fontId="3"/>
  </si>
  <si>
    <t>080-1234-xxxx</t>
    <phoneticPr fontId="6"/>
  </si>
  <si>
    <t>ハイフンも含めて半角で入力してください。</t>
    <rPh sb="5" eb="6">
      <t>フク</t>
    </rPh>
    <rPh sb="8" eb="10">
      <t>ハンカク</t>
    </rPh>
    <rPh sb="11" eb="13">
      <t>ニュウリョク</t>
    </rPh>
    <phoneticPr fontId="6"/>
  </si>
  <si>
    <t>kikouhanako@jasso.com</t>
    <phoneticPr fontId="6"/>
  </si>
  <si>
    <t>半角で入力してください。</t>
    <rPh sb="0" eb="2">
      <t>ハンカク</t>
    </rPh>
    <rPh sb="3" eb="5">
      <t>ニュウリョク</t>
    </rPh>
    <phoneticPr fontId="6"/>
  </si>
  <si>
    <t>　◆世帯状況</t>
    <rPh sb="2" eb="4">
      <t>セタイ</t>
    </rPh>
    <rPh sb="4" eb="6">
      <t>ジョウキョウ</t>
    </rPh>
    <phoneticPr fontId="6"/>
  </si>
  <si>
    <t>家族情報</t>
    <rPh sb="0" eb="2">
      <t>カゾク</t>
    </rPh>
    <rPh sb="2" eb="4">
      <t>ジョウホウ</t>
    </rPh>
    <phoneticPr fontId="6"/>
  </si>
  <si>
    <t>機構　栄太郎</t>
    <rPh sb="0" eb="2">
      <t>キコウ</t>
    </rPh>
    <rPh sb="3" eb="6">
      <t>エイタロウ</t>
    </rPh>
    <phoneticPr fontId="3"/>
  </si>
  <si>
    <t>市区町村が発行する所得証明書のみ提出</t>
    <rPh sb="0" eb="2">
      <t>シク</t>
    </rPh>
    <rPh sb="2" eb="4">
      <t>チョウソン</t>
    </rPh>
    <rPh sb="5" eb="7">
      <t>ハッコウ</t>
    </rPh>
    <rPh sb="9" eb="11">
      <t>ショトク</t>
    </rPh>
    <rPh sb="11" eb="14">
      <t>ショウメイショ</t>
    </rPh>
    <rPh sb="16" eb="18">
      <t>テイシュツ</t>
    </rPh>
    <phoneticPr fontId="5"/>
  </si>
  <si>
    <t>市区町村が発行する所得証明書のみ提出</t>
    <phoneticPr fontId="6"/>
  </si>
  <si>
    <t>会社員・団体職員</t>
    <rPh sb="0" eb="3">
      <t>カイシャイン</t>
    </rPh>
    <rPh sb="4" eb="6">
      <t>ダンタイ</t>
    </rPh>
    <rPh sb="6" eb="8">
      <t>ショクイン</t>
    </rPh>
    <phoneticPr fontId="16"/>
  </si>
  <si>
    <t>自営業・個人事業主</t>
  </si>
  <si>
    <t>家族情報</t>
    <rPh sb="0" eb="4">
      <t>カゾクジョウホウ</t>
    </rPh>
    <phoneticPr fontId="6"/>
  </si>
  <si>
    <t>様式トや様式チを提出</t>
    <rPh sb="0" eb="2">
      <t>ヨウシキ</t>
    </rPh>
    <rPh sb="4" eb="6">
      <t>ヨウシキ</t>
    </rPh>
    <rPh sb="8" eb="10">
      <t>テイシュツ</t>
    </rPh>
    <phoneticPr fontId="5"/>
  </si>
  <si>
    <t>様式トや様式チを提出</t>
    <phoneticPr fontId="6"/>
  </si>
  <si>
    <t>兄弟・姉妹</t>
    <phoneticPr fontId="6"/>
  </si>
  <si>
    <t>機構　かもめ</t>
    <rPh sb="0" eb="2">
      <t>キコウ</t>
    </rPh>
    <phoneticPr fontId="3"/>
  </si>
  <si>
    <t>市区町村発行所得証明書のみ提出</t>
    <phoneticPr fontId="6"/>
  </si>
  <si>
    <t>会社員・団体職員</t>
    <phoneticPr fontId="6"/>
  </si>
  <si>
    <t>株式会社ＪＡＳＳＯハウジング</t>
    <rPh sb="0" eb="4">
      <t>カブシキガイシャ</t>
    </rPh>
    <phoneticPr fontId="5"/>
  </si>
  <si>
    <t>　◆国内連絡先情報</t>
    <rPh sb="2" eb="4">
      <t>コクナイ</t>
    </rPh>
    <rPh sb="4" eb="7">
      <t>レンラクサキ</t>
    </rPh>
    <rPh sb="7" eb="9">
      <t>ジョウホウ</t>
    </rPh>
    <phoneticPr fontId="6"/>
  </si>
  <si>
    <t>　　応募者の事務手続きに対応できる人の情報を入力してください。</t>
    <rPh sb="2" eb="5">
      <t>オウボシャ</t>
    </rPh>
    <rPh sb="6" eb="8">
      <t>ジム</t>
    </rPh>
    <rPh sb="8" eb="10">
      <t>テツヅ</t>
    </rPh>
    <rPh sb="12" eb="14">
      <t>タイオウ</t>
    </rPh>
    <rPh sb="17" eb="18">
      <t>ヒト</t>
    </rPh>
    <rPh sb="19" eb="21">
      <t>ジョウホウ</t>
    </rPh>
    <rPh sb="22" eb="24">
      <t>ニュウリョク</t>
    </rPh>
    <phoneticPr fontId="6"/>
  </si>
  <si>
    <t>03-5520-6014</t>
    <phoneticPr fontId="6"/>
  </si>
  <si>
    <t>kikoueitarou@jasso.com</t>
    <phoneticPr fontId="6"/>
  </si>
  <si>
    <t>　◆留学先の言語、語学試験結果</t>
    <rPh sb="2" eb="4">
      <t>リュウガク</t>
    </rPh>
    <rPh sb="4" eb="5">
      <t>サキ</t>
    </rPh>
    <rPh sb="6" eb="8">
      <t>ゲンゴ</t>
    </rPh>
    <rPh sb="9" eb="11">
      <t>ゴガク</t>
    </rPh>
    <rPh sb="11" eb="13">
      <t>シケン</t>
    </rPh>
    <rPh sb="13" eb="15">
      <t>ケッカ</t>
    </rPh>
    <phoneticPr fontId="6"/>
  </si>
  <si>
    <t>　　留学先で使用する言語と、語学試験結果について入力してください。</t>
    <rPh sb="2" eb="4">
      <t>リュウガク</t>
    </rPh>
    <rPh sb="4" eb="5">
      <t>サキ</t>
    </rPh>
    <rPh sb="6" eb="8">
      <t>シヨウ</t>
    </rPh>
    <rPh sb="10" eb="12">
      <t>ゲンゴ</t>
    </rPh>
    <rPh sb="14" eb="16">
      <t>ゴガク</t>
    </rPh>
    <rPh sb="16" eb="18">
      <t>シケン</t>
    </rPh>
    <rPh sb="18" eb="20">
      <t>ケッカ</t>
    </rPh>
    <rPh sb="24" eb="26">
      <t>ニュウリョク</t>
    </rPh>
    <phoneticPr fontId="6"/>
  </si>
  <si>
    <t>語学要件</t>
    <rPh sb="0" eb="2">
      <t>ゴガク</t>
    </rPh>
    <rPh sb="2" eb="4">
      <t>ヨウケン</t>
    </rPh>
    <phoneticPr fontId="6"/>
  </si>
  <si>
    <t>留学先大学における主な使用言語</t>
    <rPh sb="0" eb="2">
      <t>リュウガク</t>
    </rPh>
    <rPh sb="2" eb="3">
      <t>サキ</t>
    </rPh>
    <rPh sb="3" eb="5">
      <t>ダイガク</t>
    </rPh>
    <rPh sb="9" eb="10">
      <t>オモ</t>
    </rPh>
    <rPh sb="11" eb="13">
      <t>シヨウ</t>
    </rPh>
    <rPh sb="13" eb="15">
      <t>ゲンゴ</t>
    </rPh>
    <phoneticPr fontId="3"/>
  </si>
  <si>
    <t>英語以外</t>
    <rPh sb="0" eb="2">
      <t>エイゴ</t>
    </rPh>
    <rPh sb="2" eb="4">
      <t>イガイ</t>
    </rPh>
    <phoneticPr fontId="5"/>
  </si>
  <si>
    <t>英語</t>
  </si>
  <si>
    <t>語学要件</t>
    <rPh sb="0" eb="4">
      <t>ゴガクヨウケン</t>
    </rPh>
    <phoneticPr fontId="6"/>
  </si>
  <si>
    <t>IELTS (Academic Module)</t>
  </si>
  <si>
    <t>フランス語</t>
    <rPh sb="4" eb="5">
      <t>ゴ</t>
    </rPh>
    <phoneticPr fontId="6"/>
  </si>
  <si>
    <t>DELF</t>
    <phoneticPr fontId="6"/>
  </si>
  <si>
    <t>語学能力試験結果</t>
    <rPh sb="6" eb="8">
      <t>ケッカ</t>
    </rPh>
    <phoneticPr fontId="3"/>
  </si>
  <si>
    <t>（公式証明書（英語以外）提出）CEFR B2レベル以上</t>
    <rPh sb="9" eb="11">
      <t>イガイ</t>
    </rPh>
    <phoneticPr fontId="16"/>
  </si>
  <si>
    <t>（公式証明書（英語）提出）TOEFL iBT80点以上、又は（及び）IELTS 6.0 以上</t>
    <rPh sb="1" eb="3">
      <t>コウシキ</t>
    </rPh>
    <rPh sb="3" eb="6">
      <t>ショウメイショ</t>
    </rPh>
    <rPh sb="7" eb="9">
      <t>エイゴ</t>
    </rPh>
    <rPh sb="10" eb="12">
      <t>テイシュツ</t>
    </rPh>
    <rPh sb="28" eb="29">
      <t>マタ</t>
    </rPh>
    <rPh sb="31" eb="32">
      <t>オヨ</t>
    </rPh>
    <phoneticPr fontId="16"/>
  </si>
  <si>
    <t>語学能力試験結果（総合点）</t>
    <rPh sb="0" eb="2">
      <t>ゴガク</t>
    </rPh>
    <rPh sb="2" eb="4">
      <t>ノウリョク</t>
    </rPh>
    <rPh sb="4" eb="6">
      <t>シケン</t>
    </rPh>
    <rPh sb="6" eb="8">
      <t>ケッカ</t>
    </rPh>
    <rPh sb="9" eb="11">
      <t>ソウゴウ</t>
    </rPh>
    <rPh sb="11" eb="12">
      <t>テン</t>
    </rPh>
    <phoneticPr fontId="3"/>
  </si>
  <si>
    <t>　◆高校までの活動</t>
    <rPh sb="2" eb="4">
      <t>コウコウ</t>
    </rPh>
    <rPh sb="7" eb="9">
      <t>カツドウ</t>
    </rPh>
    <phoneticPr fontId="6"/>
  </si>
  <si>
    <t>　　あなたが卒業する高校や、高校卒業している場合は現在の状況について入力してください。</t>
    <rPh sb="6" eb="8">
      <t>ソツギョウ</t>
    </rPh>
    <rPh sb="10" eb="12">
      <t>コウコウ</t>
    </rPh>
    <rPh sb="14" eb="16">
      <t>コウコウ</t>
    </rPh>
    <rPh sb="16" eb="18">
      <t>ソツギョウ</t>
    </rPh>
    <rPh sb="22" eb="24">
      <t>バアイ</t>
    </rPh>
    <rPh sb="25" eb="27">
      <t>ゲンザイ</t>
    </rPh>
    <rPh sb="28" eb="30">
      <t>ジョウキョウ</t>
    </rPh>
    <rPh sb="34" eb="36">
      <t>ニュウリョク</t>
    </rPh>
    <phoneticPr fontId="6"/>
  </si>
  <si>
    <t>高校成績</t>
    <rPh sb="0" eb="4">
      <t>コウコウセイセキ</t>
    </rPh>
    <phoneticPr fontId="6"/>
  </si>
  <si>
    <t>高等学校等の学業成績</t>
    <rPh sb="0" eb="2">
      <t>コウトウ</t>
    </rPh>
    <rPh sb="2" eb="4">
      <t>ガッコウ</t>
    </rPh>
    <rPh sb="4" eb="5">
      <t>トウ</t>
    </rPh>
    <rPh sb="6" eb="8">
      <t>ガクギョウ</t>
    </rPh>
    <rPh sb="8" eb="10">
      <t>セイセキ</t>
    </rPh>
    <phoneticPr fontId="3"/>
  </si>
  <si>
    <t>高等教育機関</t>
    <rPh sb="0" eb="6">
      <t>コウトウキョウイクキカン</t>
    </rPh>
    <phoneticPr fontId="6"/>
  </si>
  <si>
    <t>高等教育機関在籍経験</t>
    <rPh sb="0" eb="2">
      <t>コウトウ</t>
    </rPh>
    <rPh sb="2" eb="4">
      <t>キョウイク</t>
    </rPh>
    <rPh sb="4" eb="6">
      <t>キカン</t>
    </rPh>
    <rPh sb="6" eb="8">
      <t>ザイセキ</t>
    </rPh>
    <rPh sb="8" eb="10">
      <t>ケイケン</t>
    </rPh>
    <phoneticPr fontId="3"/>
  </si>
  <si>
    <t>「国内外の高等教育機関」及び「外国に所在する大学入学準備コース」に在籍したことがない</t>
    <rPh sb="1" eb="4">
      <t>コクナイガイ</t>
    </rPh>
    <rPh sb="5" eb="7">
      <t>コウトウ</t>
    </rPh>
    <rPh sb="7" eb="9">
      <t>キョウイク</t>
    </rPh>
    <rPh sb="9" eb="11">
      <t>キカン</t>
    </rPh>
    <rPh sb="12" eb="13">
      <t>オヨ</t>
    </rPh>
    <rPh sb="18" eb="20">
      <t>ショザイ</t>
    </rPh>
    <rPh sb="33" eb="35">
      <t>ザイセキ</t>
    </rPh>
    <phoneticPr fontId="5"/>
  </si>
  <si>
    <t>「国内外の高等教育機関」及び「外国に所在する大学入学準備コース」に在籍したことがない</t>
    <phoneticPr fontId="6"/>
  </si>
  <si>
    <t>応募状況</t>
    <rPh sb="0" eb="4">
      <t>オウボジョウキョウ</t>
    </rPh>
    <phoneticPr fontId="6"/>
  </si>
  <si>
    <t>応募時に高校に在籍していない</t>
    <rPh sb="0" eb="2">
      <t>オウボ</t>
    </rPh>
    <rPh sb="2" eb="3">
      <t>ジ</t>
    </rPh>
    <rPh sb="4" eb="6">
      <t>コウコウ</t>
    </rPh>
    <rPh sb="7" eb="9">
      <t>ザイセキ</t>
    </rPh>
    <phoneticPr fontId="5"/>
  </si>
  <si>
    <t>応募時に高校に在籍していない</t>
    <phoneticPr fontId="6"/>
  </si>
  <si>
    <t>アルバイト（活動場所日本国内）</t>
    <phoneticPr fontId="6"/>
  </si>
  <si>
    <t>ゆりかもめ書店</t>
    <rPh sb="5" eb="7">
      <t>ショテン</t>
    </rPh>
    <rPh sb="6" eb="7">
      <t>リンショ</t>
    </rPh>
    <phoneticPr fontId="3"/>
  </si>
  <si>
    <t>塾・予備校・語学学校で学修中（活動場所日本国内）</t>
  </si>
  <si>
    <t>キコウコマバ留学予備校</t>
    <rPh sb="6" eb="8">
      <t>リュウガク</t>
    </rPh>
    <rPh sb="8" eb="11">
      <t>ヨビコウ</t>
    </rPh>
    <phoneticPr fontId="3"/>
  </si>
  <si>
    <t>高校1</t>
    <rPh sb="0" eb="2">
      <t>コウコウ</t>
    </rPh>
    <phoneticPr fontId="6"/>
  </si>
  <si>
    <t>高校卒業資格</t>
    <rPh sb="0" eb="2">
      <t>コウコウ</t>
    </rPh>
    <rPh sb="2" eb="4">
      <t>ソツギョウ</t>
    </rPh>
    <rPh sb="4" eb="6">
      <t>シカク</t>
    </rPh>
    <phoneticPr fontId="3"/>
  </si>
  <si>
    <t>日本の高校卒業資格</t>
    <phoneticPr fontId="6"/>
  </si>
  <si>
    <t>日本の高校卒業資格</t>
    <rPh sb="0" eb="2">
      <t>ニホン</t>
    </rPh>
    <rPh sb="3" eb="5">
      <t>コウコウ</t>
    </rPh>
    <rPh sb="5" eb="7">
      <t>ソツギョウ</t>
    </rPh>
    <rPh sb="7" eb="9">
      <t>シカク</t>
    </rPh>
    <phoneticPr fontId="6"/>
  </si>
  <si>
    <t>あり</t>
    <phoneticPr fontId="6"/>
  </si>
  <si>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6"/>
  </si>
  <si>
    <t xml:space="preserve"> </t>
    <phoneticPr fontId="6"/>
  </si>
  <si>
    <t>国際バカロレア（英語ＤＰ）</t>
  </si>
  <si>
    <t>国際バカロレア（日本語ＤＰ）</t>
  </si>
  <si>
    <t>バカロレア（フランス）</t>
  </si>
  <si>
    <t>アビトゥア（ドイツ）</t>
  </si>
  <si>
    <t>ＧＣＥ　Advanced Level</t>
  </si>
  <si>
    <t>その他</t>
  </si>
  <si>
    <t>高校の種類</t>
    <rPh sb="0" eb="2">
      <t>コウコウ</t>
    </rPh>
    <rPh sb="3" eb="5">
      <t>シュルイ</t>
    </rPh>
    <phoneticPr fontId="3"/>
  </si>
  <si>
    <t>日本の教育課程の高等学校、中等教育学校後期課程、特別支援学校高等部</t>
    <rPh sb="8" eb="12">
      <t>コウトウガッコウ</t>
    </rPh>
    <phoneticPr fontId="5"/>
  </si>
  <si>
    <t>高校の特色</t>
    <rPh sb="0" eb="2">
      <t>コウコウ</t>
    </rPh>
    <rPh sb="3" eb="5">
      <t>トクショク</t>
    </rPh>
    <phoneticPr fontId="6"/>
  </si>
  <si>
    <t>国際バカロレア（英語ＤＰ）実施校</t>
    <phoneticPr fontId="6"/>
  </si>
  <si>
    <t>国際コース設置</t>
    <phoneticPr fontId="6"/>
  </si>
  <si>
    <t>国際バカロレア（日本語ＤＰ）実施校</t>
    <phoneticPr fontId="6"/>
  </si>
  <si>
    <t>ＳＧＨ（スーパーグローバルハイスクール）指定校</t>
    <phoneticPr fontId="6"/>
  </si>
  <si>
    <t>ＳＳＨ（スーパーサイエンスハイスクール）指定校</t>
    <phoneticPr fontId="6"/>
  </si>
  <si>
    <t>ＷＷＬ（ワールド・ワイド・ラーニング）コンソーシアム構築支援事業　カリキュラム開発拠点校</t>
    <phoneticPr fontId="6"/>
  </si>
  <si>
    <t>ユネスコスクール指定校</t>
    <phoneticPr fontId="6"/>
  </si>
  <si>
    <t>全日制</t>
    <rPh sb="0" eb="3">
      <t>ゼンニチセイ</t>
    </rPh>
    <phoneticPr fontId="5"/>
  </si>
  <si>
    <t>全日制</t>
  </si>
  <si>
    <t>公立</t>
    <rPh sb="0" eb="2">
      <t>コウリツ</t>
    </rPh>
    <phoneticPr fontId="6"/>
  </si>
  <si>
    <t>東京都立</t>
    <rPh sb="0" eb="2">
      <t>トウキョウ</t>
    </rPh>
    <rPh sb="2" eb="4">
      <t>トリツ</t>
    </rPh>
    <phoneticPr fontId="3"/>
  </si>
  <si>
    <t>JASSO高等学校</t>
    <rPh sb="5" eb="7">
      <t>コウトウ</t>
    </rPh>
    <rPh sb="7" eb="9">
      <t>ガッコウ</t>
    </rPh>
    <phoneticPr fontId="3"/>
  </si>
  <si>
    <t>日本国内</t>
    <rPh sb="0" eb="2">
      <t>ニホン</t>
    </rPh>
    <rPh sb="2" eb="4">
      <t>コクナイ</t>
    </rPh>
    <phoneticPr fontId="5"/>
  </si>
  <si>
    <t>日本国内</t>
  </si>
  <si>
    <t>13</t>
  </si>
  <si>
    <t>東京都</t>
    <rPh sb="0" eb="3">
      <t>トウキョウト</t>
    </rPh>
    <phoneticPr fontId="3"/>
  </si>
  <si>
    <t>アメリカ合衆国</t>
    <rPh sb="4" eb="7">
      <t>ガッシュウコク</t>
    </rPh>
    <phoneticPr fontId="6"/>
  </si>
  <si>
    <t>編・転・再入学</t>
  </si>
  <si>
    <t>　　上記で入力した高校以外に在籍した高校がある場合は、新しいものから順にさかのぼって入力してください。</t>
    <phoneticPr fontId="6"/>
  </si>
  <si>
    <t>在籍した高校の校数</t>
    <rPh sb="0" eb="2">
      <t>ザイセキ</t>
    </rPh>
    <rPh sb="4" eb="6">
      <t>コウコウ</t>
    </rPh>
    <rPh sb="7" eb="9">
      <t>コウスウ</t>
    </rPh>
    <phoneticPr fontId="3"/>
  </si>
  <si>
    <t>正規の課程に在籍した高校の校数を選択してください。上記で記載した高校しか在籍していない場合、「１校のみ」を選択してください。</t>
    <rPh sb="0" eb="2">
      <t>セイキ</t>
    </rPh>
    <rPh sb="3" eb="5">
      <t>カテイ</t>
    </rPh>
    <rPh sb="6" eb="8">
      <t>ザイセキ</t>
    </rPh>
    <rPh sb="10" eb="12">
      <t>コウコウ</t>
    </rPh>
    <rPh sb="13" eb="15">
      <t>コウスウ</t>
    </rPh>
    <rPh sb="16" eb="18">
      <t>センタク</t>
    </rPh>
    <rPh sb="25" eb="27">
      <t>ジョウキ</t>
    </rPh>
    <rPh sb="28" eb="30">
      <t>キサイ</t>
    </rPh>
    <rPh sb="32" eb="34">
      <t>コウコウ</t>
    </rPh>
    <rPh sb="36" eb="38">
      <t>ザイセキ</t>
    </rPh>
    <rPh sb="43" eb="45">
      <t>バアイ</t>
    </rPh>
    <rPh sb="48" eb="49">
      <t>コウ</t>
    </rPh>
    <rPh sb="53" eb="55">
      <t>センタク</t>
    </rPh>
    <phoneticPr fontId="3"/>
  </si>
  <si>
    <t>高校2</t>
    <rPh sb="0" eb="2">
      <t>コウコウ</t>
    </rPh>
    <phoneticPr fontId="6"/>
  </si>
  <si>
    <t>ABC High school</t>
    <phoneticPr fontId="6"/>
  </si>
  <si>
    <t>和文又は英文で入力してください。</t>
    <rPh sb="2" eb="3">
      <t>マタ</t>
    </rPh>
    <rPh sb="4" eb="6">
      <t>エイブン</t>
    </rPh>
    <phoneticPr fontId="3"/>
  </si>
  <si>
    <t>インドネシア</t>
    <phoneticPr fontId="6"/>
  </si>
  <si>
    <t>編・転・再入学</t>
    <phoneticPr fontId="6"/>
  </si>
  <si>
    <t>転出</t>
  </si>
  <si>
    <t>高校3</t>
    <rPh sb="0" eb="2">
      <t>コウコウ</t>
    </rPh>
    <phoneticPr fontId="6"/>
  </si>
  <si>
    <t>ジャッソクルーズ高等学校</t>
    <rPh sb="8" eb="10">
      <t>コウトウ</t>
    </rPh>
    <rPh sb="10" eb="12">
      <t>ガッコウ</t>
    </rPh>
    <phoneticPr fontId="3"/>
  </si>
  <si>
    <t>中学</t>
    <rPh sb="0" eb="2">
      <t>チュウガク</t>
    </rPh>
    <phoneticPr fontId="6"/>
  </si>
  <si>
    <t>ＪＡＳＳＯ中学校</t>
    <rPh sb="5" eb="8">
      <t>チュウガッコウ</t>
    </rPh>
    <phoneticPr fontId="3"/>
  </si>
  <si>
    <t>資格</t>
    <rPh sb="0" eb="2">
      <t>シカク</t>
    </rPh>
    <phoneticPr fontId="6"/>
  </si>
  <si>
    <t>資格</t>
    <rPh sb="0" eb="2">
      <t>シカク</t>
    </rPh>
    <phoneticPr fontId="3"/>
  </si>
  <si>
    <t>取得している資格があれば記載してください。</t>
    <rPh sb="12" eb="14">
      <t>キサイ</t>
    </rPh>
    <phoneticPr fontId="6"/>
  </si>
  <si>
    <t>奨学金実績</t>
    <rPh sb="0" eb="3">
      <t>ショウガクキン</t>
    </rPh>
    <rPh sb="3" eb="5">
      <t>ジッセキ</t>
    </rPh>
    <phoneticPr fontId="6"/>
  </si>
  <si>
    <t xml:space="preserve">民間団体等の奨学金 </t>
    <rPh sb="0" eb="2">
      <t>ミンカン</t>
    </rPh>
    <rPh sb="2" eb="4">
      <t>ダンタイ</t>
    </rPh>
    <rPh sb="4" eb="5">
      <t>トウ</t>
    </rPh>
    <rPh sb="6" eb="9">
      <t>ショウガクキン</t>
    </rPh>
    <phoneticPr fontId="3"/>
  </si>
  <si>
    <t>ＸＹＺ財団留学応援プログラム</t>
    <rPh sb="3" eb="5">
      <t>ザイダン</t>
    </rPh>
    <rPh sb="5" eb="7">
      <t>リュウガク</t>
    </rPh>
    <rPh sb="7" eb="9">
      <t>オウエン</t>
    </rPh>
    <phoneticPr fontId="3"/>
  </si>
  <si>
    <t>渡航歴1</t>
    <rPh sb="0" eb="3">
      <t>トコウレキ</t>
    </rPh>
    <phoneticPr fontId="6"/>
  </si>
  <si>
    <t>家族に帯同し居住</t>
    <rPh sb="0" eb="2">
      <t>カゾク</t>
    </rPh>
    <rPh sb="3" eb="5">
      <t>タイドウ</t>
    </rPh>
    <rPh sb="6" eb="8">
      <t>キョジュウ</t>
    </rPh>
    <phoneticPr fontId="3"/>
  </si>
  <si>
    <t>6か月以上1年未満</t>
    <rPh sb="2" eb="3">
      <t>ゲツ</t>
    </rPh>
    <rPh sb="3" eb="5">
      <t>イジョウ</t>
    </rPh>
    <rPh sb="6" eb="7">
      <t>ネン</t>
    </rPh>
    <rPh sb="7" eb="9">
      <t>ミマン</t>
    </rPh>
    <phoneticPr fontId="3"/>
  </si>
  <si>
    <t>インドネシア</t>
  </si>
  <si>
    <t>渡航歴2</t>
    <rPh sb="0" eb="3">
      <t>トコウレキ</t>
    </rPh>
    <phoneticPr fontId="6"/>
  </si>
  <si>
    <t>渡航歴3</t>
    <rPh sb="0" eb="3">
      <t>トコウレキ</t>
    </rPh>
    <phoneticPr fontId="6"/>
  </si>
  <si>
    <t>　◆留学先大学情報</t>
    <rPh sb="2" eb="4">
      <t>リュウガク</t>
    </rPh>
    <rPh sb="4" eb="5">
      <t>サキ</t>
    </rPh>
    <rPh sb="5" eb="7">
      <t>ダイガク</t>
    </rPh>
    <rPh sb="7" eb="9">
      <t>ジョウホウ</t>
    </rPh>
    <phoneticPr fontId="6"/>
  </si>
  <si>
    <t>留学先大学1</t>
    <rPh sb="0" eb="3">
      <t>リュウガクサキ</t>
    </rPh>
    <rPh sb="3" eb="5">
      <t>ダイガク</t>
    </rPh>
    <phoneticPr fontId="6"/>
  </si>
  <si>
    <t>-</t>
    <phoneticPr fontId="6"/>
  </si>
  <si>
    <t>英国</t>
    <rPh sb="0" eb="2">
      <t>エイコク</t>
    </rPh>
    <phoneticPr fontId="6"/>
  </si>
  <si>
    <t>取得予定学位名</t>
    <rPh sb="0" eb="2">
      <t>シュトク</t>
    </rPh>
    <rPh sb="2" eb="4">
      <t>ヨテイ</t>
    </rPh>
    <rPh sb="4" eb="6">
      <t>ガクイ</t>
    </rPh>
    <rPh sb="6" eb="7">
      <t>メイ</t>
    </rPh>
    <phoneticPr fontId="3"/>
  </si>
  <si>
    <t>1. Bachelor of Arts, 2. Bachelor of Science in Chemistry</t>
    <phoneticPr fontId="6"/>
  </si>
  <si>
    <t>学士号取得期間</t>
    <rPh sb="0" eb="2">
      <t>ガクシ</t>
    </rPh>
    <rPh sb="2" eb="3">
      <t>ゴウ</t>
    </rPh>
    <rPh sb="3" eb="5">
      <t>シュトク</t>
    </rPh>
    <rPh sb="5" eb="7">
      <t>キカン</t>
    </rPh>
    <phoneticPr fontId="3"/>
  </si>
  <si>
    <t>３年１か月～４年</t>
    <rPh sb="1" eb="2">
      <t>ネン</t>
    </rPh>
    <rPh sb="4" eb="5">
      <t>ゲツ</t>
    </rPh>
    <rPh sb="7" eb="8">
      <t>ネン</t>
    </rPh>
    <phoneticPr fontId="16"/>
  </si>
  <si>
    <t>３年１か月～４年</t>
  </si>
  <si>
    <t>文理種別</t>
    <rPh sb="0" eb="2">
      <t>ブンリ</t>
    </rPh>
    <rPh sb="2" eb="4">
      <t>シュベツ</t>
    </rPh>
    <phoneticPr fontId="3"/>
  </si>
  <si>
    <t>文系、理系混合</t>
    <rPh sb="0" eb="2">
      <t>ブンケイ</t>
    </rPh>
    <rPh sb="3" eb="5">
      <t>リケイ</t>
    </rPh>
    <rPh sb="5" eb="7">
      <t>コンゴウ</t>
    </rPh>
    <phoneticPr fontId="5"/>
  </si>
  <si>
    <t>文系、理系混合</t>
  </si>
  <si>
    <t>専攻について該当するものを選択してください。</t>
    <rPh sb="0" eb="2">
      <t>センコウ</t>
    </rPh>
    <rPh sb="6" eb="8">
      <t>ガイトウ</t>
    </rPh>
    <rPh sb="13" eb="15">
      <t>センタク</t>
    </rPh>
    <phoneticPr fontId="6"/>
  </si>
  <si>
    <t>商学(貿易・会計・流通・ﾋﾞｼﾞﾈｽ系を含む)</t>
    <phoneticPr fontId="6"/>
  </si>
  <si>
    <t>入学における語学要件の指定なし</t>
    <rPh sb="0" eb="2">
      <t>ニュウガク</t>
    </rPh>
    <rPh sb="6" eb="8">
      <t>ゴガク</t>
    </rPh>
    <rPh sb="8" eb="10">
      <t>ヨウケン</t>
    </rPh>
    <rPh sb="11" eb="13">
      <t>シテイ</t>
    </rPh>
    <phoneticPr fontId="5"/>
  </si>
  <si>
    <t>入学における語学要件の指定あり</t>
  </si>
  <si>
    <t>語学能力試験名とレベル（点数）</t>
    <rPh sb="6" eb="7">
      <t>メイ</t>
    </rPh>
    <rPh sb="12" eb="14">
      <t>テンスウ</t>
    </rPh>
    <phoneticPr fontId="3"/>
  </si>
  <si>
    <t>IELTS 7.0</t>
    <phoneticPr fontId="6"/>
  </si>
  <si>
    <t>留学先大学及び在籍コースの概要、選択理由</t>
    <rPh sb="0" eb="2">
      <t>リュウガク</t>
    </rPh>
    <rPh sb="2" eb="3">
      <t>サキ</t>
    </rPh>
    <rPh sb="3" eb="5">
      <t>ダイガク</t>
    </rPh>
    <rPh sb="5" eb="6">
      <t>オヨ</t>
    </rPh>
    <rPh sb="7" eb="9">
      <t>ザイセキ</t>
    </rPh>
    <rPh sb="13" eb="15">
      <t>ガイヨウ</t>
    </rPh>
    <rPh sb="16" eb="18">
      <t>センタク</t>
    </rPh>
    <rPh sb="18" eb="20">
      <t>リユウ</t>
    </rPh>
    <phoneticPr fontId="3"/>
  </si>
  <si>
    <t>留学先大学ホームページURL</t>
    <rPh sb="0" eb="2">
      <t>リュウガク</t>
    </rPh>
    <rPh sb="2" eb="3">
      <t>サキ</t>
    </rPh>
    <rPh sb="3" eb="5">
      <t>ダイガク</t>
    </rPh>
    <phoneticPr fontId="3"/>
  </si>
  <si>
    <t>1. http://www.xxx-u.edu、2. http://www.yyy-u.edu</t>
    <phoneticPr fontId="6"/>
  </si>
  <si>
    <t>入学準備コース1</t>
    <rPh sb="0" eb="2">
      <t>ニュウガク</t>
    </rPh>
    <rPh sb="2" eb="4">
      <t>ジュンビ</t>
    </rPh>
    <phoneticPr fontId="6"/>
  </si>
  <si>
    <t>必須</t>
    <rPh sb="0" eb="2">
      <t>ヒッス</t>
    </rPh>
    <phoneticPr fontId="5"/>
  </si>
  <si>
    <t>必須</t>
  </si>
  <si>
    <t>ZZZ College</t>
    <phoneticPr fontId="6"/>
  </si>
  <si>
    <t>Foundation studies</t>
    <phoneticPr fontId="6"/>
  </si>
  <si>
    <t>大学付属</t>
    <rPh sb="0" eb="2">
      <t>ダイガク</t>
    </rPh>
    <rPh sb="2" eb="4">
      <t>フゾク</t>
    </rPh>
    <phoneticPr fontId="5"/>
  </si>
  <si>
    <t>１年１か月～２年</t>
    <rPh sb="1" eb="2">
      <t>ネン</t>
    </rPh>
    <rPh sb="4" eb="5">
      <t>ゲツ</t>
    </rPh>
    <rPh sb="7" eb="8">
      <t>ネン</t>
    </rPh>
    <phoneticPr fontId="16"/>
  </si>
  <si>
    <t>１年以内</t>
    <rPh sb="1" eb="2">
      <t>ネン</t>
    </rPh>
    <rPh sb="2" eb="4">
      <t>イナイ</t>
    </rPh>
    <phoneticPr fontId="16"/>
  </si>
  <si>
    <t>IELTS 5.0</t>
    <phoneticPr fontId="6"/>
  </si>
  <si>
    <t>大学入学準備コースホームページURL</t>
    <rPh sb="0" eb="2">
      <t>ダイガク</t>
    </rPh>
    <rPh sb="2" eb="4">
      <t>ニュウガク</t>
    </rPh>
    <rPh sb="4" eb="6">
      <t>ジュンビ</t>
    </rPh>
    <phoneticPr fontId="3"/>
  </si>
  <si>
    <t>http://www.zzz-c.edu</t>
    <phoneticPr fontId="6"/>
  </si>
  <si>
    <t>該当しない</t>
    <rPh sb="0" eb="2">
      <t>ガイトウ</t>
    </rPh>
    <phoneticPr fontId="5"/>
  </si>
  <si>
    <t>英国</t>
  </si>
  <si>
    <t>入学における語学要件の指定あり</t>
    <rPh sb="0" eb="2">
      <t>ニュウガク</t>
    </rPh>
    <rPh sb="6" eb="8">
      <t>ゴガク</t>
    </rPh>
    <rPh sb="8" eb="10">
      <t>ヨウケン</t>
    </rPh>
    <rPh sb="11" eb="13">
      <t>シテイ</t>
    </rPh>
    <phoneticPr fontId="5"/>
  </si>
  <si>
    <t>その他</t>
    <rPh sb="2" eb="3">
      <t>タ</t>
    </rPh>
    <phoneticPr fontId="5"/>
  </si>
  <si>
    <t>選考管理番号</t>
    <rPh sb="0" eb="2">
      <t>センコウ</t>
    </rPh>
    <rPh sb="2" eb="4">
      <t>カンリ</t>
    </rPh>
    <rPh sb="4" eb="6">
      <t>バンゴウ</t>
    </rPh>
    <phoneticPr fontId="23"/>
  </si>
  <si>
    <t>氏名</t>
    <rPh sb="0" eb="2">
      <t>シメイ</t>
    </rPh>
    <phoneticPr fontId="23"/>
  </si>
  <si>
    <t>フリガナ</t>
    <phoneticPr fontId="23"/>
  </si>
  <si>
    <t>ローマ字</t>
    <rPh sb="3" eb="4">
      <t>ジ</t>
    </rPh>
    <phoneticPr fontId="23"/>
  </si>
  <si>
    <t>国籍</t>
    <rPh sb="0" eb="2">
      <t>コクセキ</t>
    </rPh>
    <phoneticPr fontId="23"/>
  </si>
  <si>
    <t>生年月日</t>
    <rPh sb="0" eb="2">
      <t>セイネン</t>
    </rPh>
    <rPh sb="2" eb="4">
      <t>ガッピ</t>
    </rPh>
    <phoneticPr fontId="23"/>
  </si>
  <si>
    <t>歳</t>
    <rPh sb="0" eb="1">
      <t>サイ</t>
    </rPh>
    <phoneticPr fontId="23"/>
  </si>
  <si>
    <t>現住所</t>
    <rPh sb="0" eb="3">
      <t>ゲンジュウショ</t>
    </rPh>
    <phoneticPr fontId="23"/>
  </si>
  <si>
    <t>〒</t>
    <phoneticPr fontId="23"/>
  </si>
  <si>
    <t>電話番号</t>
    <rPh sb="0" eb="2">
      <t>デンワ</t>
    </rPh>
    <rPh sb="2" eb="4">
      <t>バンゴウ</t>
    </rPh>
    <phoneticPr fontId="23"/>
  </si>
  <si>
    <t>メールアドレス</t>
    <phoneticPr fontId="23"/>
  </si>
  <si>
    <t>続柄</t>
    <rPh sb="0" eb="2">
      <t>ゾクガラ</t>
    </rPh>
    <phoneticPr fontId="23"/>
  </si>
  <si>
    <t>家計支持者氏名</t>
    <rPh sb="0" eb="2">
      <t>カケイ</t>
    </rPh>
    <rPh sb="2" eb="5">
      <t>シジシャ</t>
    </rPh>
    <rPh sb="5" eb="7">
      <t>シメイ</t>
    </rPh>
    <phoneticPr fontId="23"/>
  </si>
  <si>
    <t>職業</t>
    <rPh sb="0" eb="2">
      <t>ショクギョウ</t>
    </rPh>
    <phoneticPr fontId="23"/>
  </si>
  <si>
    <t>勤務先</t>
    <rPh sb="0" eb="3">
      <t>キンムサキ</t>
    </rPh>
    <phoneticPr fontId="23"/>
  </si>
  <si>
    <t>父</t>
    <rPh sb="0" eb="1">
      <t>チチ</t>
    </rPh>
    <phoneticPr fontId="23"/>
  </si>
  <si>
    <t>母</t>
    <rPh sb="0" eb="1">
      <t>ハハ</t>
    </rPh>
    <phoneticPr fontId="23"/>
  </si>
  <si>
    <t>家計支持者3</t>
    <rPh sb="0" eb="5">
      <t>カケイシジシャ</t>
    </rPh>
    <phoneticPr fontId="6"/>
  </si>
  <si>
    <t>留学先大学における主な使用言語</t>
    <phoneticPr fontId="23"/>
  </si>
  <si>
    <t>語学能力試験名</t>
    <phoneticPr fontId="23"/>
  </si>
  <si>
    <t>語学能力試験結果</t>
    <phoneticPr fontId="23"/>
  </si>
  <si>
    <t>語学能力試験結果（総合点）</t>
    <rPh sb="6" eb="8">
      <t>ケッカ</t>
    </rPh>
    <rPh sb="9" eb="12">
      <t>ソウゴウテン</t>
    </rPh>
    <phoneticPr fontId="23"/>
  </si>
  <si>
    <t>高等学校等学業成績</t>
    <rPh sb="0" eb="2">
      <t>コウトウ</t>
    </rPh>
    <rPh sb="2" eb="4">
      <t>ガッコウ</t>
    </rPh>
    <rPh sb="4" eb="5">
      <t>トウ</t>
    </rPh>
    <rPh sb="5" eb="7">
      <t>ガクギョウ</t>
    </rPh>
    <rPh sb="7" eb="9">
      <t>セイセキ</t>
    </rPh>
    <phoneticPr fontId="23"/>
  </si>
  <si>
    <t>高等教育機関への在籍経験</t>
    <rPh sb="0" eb="2">
      <t>コウトウ</t>
    </rPh>
    <rPh sb="2" eb="4">
      <t>キョウイク</t>
    </rPh>
    <rPh sb="4" eb="6">
      <t>キカン</t>
    </rPh>
    <rPh sb="8" eb="10">
      <t>ザイセキ</t>
    </rPh>
    <rPh sb="10" eb="12">
      <t>ケイケン</t>
    </rPh>
    <phoneticPr fontId="23"/>
  </si>
  <si>
    <t>応募状況</t>
    <rPh sb="0" eb="2">
      <t>オウボ</t>
    </rPh>
    <rPh sb="2" eb="4">
      <t>ジョウキョウ</t>
    </rPh>
    <phoneticPr fontId="6"/>
  </si>
  <si>
    <t>応募時の状況</t>
    <rPh sb="0" eb="2">
      <t>オウボ</t>
    </rPh>
    <rPh sb="2" eb="3">
      <t>ジ</t>
    </rPh>
    <rPh sb="4" eb="6">
      <t>ジョウキョウ</t>
    </rPh>
    <phoneticPr fontId="23"/>
  </si>
  <si>
    <t>現在の状況（高校に在籍中ではない場合）</t>
    <rPh sb="0" eb="2">
      <t>ゲンザイ</t>
    </rPh>
    <rPh sb="3" eb="5">
      <t>ジョウキョウ</t>
    </rPh>
    <rPh sb="6" eb="8">
      <t>コウコウ</t>
    </rPh>
    <rPh sb="9" eb="11">
      <t>ザイセキ</t>
    </rPh>
    <rPh sb="11" eb="12">
      <t>ナカ</t>
    </rPh>
    <rPh sb="16" eb="18">
      <t>バアイ</t>
    </rPh>
    <phoneticPr fontId="23"/>
  </si>
  <si>
    <t>勤務先・学校名等</t>
    <rPh sb="0" eb="3">
      <t>キンムサキ</t>
    </rPh>
    <rPh sb="4" eb="7">
      <t>ガッコウメイ</t>
    </rPh>
    <rPh sb="7" eb="8">
      <t>ナド</t>
    </rPh>
    <phoneticPr fontId="23"/>
  </si>
  <si>
    <t>高校卒業資格</t>
    <rPh sb="0" eb="2">
      <t>コウコウ</t>
    </rPh>
    <rPh sb="2" eb="4">
      <t>ソツギョウ</t>
    </rPh>
    <rPh sb="4" eb="6">
      <t>シカク</t>
    </rPh>
    <phoneticPr fontId="23"/>
  </si>
  <si>
    <t>高等学校等の種類</t>
    <rPh sb="0" eb="2">
      <t>コウトウ</t>
    </rPh>
    <rPh sb="2" eb="4">
      <t>ガッコウ</t>
    </rPh>
    <rPh sb="4" eb="5">
      <t>ナド</t>
    </rPh>
    <rPh sb="6" eb="8">
      <t>シュルイ</t>
    </rPh>
    <phoneticPr fontId="23"/>
  </si>
  <si>
    <t>高等学校等名</t>
    <rPh sb="0" eb="2">
      <t>コウトウ</t>
    </rPh>
    <rPh sb="2" eb="4">
      <t>ガッコウ</t>
    </rPh>
    <rPh sb="4" eb="5">
      <t>トウ</t>
    </rPh>
    <rPh sb="5" eb="6">
      <t>メイ</t>
    </rPh>
    <phoneticPr fontId="23"/>
  </si>
  <si>
    <t>所在地</t>
    <rPh sb="0" eb="3">
      <t>ショザイチ</t>
    </rPh>
    <phoneticPr fontId="23"/>
  </si>
  <si>
    <t>卒業・修了（見込み）</t>
    <rPh sb="0" eb="2">
      <t>ソツギョウ</t>
    </rPh>
    <rPh sb="3" eb="5">
      <t>シュウリョウ</t>
    </rPh>
    <rPh sb="6" eb="8">
      <t>ミコミ</t>
    </rPh>
    <phoneticPr fontId="23"/>
  </si>
  <si>
    <t>その他在籍（した）学校名</t>
    <rPh sb="2" eb="3">
      <t>ホカ</t>
    </rPh>
    <rPh sb="3" eb="5">
      <t>ザイセキ</t>
    </rPh>
    <rPh sb="9" eb="12">
      <t>ガッコウメイ</t>
    </rPh>
    <phoneticPr fontId="23"/>
  </si>
  <si>
    <t>その他資格</t>
    <rPh sb="2" eb="3">
      <t>ホカ</t>
    </rPh>
    <rPh sb="3" eb="5">
      <t>シカク</t>
    </rPh>
    <phoneticPr fontId="23"/>
  </si>
  <si>
    <t>渡航開始年月</t>
    <rPh sb="0" eb="2">
      <t>トコウ</t>
    </rPh>
    <rPh sb="2" eb="4">
      <t>カイシ</t>
    </rPh>
    <rPh sb="4" eb="6">
      <t>ネンゲツ</t>
    </rPh>
    <phoneticPr fontId="23"/>
  </si>
  <si>
    <t>期間</t>
    <rPh sb="0" eb="2">
      <t>キカン</t>
    </rPh>
    <phoneticPr fontId="23"/>
  </si>
  <si>
    <t>渡航先</t>
    <rPh sb="0" eb="3">
      <t>トコウサキ</t>
    </rPh>
    <phoneticPr fontId="23"/>
  </si>
  <si>
    <t>学士課程</t>
    <rPh sb="0" eb="2">
      <t>ガクシ</t>
    </rPh>
    <rPh sb="2" eb="4">
      <t>カテイ</t>
    </rPh>
    <phoneticPr fontId="23"/>
  </si>
  <si>
    <t>【性別コード】</t>
    <phoneticPr fontId="5"/>
  </si>
  <si>
    <t>【国籍コード】</t>
    <phoneticPr fontId="5"/>
  </si>
  <si>
    <t>【職業コード】</t>
    <rPh sb="1" eb="3">
      <t>ショクギョウ</t>
    </rPh>
    <phoneticPr fontId="5"/>
  </si>
  <si>
    <t>【続柄コード】</t>
    <rPh sb="1" eb="3">
      <t>ゾクガラ</t>
    </rPh>
    <phoneticPr fontId="5"/>
  </si>
  <si>
    <t>【使用言語コード】</t>
    <rPh sb="1" eb="3">
      <t>シヨウ</t>
    </rPh>
    <rPh sb="3" eb="5">
      <t>ゲンゴ</t>
    </rPh>
    <phoneticPr fontId="5"/>
  </si>
  <si>
    <t>【英語能力試験コード】</t>
    <rPh sb="1" eb="3">
      <t>エイゴ</t>
    </rPh>
    <rPh sb="3" eb="5">
      <t>ノウリョク</t>
    </rPh>
    <rPh sb="5" eb="7">
      <t>シケン</t>
    </rPh>
    <phoneticPr fontId="5"/>
  </si>
  <si>
    <t>【学部語学能力コード】</t>
    <rPh sb="1" eb="3">
      <t>ガクブ</t>
    </rPh>
    <rPh sb="3" eb="5">
      <t>ゴガク</t>
    </rPh>
    <rPh sb="5" eb="7">
      <t>ノウリョク</t>
    </rPh>
    <phoneticPr fontId="5"/>
  </si>
  <si>
    <t>【高等学校等の成績コード】</t>
    <rPh sb="1" eb="3">
      <t>コウトウ</t>
    </rPh>
    <rPh sb="3" eb="5">
      <t>ガッコウ</t>
    </rPh>
    <rPh sb="5" eb="6">
      <t>トウ</t>
    </rPh>
    <rPh sb="7" eb="9">
      <t>セイセキ</t>
    </rPh>
    <phoneticPr fontId="5"/>
  </si>
  <si>
    <t>【高等教育機関コード】</t>
    <phoneticPr fontId="5"/>
  </si>
  <si>
    <t>【高校在籍中コード】</t>
    <rPh sb="1" eb="3">
      <t>コウコウ</t>
    </rPh>
    <rPh sb="3" eb="5">
      <t>ザイセキ</t>
    </rPh>
    <rPh sb="5" eb="6">
      <t>ナカ</t>
    </rPh>
    <phoneticPr fontId="5"/>
  </si>
  <si>
    <t>【学部応募時の状態コード】</t>
    <rPh sb="1" eb="3">
      <t>ガクブ</t>
    </rPh>
    <rPh sb="3" eb="5">
      <t>オウボ</t>
    </rPh>
    <rPh sb="5" eb="6">
      <t>ジ</t>
    </rPh>
    <rPh sb="7" eb="9">
      <t>ジョウタイ</t>
    </rPh>
    <phoneticPr fontId="5"/>
  </si>
  <si>
    <t>【学部最終学歴コード】</t>
    <rPh sb="1" eb="3">
      <t>ガクブ</t>
    </rPh>
    <rPh sb="3" eb="5">
      <t>サイシュウ</t>
    </rPh>
    <rPh sb="5" eb="7">
      <t>ガクレキ</t>
    </rPh>
    <phoneticPr fontId="5"/>
  </si>
  <si>
    <t>【高校課程コード】</t>
    <rPh sb="3" eb="5">
      <t>カテイ</t>
    </rPh>
    <phoneticPr fontId="5"/>
  </si>
  <si>
    <t>【高校設置者コード】</t>
    <phoneticPr fontId="5"/>
  </si>
  <si>
    <t>【所在地コード】</t>
    <phoneticPr fontId="5"/>
  </si>
  <si>
    <t>【入学状態コード】</t>
    <rPh sb="1" eb="3">
      <t>ニュウガク</t>
    </rPh>
    <rPh sb="3" eb="5">
      <t>ジョウタイ</t>
    </rPh>
    <phoneticPr fontId="5"/>
  </si>
  <si>
    <t>【校数コード】</t>
    <rPh sb="1" eb="3">
      <t>コウスウ</t>
    </rPh>
    <phoneticPr fontId="5"/>
  </si>
  <si>
    <t>【転出等コード】</t>
    <phoneticPr fontId="5"/>
  </si>
  <si>
    <t>【申請中奨学金コード】</t>
    <rPh sb="1" eb="4">
      <t>シンセイチュウ</t>
    </rPh>
    <rPh sb="4" eb="7">
      <t>ショウガクキン</t>
    </rPh>
    <phoneticPr fontId="5"/>
  </si>
  <si>
    <t>【機構奨学金応募実績コード】</t>
    <rPh sb="1" eb="3">
      <t>キコウ</t>
    </rPh>
    <rPh sb="3" eb="6">
      <t>ショウガクキン</t>
    </rPh>
    <phoneticPr fontId="5"/>
  </si>
  <si>
    <r>
      <t>【過去の受給状況</t>
    </r>
    <r>
      <rPr>
        <u/>
        <sz val="9"/>
        <color theme="1"/>
        <rFont val="メイリオ"/>
        <family val="3"/>
        <charset val="128"/>
      </rPr>
      <t>コード</t>
    </r>
    <r>
      <rPr>
        <sz val="9"/>
        <color theme="1"/>
        <rFont val="メイリオ"/>
        <family val="3"/>
        <charset val="128"/>
      </rPr>
      <t>】</t>
    </r>
    <rPh sb="1" eb="3">
      <t>カコ</t>
    </rPh>
    <rPh sb="4" eb="8">
      <t>ジュキュウジョウキョウ</t>
    </rPh>
    <phoneticPr fontId="5"/>
  </si>
  <si>
    <t>【海外経験の有無コード】</t>
    <rPh sb="1" eb="3">
      <t>カイガイ</t>
    </rPh>
    <rPh sb="3" eb="5">
      <t>ケイケン</t>
    </rPh>
    <rPh sb="6" eb="8">
      <t>ウム</t>
    </rPh>
    <phoneticPr fontId="5"/>
  </si>
  <si>
    <t>【海外経験（形態）コード】</t>
    <rPh sb="1" eb="3">
      <t>カイガイ</t>
    </rPh>
    <rPh sb="3" eb="5">
      <t>ケイケン</t>
    </rPh>
    <rPh sb="6" eb="8">
      <t>ケイタイ</t>
    </rPh>
    <phoneticPr fontId="5"/>
  </si>
  <si>
    <t>【海外経験（期間）コード】</t>
    <rPh sb="1" eb="3">
      <t>カイガイ</t>
    </rPh>
    <rPh sb="3" eb="5">
      <t>ケイケン</t>
    </rPh>
    <rPh sb="6" eb="8">
      <t>キカン</t>
    </rPh>
    <phoneticPr fontId="5"/>
  </si>
  <si>
    <t>【国際共同プログラムコード】</t>
    <phoneticPr fontId="5"/>
  </si>
  <si>
    <t>【学士号取得年数コード】</t>
    <phoneticPr fontId="5"/>
  </si>
  <si>
    <t>【文理コード】</t>
    <rPh sb="1" eb="3">
      <t>ブンリ</t>
    </rPh>
    <phoneticPr fontId="5"/>
  </si>
  <si>
    <t>【語学要件指定コード】</t>
    <rPh sb="5" eb="7">
      <t>シテイ</t>
    </rPh>
    <phoneticPr fontId="5"/>
  </si>
  <si>
    <t>【大学入学準備コースコード】</t>
    <phoneticPr fontId="5"/>
  </si>
  <si>
    <t>【大学入学準備コース機関の性質コード】</t>
    <phoneticPr fontId="5"/>
  </si>
  <si>
    <t>【大学入学準備コース年数コード】</t>
    <rPh sb="1" eb="3">
      <t>ダイガク</t>
    </rPh>
    <rPh sb="3" eb="5">
      <t>ニュウガク</t>
    </rPh>
    <rPh sb="5" eb="7">
      <t>ジュンビ</t>
    </rPh>
    <phoneticPr fontId="5"/>
  </si>
  <si>
    <t>【留学を考え始めた時期コード】</t>
    <rPh sb="1" eb="3">
      <t>リュウガク</t>
    </rPh>
    <rPh sb="4" eb="5">
      <t>カンガ</t>
    </rPh>
    <rPh sb="6" eb="7">
      <t>ハジ</t>
    </rPh>
    <rPh sb="9" eb="11">
      <t>ジキ</t>
    </rPh>
    <phoneticPr fontId="5"/>
  </si>
  <si>
    <t>【元複数選択コード】</t>
    <rPh sb="1" eb="2">
      <t>モト</t>
    </rPh>
    <rPh sb="2" eb="6">
      <t>フクスウセンタク</t>
    </rPh>
    <phoneticPr fontId="5"/>
  </si>
  <si>
    <t>【コード】</t>
    <phoneticPr fontId="5"/>
  </si>
  <si>
    <t>コード</t>
    <phoneticPr fontId="5"/>
  </si>
  <si>
    <t>選択肢</t>
    <rPh sb="0" eb="3">
      <t>センタクシ</t>
    </rPh>
    <phoneticPr fontId="5"/>
  </si>
  <si>
    <t>1校のみ</t>
    <phoneticPr fontId="5"/>
  </si>
  <si>
    <t>日本国籍のみ</t>
    <rPh sb="0" eb="2">
      <t>ニホン</t>
    </rPh>
    <rPh sb="2" eb="4">
      <t>コクセキ</t>
    </rPh>
    <phoneticPr fontId="5"/>
  </si>
  <si>
    <t>兄弟・姉妹</t>
    <rPh sb="0" eb="2">
      <t>キョウダイ</t>
    </rPh>
    <rPh sb="3" eb="5">
      <t>シマイ</t>
    </rPh>
    <phoneticPr fontId="16"/>
  </si>
  <si>
    <t>英語</t>
    <rPh sb="0" eb="2">
      <t>エイゴ</t>
    </rPh>
    <phoneticPr fontId="5"/>
  </si>
  <si>
    <t xml:space="preserve">TOEFL iBT </t>
    <phoneticPr fontId="5"/>
  </si>
  <si>
    <t>5点満点中3.7相当以上</t>
    <phoneticPr fontId="5"/>
  </si>
  <si>
    <t>応募時に高校在籍中</t>
    <rPh sb="0" eb="2">
      <t>オウボ</t>
    </rPh>
    <rPh sb="2" eb="3">
      <t>ジ</t>
    </rPh>
    <rPh sb="4" eb="6">
      <t>コウコウ</t>
    </rPh>
    <rPh sb="6" eb="8">
      <t>ザイセキ</t>
    </rPh>
    <rPh sb="8" eb="9">
      <t>ナカ</t>
    </rPh>
    <phoneticPr fontId="5"/>
  </si>
  <si>
    <t>就職（活動場所日本国内）</t>
    <rPh sb="0" eb="2">
      <t>シュウショク</t>
    </rPh>
    <rPh sb="3" eb="5">
      <t>カツドウ</t>
    </rPh>
    <rPh sb="5" eb="7">
      <t>バショ</t>
    </rPh>
    <phoneticPr fontId="5"/>
  </si>
  <si>
    <t>国立</t>
    <phoneticPr fontId="5"/>
  </si>
  <si>
    <t>入学</t>
    <rPh sb="0" eb="2">
      <t>ニュウガク</t>
    </rPh>
    <phoneticPr fontId="5"/>
  </si>
  <si>
    <t>2校</t>
    <phoneticPr fontId="5"/>
  </si>
  <si>
    <t>卒業・修了見込み</t>
    <rPh sb="0" eb="2">
      <t>ソツギョウ</t>
    </rPh>
    <rPh sb="3" eb="5">
      <t>シュウリョウ</t>
    </rPh>
    <rPh sb="5" eb="7">
      <t>ミコ</t>
    </rPh>
    <phoneticPr fontId="5"/>
  </si>
  <si>
    <t>あり</t>
    <phoneticPr fontId="5"/>
  </si>
  <si>
    <t>家族に帯同し居住</t>
    <phoneticPr fontId="5"/>
  </si>
  <si>
    <t>1か月未満</t>
    <phoneticPr fontId="5"/>
  </si>
  <si>
    <t>３年以内</t>
    <rPh sb="1" eb="2">
      <t>ネン</t>
    </rPh>
    <rPh sb="2" eb="4">
      <t>イナイ</t>
    </rPh>
    <phoneticPr fontId="16"/>
  </si>
  <si>
    <t>文系</t>
    <rPh sb="0" eb="2">
      <t>ブンケイ</t>
    </rPh>
    <phoneticPr fontId="5"/>
  </si>
  <si>
    <t>女</t>
    <rPh sb="0" eb="1">
      <t>オンナ</t>
    </rPh>
    <phoneticPr fontId="5"/>
  </si>
  <si>
    <t>日本国籍及びその他国籍</t>
    <rPh sb="0" eb="2">
      <t>ニホン</t>
    </rPh>
    <rPh sb="2" eb="4">
      <t>コクセキ</t>
    </rPh>
    <rPh sb="4" eb="5">
      <t>オヨ</t>
    </rPh>
    <rPh sb="8" eb="9">
      <t>タ</t>
    </rPh>
    <rPh sb="9" eb="11">
      <t>コクセキ</t>
    </rPh>
    <rPh sb="10" eb="11">
      <t>セキ</t>
    </rPh>
    <phoneticPr fontId="5"/>
  </si>
  <si>
    <t>会社役員・団体役員</t>
    <rPh sb="0" eb="2">
      <t>カイシャ</t>
    </rPh>
    <rPh sb="2" eb="4">
      <t>ヤクイン</t>
    </rPh>
    <rPh sb="5" eb="7">
      <t>ダンタイ</t>
    </rPh>
    <rPh sb="7" eb="9">
      <t>ヤクイン</t>
    </rPh>
    <phoneticPr fontId="16"/>
  </si>
  <si>
    <t>祖父母</t>
    <rPh sb="0" eb="3">
      <t>ソフボ</t>
    </rPh>
    <phoneticPr fontId="16"/>
  </si>
  <si>
    <t>国内外の「専修学校専門課程」に在籍したことがある</t>
    <phoneticPr fontId="5"/>
  </si>
  <si>
    <t>アルバイト（活動場所日本国内）</t>
    <phoneticPr fontId="5"/>
  </si>
  <si>
    <t>高等専門学校第３学年</t>
    <rPh sb="6" eb="7">
      <t>ダイ</t>
    </rPh>
    <rPh sb="8" eb="10">
      <t>ガクネン</t>
    </rPh>
    <phoneticPr fontId="16"/>
  </si>
  <si>
    <t>定時制</t>
    <rPh sb="0" eb="3">
      <t>テイジセイ</t>
    </rPh>
    <phoneticPr fontId="16"/>
  </si>
  <si>
    <t>公立</t>
    <rPh sb="0" eb="2">
      <t>コウリツ</t>
    </rPh>
    <phoneticPr fontId="16"/>
  </si>
  <si>
    <t>日本国外</t>
    <rPh sb="0" eb="2">
      <t>ニホン</t>
    </rPh>
    <rPh sb="2" eb="4">
      <t>コクガイ</t>
    </rPh>
    <phoneticPr fontId="5"/>
  </si>
  <si>
    <t>編・転・再入学</t>
    <rPh sb="0" eb="1">
      <t>ヘン</t>
    </rPh>
    <rPh sb="2" eb="3">
      <t>テン</t>
    </rPh>
    <rPh sb="4" eb="5">
      <t>サイ</t>
    </rPh>
    <rPh sb="5" eb="7">
      <t>ニュウガク</t>
    </rPh>
    <phoneticPr fontId="5"/>
  </si>
  <si>
    <t>3校</t>
    <rPh sb="1" eb="2">
      <t>コウ</t>
    </rPh>
    <phoneticPr fontId="5"/>
  </si>
  <si>
    <t>卒業・修了</t>
    <rPh sb="0" eb="2">
      <t>ソツギョウ</t>
    </rPh>
    <rPh sb="3" eb="5">
      <t>シュウリョウ</t>
    </rPh>
    <phoneticPr fontId="5"/>
  </si>
  <si>
    <t>なし</t>
    <phoneticPr fontId="5"/>
  </si>
  <si>
    <t>自治体の奨学金</t>
    <phoneticPr fontId="5"/>
  </si>
  <si>
    <t>留学（ESL含む）</t>
    <phoneticPr fontId="5"/>
  </si>
  <si>
    <t>1か月以上 3か月未満</t>
    <phoneticPr fontId="5"/>
  </si>
  <si>
    <t>理系</t>
    <rPh sb="0" eb="2">
      <t>リケイ</t>
    </rPh>
    <phoneticPr fontId="5"/>
  </si>
  <si>
    <t>不要</t>
    <rPh sb="0" eb="2">
      <t>フヨウ</t>
    </rPh>
    <phoneticPr fontId="5"/>
  </si>
  <si>
    <t>公務員</t>
    <rPh sb="0" eb="3">
      <t>コウムイン</t>
    </rPh>
    <phoneticPr fontId="16"/>
  </si>
  <si>
    <t>おじ・おば</t>
    <phoneticPr fontId="16"/>
  </si>
  <si>
    <t>（様式イ提出）留学先大学・機関で使用する言語についての語学能力試験が存在しない</t>
    <rPh sb="1" eb="3">
      <t>ヨウシキ</t>
    </rPh>
    <rPh sb="4" eb="6">
      <t>テイシュツ</t>
    </rPh>
    <rPh sb="7" eb="9">
      <t>リュウガク</t>
    </rPh>
    <rPh sb="9" eb="10">
      <t>サキ</t>
    </rPh>
    <rPh sb="10" eb="12">
      <t>ダイガク</t>
    </rPh>
    <rPh sb="13" eb="15">
      <t>キカン</t>
    </rPh>
    <rPh sb="16" eb="18">
      <t>シヨウ</t>
    </rPh>
    <rPh sb="20" eb="22">
      <t>ゲンゴ</t>
    </rPh>
    <rPh sb="27" eb="29">
      <t>ゴガク</t>
    </rPh>
    <rPh sb="29" eb="31">
      <t>ノウリョク</t>
    </rPh>
    <rPh sb="31" eb="33">
      <t>シケン</t>
    </rPh>
    <rPh sb="34" eb="36">
      <t>ソンザイ</t>
    </rPh>
    <phoneticPr fontId="16"/>
  </si>
  <si>
    <t>国内外の「短期大学」に在籍したことがある</t>
    <rPh sb="5" eb="9">
      <t>タンキダイガク</t>
    </rPh>
    <phoneticPr fontId="5"/>
  </si>
  <si>
    <t>塾・予備校・語学学校で学修中（活動場所日本国内）</t>
    <phoneticPr fontId="5"/>
  </si>
  <si>
    <t>専修学校高等課程</t>
    <rPh sb="0" eb="2">
      <t>センシュウ</t>
    </rPh>
    <rPh sb="2" eb="4">
      <t>ガッコウ</t>
    </rPh>
    <rPh sb="4" eb="6">
      <t>コウトウ</t>
    </rPh>
    <rPh sb="6" eb="8">
      <t>カテイ</t>
    </rPh>
    <phoneticPr fontId="16"/>
  </si>
  <si>
    <t>通信制</t>
    <rPh sb="0" eb="3">
      <t>ツウシンセイ</t>
    </rPh>
    <phoneticPr fontId="5"/>
  </si>
  <si>
    <t>私立</t>
  </si>
  <si>
    <t>4校以上</t>
    <phoneticPr fontId="5"/>
  </si>
  <si>
    <t>転出</t>
    <rPh sb="0" eb="2">
      <t>テンシュツ</t>
    </rPh>
    <phoneticPr fontId="5"/>
  </si>
  <si>
    <t>在籍高校や留学先高校等の奨学金</t>
    <phoneticPr fontId="5"/>
  </si>
  <si>
    <t>旅行（修学旅行）　</t>
    <phoneticPr fontId="5"/>
  </si>
  <si>
    <t>3か月以上 6か月未満</t>
    <phoneticPr fontId="5"/>
  </si>
  <si>
    <t>４年１か月～５年</t>
    <rPh sb="1" eb="2">
      <t>ネン</t>
    </rPh>
    <rPh sb="4" eb="5">
      <t>ゲツ</t>
    </rPh>
    <rPh sb="7" eb="8">
      <t>ネン</t>
    </rPh>
    <phoneticPr fontId="16"/>
  </si>
  <si>
    <t>２年１か月～３年</t>
    <rPh sb="1" eb="2">
      <t>ネン</t>
    </rPh>
    <rPh sb="4" eb="5">
      <t>ゲツ</t>
    </rPh>
    <rPh sb="7" eb="8">
      <t>ネン</t>
    </rPh>
    <phoneticPr fontId="16"/>
  </si>
  <si>
    <t>教職員</t>
    <rPh sb="0" eb="3">
      <t>キョウショクイン</t>
    </rPh>
    <phoneticPr fontId="16"/>
  </si>
  <si>
    <t>IELTS (Academic Module)</t>
    <phoneticPr fontId="5"/>
  </si>
  <si>
    <t>（様式イ提出）受験した語学能力試験においてCEFRとの対照表なし</t>
    <rPh sb="1" eb="3">
      <t>ヨウシキ</t>
    </rPh>
    <rPh sb="4" eb="6">
      <t>テイシュツ</t>
    </rPh>
    <rPh sb="7" eb="9">
      <t>ジュケン</t>
    </rPh>
    <rPh sb="11" eb="13">
      <t>ゴガク</t>
    </rPh>
    <rPh sb="13" eb="15">
      <t>ノウリョク</t>
    </rPh>
    <rPh sb="15" eb="17">
      <t>シケン</t>
    </rPh>
    <rPh sb="27" eb="29">
      <t>タイショウ</t>
    </rPh>
    <rPh sb="29" eb="30">
      <t>ヒョウ</t>
    </rPh>
    <phoneticPr fontId="16"/>
  </si>
  <si>
    <t>国内外の「高等専門学校第４学年以降」に在籍したことがある</t>
    <rPh sb="5" eb="7">
      <t>コウトウ</t>
    </rPh>
    <rPh sb="7" eb="9">
      <t>センモン</t>
    </rPh>
    <rPh sb="9" eb="11">
      <t>ガッコウ</t>
    </rPh>
    <rPh sb="11" eb="12">
      <t>ダイ</t>
    </rPh>
    <rPh sb="13" eb="15">
      <t>ガクネン</t>
    </rPh>
    <rPh sb="15" eb="17">
      <t>イコウ</t>
    </rPh>
    <phoneticPr fontId="5"/>
  </si>
  <si>
    <t>その他（活動場所日本国内）</t>
    <rPh sb="2" eb="3">
      <t>タ</t>
    </rPh>
    <phoneticPr fontId="5"/>
  </si>
  <si>
    <t>日本国内の外国人学校</t>
    <rPh sb="0" eb="2">
      <t>ニホン</t>
    </rPh>
    <rPh sb="2" eb="4">
      <t>コクナイ</t>
    </rPh>
    <rPh sb="7" eb="8">
      <t>ジン</t>
    </rPh>
    <phoneticPr fontId="16"/>
  </si>
  <si>
    <t>外国に所在</t>
    <rPh sb="0" eb="2">
      <t>ガイコク</t>
    </rPh>
    <rPh sb="3" eb="5">
      <t>ショザイ</t>
    </rPh>
    <phoneticPr fontId="5"/>
  </si>
  <si>
    <t>中途退学</t>
    <rPh sb="0" eb="2">
      <t>チュウト</t>
    </rPh>
    <rPh sb="2" eb="4">
      <t>タイガク</t>
    </rPh>
    <phoneticPr fontId="5"/>
  </si>
  <si>
    <t>民間団体等の奨学金</t>
    <phoneticPr fontId="5"/>
  </si>
  <si>
    <t>旅行（修学旅行以外）</t>
    <phoneticPr fontId="5"/>
  </si>
  <si>
    <t>6か月以上 1年未満</t>
    <phoneticPr fontId="5"/>
  </si>
  <si>
    <t>５年１か月～６年</t>
    <rPh sb="1" eb="2">
      <t>ネン</t>
    </rPh>
    <rPh sb="4" eb="5">
      <t>ゲツ</t>
    </rPh>
    <rPh sb="7" eb="8">
      <t>ネン</t>
    </rPh>
    <phoneticPr fontId="16"/>
  </si>
  <si>
    <t>医師・弁護士等</t>
    <rPh sb="0" eb="2">
      <t>イシ</t>
    </rPh>
    <rPh sb="3" eb="6">
      <t>ベンゴシ</t>
    </rPh>
    <rPh sb="6" eb="7">
      <t>トウ</t>
    </rPh>
    <phoneticPr fontId="16"/>
  </si>
  <si>
    <t>その他</t>
    <rPh sb="2" eb="3">
      <t>タ</t>
    </rPh>
    <phoneticPr fontId="16"/>
  </si>
  <si>
    <t>（様式イ提出）新型コロナウイルス感染症の影響により本制度で認められる語学能力試験の結果を提出できない</t>
    <rPh sb="1" eb="3">
      <t>ヨウシキ</t>
    </rPh>
    <rPh sb="4" eb="6">
      <t>テイシュツ</t>
    </rPh>
    <rPh sb="7" eb="9">
      <t>シンガタ</t>
    </rPh>
    <rPh sb="16" eb="19">
      <t>カンセンショウ</t>
    </rPh>
    <rPh sb="20" eb="22">
      <t>エイキョウ</t>
    </rPh>
    <rPh sb="25" eb="26">
      <t>ホン</t>
    </rPh>
    <rPh sb="26" eb="28">
      <t>セイド</t>
    </rPh>
    <rPh sb="29" eb="30">
      <t>ミト</t>
    </rPh>
    <rPh sb="34" eb="36">
      <t>ゴガク</t>
    </rPh>
    <rPh sb="36" eb="38">
      <t>ノウリョク</t>
    </rPh>
    <rPh sb="38" eb="40">
      <t>シケン</t>
    </rPh>
    <rPh sb="41" eb="43">
      <t>ケッカ</t>
    </rPh>
    <rPh sb="44" eb="46">
      <t>テイシュツ</t>
    </rPh>
    <phoneticPr fontId="16"/>
  </si>
  <si>
    <t>国内外の「大学（学部）」に在籍したことがある</t>
    <phoneticPr fontId="5"/>
  </si>
  <si>
    <t>就職（活動場所日本国外）</t>
    <rPh sb="0" eb="2">
      <t>シュウショク</t>
    </rPh>
    <rPh sb="3" eb="5">
      <t>カツドウ</t>
    </rPh>
    <rPh sb="5" eb="7">
      <t>バショ</t>
    </rPh>
    <rPh sb="10" eb="11">
      <t>ソト</t>
    </rPh>
    <phoneticPr fontId="5"/>
  </si>
  <si>
    <t>日本国内の各種学校</t>
    <rPh sb="0" eb="2">
      <t>ニホン</t>
    </rPh>
    <rPh sb="2" eb="4">
      <t>コクナイ</t>
    </rPh>
    <rPh sb="5" eb="7">
      <t>カクシュ</t>
    </rPh>
    <rPh sb="7" eb="9">
      <t>ガッコウ</t>
    </rPh>
    <phoneticPr fontId="16"/>
  </si>
  <si>
    <t>留学先政府の奨学金</t>
    <rPh sb="0" eb="3">
      <t>リュウガクサキ</t>
    </rPh>
    <rPh sb="3" eb="5">
      <t>セイフ</t>
    </rPh>
    <rPh sb="6" eb="9">
      <t>ショウガクキン</t>
    </rPh>
    <phoneticPr fontId="5"/>
  </si>
  <si>
    <t>その他</t>
    <phoneticPr fontId="5"/>
  </si>
  <si>
    <t>1年以上3年未満</t>
    <phoneticPr fontId="5"/>
  </si>
  <si>
    <t>６年１か月～７年</t>
    <rPh sb="1" eb="2">
      <t>ネン</t>
    </rPh>
    <rPh sb="4" eb="5">
      <t>ゲツ</t>
    </rPh>
    <rPh sb="7" eb="8">
      <t>ネン</t>
    </rPh>
    <phoneticPr fontId="16"/>
  </si>
  <si>
    <t>自営業・個人事業主</t>
    <rPh sb="0" eb="3">
      <t>ジエイギョウ</t>
    </rPh>
    <rPh sb="4" eb="6">
      <t>コジン</t>
    </rPh>
    <rPh sb="6" eb="9">
      <t>ジギョウヌシ</t>
    </rPh>
    <phoneticPr fontId="16"/>
  </si>
  <si>
    <t>なし</t>
    <phoneticPr fontId="16"/>
  </si>
  <si>
    <t>外国に所在する「大学入学準備コース」等に在籍したことがある</t>
    <rPh sb="0" eb="2">
      <t>ガイコク</t>
    </rPh>
    <rPh sb="3" eb="5">
      <t>ショザイ</t>
    </rPh>
    <rPh sb="8" eb="10">
      <t>ダイガク</t>
    </rPh>
    <rPh sb="10" eb="12">
      <t>ニュウガク</t>
    </rPh>
    <rPh sb="12" eb="14">
      <t>ジュンビ</t>
    </rPh>
    <rPh sb="18" eb="19">
      <t>トウ</t>
    </rPh>
    <phoneticPr fontId="5"/>
  </si>
  <si>
    <t>アルバイト（活動場所日本国外）</t>
    <phoneticPr fontId="5"/>
  </si>
  <si>
    <t>日本国内のインターナショナルスクール</t>
    <phoneticPr fontId="5"/>
  </si>
  <si>
    <t>その他</t>
    <rPh sb="2" eb="3">
      <t>ホカ</t>
    </rPh>
    <phoneticPr fontId="5"/>
  </si>
  <si>
    <t>3年以上　</t>
    <phoneticPr fontId="5"/>
  </si>
  <si>
    <t>派遣社員等</t>
    <rPh sb="0" eb="2">
      <t>ハケン</t>
    </rPh>
    <rPh sb="2" eb="4">
      <t>シャイン</t>
    </rPh>
    <rPh sb="4" eb="5">
      <t>トウ</t>
    </rPh>
    <phoneticPr fontId="16"/>
  </si>
  <si>
    <t>外国に所在する「community college」等に在籍したことがある</t>
    <rPh sb="0" eb="2">
      <t>ガイコク</t>
    </rPh>
    <rPh sb="3" eb="5">
      <t>ショザイ</t>
    </rPh>
    <rPh sb="26" eb="27">
      <t>トウ</t>
    </rPh>
    <rPh sb="28" eb="30">
      <t>ザイセキ</t>
    </rPh>
    <phoneticPr fontId="5"/>
  </si>
  <si>
    <t>塾・予備校・語学学校で学修中（活動場所日本国外）</t>
    <phoneticPr fontId="5"/>
  </si>
  <si>
    <t>在外教育施設高等部</t>
    <rPh sb="0" eb="2">
      <t>ザイガイ</t>
    </rPh>
    <rPh sb="2" eb="4">
      <t>キョウイク</t>
    </rPh>
    <rPh sb="4" eb="6">
      <t>シセツ</t>
    </rPh>
    <rPh sb="6" eb="9">
      <t>コウトウブ</t>
    </rPh>
    <phoneticPr fontId="16"/>
  </si>
  <si>
    <t>パート・アルバイト</t>
  </si>
  <si>
    <t>その他国内外の高等教育機関に在籍したことがある</t>
    <rPh sb="2" eb="3">
      <t>タ</t>
    </rPh>
    <rPh sb="3" eb="6">
      <t>コクナイガイ</t>
    </rPh>
    <rPh sb="7" eb="9">
      <t>コウトウ</t>
    </rPh>
    <rPh sb="9" eb="11">
      <t>キョウイク</t>
    </rPh>
    <rPh sb="11" eb="13">
      <t>キカン</t>
    </rPh>
    <rPh sb="14" eb="16">
      <t>ザイセキ</t>
    </rPh>
    <phoneticPr fontId="5"/>
  </si>
  <si>
    <t>その他（活動場所日本国外）</t>
    <rPh sb="2" eb="3">
      <t>タ</t>
    </rPh>
    <phoneticPr fontId="5"/>
  </si>
  <si>
    <t>外国に所在する高校</t>
    <rPh sb="0" eb="2">
      <t>ガイコク</t>
    </rPh>
    <rPh sb="3" eb="5">
      <t>ショザイ</t>
    </rPh>
    <rPh sb="7" eb="9">
      <t>コウコウ</t>
    </rPh>
    <phoneticPr fontId="16"/>
  </si>
  <si>
    <t>専業主夫・専業主婦</t>
    <rPh sb="0" eb="2">
      <t>センギョウ</t>
    </rPh>
    <rPh sb="2" eb="4">
      <t>シュフ</t>
    </rPh>
    <rPh sb="5" eb="7">
      <t>センギョウ</t>
    </rPh>
    <rPh sb="7" eb="9">
      <t>シュフ</t>
    </rPh>
    <phoneticPr fontId="16"/>
  </si>
  <si>
    <t>高校に在籍したことがない</t>
    <rPh sb="0" eb="2">
      <t>コウコウ</t>
    </rPh>
    <rPh sb="3" eb="5">
      <t>ザイセキ</t>
    </rPh>
    <phoneticPr fontId="16"/>
  </si>
  <si>
    <t>無職</t>
    <rPh sb="0" eb="2">
      <t>ムショク</t>
    </rPh>
    <phoneticPr fontId="16"/>
  </si>
  <si>
    <t>国・地域コード</t>
    <rPh sb="0" eb="1">
      <t>クニ</t>
    </rPh>
    <rPh sb="2" eb="4">
      <t>チイキ</t>
    </rPh>
    <phoneticPr fontId="23"/>
  </si>
  <si>
    <t>国・地域名</t>
    <rPh sb="0" eb="1">
      <t>クニ</t>
    </rPh>
    <rPh sb="2" eb="4">
      <t>チイキ</t>
    </rPh>
    <rPh sb="4" eb="5">
      <t>メイ</t>
    </rPh>
    <phoneticPr fontId="23"/>
  </si>
  <si>
    <t>地域区分</t>
    <rPh sb="0" eb="2">
      <t>チイキ</t>
    </rPh>
    <rPh sb="2" eb="4">
      <t>クブン</t>
    </rPh>
    <phoneticPr fontId="23"/>
  </si>
  <si>
    <t>主な都市</t>
    <rPh sb="0" eb="1">
      <t>オモ</t>
    </rPh>
    <rPh sb="2" eb="4">
      <t>トシ</t>
    </rPh>
    <phoneticPr fontId="23"/>
  </si>
  <si>
    <t/>
  </si>
  <si>
    <t>インド</t>
  </si>
  <si>
    <t>ジャカルタ</t>
  </si>
  <si>
    <t>カンボジア</t>
  </si>
  <si>
    <t>シンガポール</t>
  </si>
  <si>
    <t>スリランカ</t>
  </si>
  <si>
    <t>タイ</t>
  </si>
  <si>
    <t>バンコク</t>
  </si>
  <si>
    <t>ネパール</t>
  </si>
  <si>
    <t>パキスタン</t>
  </si>
  <si>
    <t>バングラデシュ</t>
  </si>
  <si>
    <t>フィリピン</t>
  </si>
  <si>
    <t>マニラ</t>
  </si>
  <si>
    <t>ブータン</t>
  </si>
  <si>
    <t>ブルネイ</t>
  </si>
  <si>
    <t>ベトナム</t>
  </si>
  <si>
    <t>マカオ</t>
  </si>
  <si>
    <t>マレーシア</t>
  </si>
  <si>
    <t>クアラルンプール</t>
  </si>
  <si>
    <t>ミャンマー</t>
  </si>
  <si>
    <t>ヤンゴン</t>
  </si>
  <si>
    <t>モルディブ</t>
  </si>
  <si>
    <t>モンゴル</t>
  </si>
  <si>
    <t>ラオス</t>
  </si>
  <si>
    <t>香港</t>
  </si>
  <si>
    <t>台湾</t>
  </si>
  <si>
    <t>大韓民国</t>
  </si>
  <si>
    <t>ソウル</t>
  </si>
  <si>
    <t>中国</t>
  </si>
  <si>
    <t>北京、上海</t>
  </si>
  <si>
    <t>東ティモール</t>
  </si>
  <si>
    <t>中南米</t>
  </si>
  <si>
    <t>アルゼンチン</t>
  </si>
  <si>
    <t>ブエノスアイレス</t>
  </si>
  <si>
    <t>ウルグアイ</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</si>
  <si>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</si>
  <si>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</si>
  <si>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</si>
  <si>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</si>
  <si>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</si>
  <si>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</si>
  <si>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</si>
  <si>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</si>
  <si>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</si>
  <si>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</si>
  <si>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</si>
  <si>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ハイチ</t>
  </si>
  <si>
    <t>パナマ</t>
  </si>
  <si>
    <t>パラグアイ</t>
  </si>
  <si>
    <t>ブラジル</t>
  </si>
  <si>
    <t>サンパウロ、リオデジャネイロ</t>
  </si>
  <si>
    <t>ベネズエラ</t>
  </si>
  <si>
    <t>ペルー</t>
  </si>
  <si>
    <t>リマ</t>
  </si>
  <si>
    <t>ボリビア</t>
  </si>
  <si>
    <t>ホンジュラス</t>
  </si>
  <si>
    <t>メキシコ</t>
  </si>
  <si>
    <t>メキシコシティー</t>
  </si>
  <si>
    <t>中近東</t>
  </si>
  <si>
    <t>アラブ首長国連邦</t>
  </si>
  <si>
    <t>アブダビ</t>
  </si>
  <si>
    <t>イエメン</t>
  </si>
  <si>
    <t>イスラエル</t>
  </si>
  <si>
    <t>エルサレム</t>
  </si>
  <si>
    <t>イラク</t>
  </si>
  <si>
    <t>イラン</t>
  </si>
  <si>
    <t>オマーン</t>
  </si>
  <si>
    <t>カタール</t>
  </si>
  <si>
    <t>キプロス</t>
  </si>
  <si>
    <t>クウェート</t>
  </si>
  <si>
    <t>サウジアラビア</t>
  </si>
  <si>
    <t>ジッダ、リヤド</t>
  </si>
  <si>
    <t>シリア</t>
  </si>
  <si>
    <t>トルコ</t>
  </si>
  <si>
    <t>バーレーン</t>
  </si>
  <si>
    <t>ヨルダン</t>
  </si>
  <si>
    <t>レバノン</t>
  </si>
  <si>
    <t>アフリカ</t>
  </si>
  <si>
    <t>アルジェリア</t>
  </si>
  <si>
    <t>ウガンダ</t>
  </si>
  <si>
    <t>エジプト</t>
  </si>
  <si>
    <t>カイロ</t>
  </si>
  <si>
    <t>エチオピア</t>
  </si>
  <si>
    <t>ガーナ</t>
  </si>
  <si>
    <t>ガボン</t>
  </si>
  <si>
    <t>カメルーン</t>
  </si>
  <si>
    <t>ギニア</t>
  </si>
  <si>
    <t>ケニア</t>
  </si>
  <si>
    <t>ナイロビ</t>
  </si>
  <si>
    <t>コートジボワール</t>
  </si>
  <si>
    <t>アビジャン</t>
  </si>
  <si>
    <t>コンゴ共和国</t>
  </si>
  <si>
    <t>コンゴ民主共和国</t>
  </si>
  <si>
    <t>ザンビア</t>
  </si>
  <si>
    <t>シエラレオネ</t>
  </si>
  <si>
    <t>ジンバブエ</t>
  </si>
  <si>
    <t>スーダン共和国</t>
  </si>
  <si>
    <t>セネガル</t>
  </si>
  <si>
    <t>タンザニア</t>
  </si>
  <si>
    <t>チャド</t>
  </si>
  <si>
    <t>チュニジア</t>
  </si>
  <si>
    <t>ナイジェリア</t>
  </si>
  <si>
    <t>ボツワナ</t>
  </si>
  <si>
    <t>マダガスカル</t>
  </si>
  <si>
    <t>モーリタニア</t>
  </si>
  <si>
    <t>モザンビーク</t>
  </si>
  <si>
    <t>モロッコ</t>
  </si>
  <si>
    <t>リビア</t>
  </si>
  <si>
    <t>リベリア</t>
  </si>
  <si>
    <t>ルワンダ</t>
  </si>
  <si>
    <t>南アフリカ</t>
  </si>
  <si>
    <t>ケープタウン</t>
  </si>
  <si>
    <t>南スーダン共和国</t>
  </si>
  <si>
    <t>北米</t>
  </si>
  <si>
    <t>アメリカ合衆国</t>
  </si>
  <si>
    <t>ボストン、シアトル、アンカレッジ、ホノルル、シカゴ、ニューオリンズ等上記指定都市以外</t>
  </si>
  <si>
    <t>カナダ</t>
  </si>
  <si>
    <t>オセアニア</t>
  </si>
  <si>
    <t>オーストラリア</t>
  </si>
  <si>
    <t>シドニー、メルボルン</t>
  </si>
  <si>
    <t>キリバス</t>
  </si>
  <si>
    <t>クック諸島</t>
  </si>
  <si>
    <t>サモア</t>
  </si>
  <si>
    <t>ソロモン諸島</t>
  </si>
  <si>
    <t>ツバル</t>
  </si>
  <si>
    <t>トケラウ諸島</t>
  </si>
  <si>
    <t>トンガ</t>
  </si>
  <si>
    <t>ナウル</t>
  </si>
  <si>
    <t>ニウエ</t>
  </si>
  <si>
    <t>ニューカレドニア</t>
  </si>
  <si>
    <t>ニュージーランド</t>
  </si>
  <si>
    <t>ウェリントン</t>
  </si>
  <si>
    <t>バヌアツ</t>
  </si>
  <si>
    <t>パプアニューギニア</t>
  </si>
  <si>
    <t>パラオ</t>
  </si>
  <si>
    <t>フィジー諸島</t>
  </si>
  <si>
    <t>マーシャル諸島</t>
  </si>
  <si>
    <t>ミクロネシア</t>
  </si>
  <si>
    <t>ヨーロッパ</t>
  </si>
  <si>
    <t>アイスランド</t>
  </si>
  <si>
    <t>アイルランド</t>
  </si>
  <si>
    <t>アゼルバイジャン</t>
  </si>
  <si>
    <t>アルバニア</t>
  </si>
  <si>
    <t>イタリア</t>
  </si>
  <si>
    <t>ローマ</t>
  </si>
  <si>
    <t>ウクライナ</t>
  </si>
  <si>
    <t>ウズベキスタン</t>
  </si>
  <si>
    <t>タシケント</t>
  </si>
  <si>
    <t>エストニア</t>
  </si>
  <si>
    <t>オーストリア</t>
  </si>
  <si>
    <t>ウィーン</t>
  </si>
  <si>
    <t>オランダ</t>
  </si>
  <si>
    <t>アムステルダム</t>
  </si>
  <si>
    <t>カザフスタン</t>
  </si>
  <si>
    <t>ギリシャ</t>
  </si>
  <si>
    <t>キルギス</t>
  </si>
  <si>
    <t>クロアチア</t>
  </si>
  <si>
    <t>コソボ</t>
  </si>
  <si>
    <t>スイス</t>
  </si>
  <si>
    <t>ジュネーブ</t>
  </si>
  <si>
    <t>スウェーデン</t>
  </si>
  <si>
    <t>スペイン</t>
  </si>
  <si>
    <t>スロバキア</t>
  </si>
  <si>
    <t>スロベニア</t>
  </si>
  <si>
    <t>セルビア</t>
  </si>
  <si>
    <t>タジキスタン</t>
  </si>
  <si>
    <t>チェコ</t>
  </si>
  <si>
    <t>プラハ</t>
  </si>
  <si>
    <t>デンマーク</t>
  </si>
  <si>
    <t>コペンハーゲン</t>
  </si>
  <si>
    <t>ドイツ</t>
  </si>
  <si>
    <t>トルクメニスタン</t>
  </si>
  <si>
    <t>ノルウェー</t>
  </si>
  <si>
    <t>ハンガリー</t>
  </si>
  <si>
    <t>ブダペスト</t>
  </si>
  <si>
    <t>フィンランド</t>
  </si>
  <si>
    <t>フランス</t>
  </si>
  <si>
    <t>パリ</t>
  </si>
  <si>
    <t>ブルガリア</t>
  </si>
  <si>
    <t>ソフィア</t>
  </si>
  <si>
    <t>ベラルーシ</t>
  </si>
  <si>
    <t>ベルギー</t>
  </si>
  <si>
    <t>ポーランド</t>
  </si>
  <si>
    <t>ポルトガル</t>
  </si>
  <si>
    <t>マルタ</t>
  </si>
  <si>
    <t>モンテネグロ</t>
  </si>
  <si>
    <t>ラトビア</t>
  </si>
  <si>
    <t>リトアニア</t>
  </si>
  <si>
    <t>リヒテンシュタイン</t>
  </si>
  <si>
    <t>ルーマニア</t>
  </si>
  <si>
    <t>ロシア</t>
  </si>
  <si>
    <t>モスクワ</t>
  </si>
  <si>
    <t>ロンドン</t>
  </si>
  <si>
    <t>※本制度の指定都市について、留学先大学等の住所表記に指定都市名が含まれる都市に限ることとしますので、ご留意ください。</t>
    <rPh sb="14" eb="16">
      <t>リュウガク</t>
    </rPh>
    <rPh sb="16" eb="17">
      <t>サキ</t>
    </rPh>
    <phoneticPr fontId="6"/>
  </si>
  <si>
    <t>地方</t>
    <rPh sb="0" eb="2">
      <t>チホウ</t>
    </rPh>
    <phoneticPr fontId="5"/>
  </si>
  <si>
    <t>都道府県</t>
    <rPh sb="0" eb="4">
      <t>トドウフケン</t>
    </rPh>
    <phoneticPr fontId="5"/>
  </si>
  <si>
    <t>01</t>
    <phoneticPr fontId="5"/>
  </si>
  <si>
    <t>北海道</t>
    <rPh sb="0" eb="3">
      <t>ホッカイドウ</t>
    </rPh>
    <phoneticPr fontId="5"/>
  </si>
  <si>
    <t>02</t>
    <phoneticPr fontId="5"/>
  </si>
  <si>
    <t>東北</t>
    <rPh sb="0" eb="2">
      <t>トウホク</t>
    </rPh>
    <phoneticPr fontId="5"/>
  </si>
  <si>
    <t>青森県</t>
    <rPh sb="0" eb="3">
      <t>アオモリケン</t>
    </rPh>
    <phoneticPr fontId="5"/>
  </si>
  <si>
    <t>03</t>
    <phoneticPr fontId="5"/>
  </si>
  <si>
    <t>岩手県</t>
    <rPh sb="0" eb="3">
      <t>イワテケン</t>
    </rPh>
    <phoneticPr fontId="5"/>
  </si>
  <si>
    <t>04</t>
  </si>
  <si>
    <t>宮城県</t>
    <rPh sb="0" eb="3">
      <t>ミヤギケン</t>
    </rPh>
    <phoneticPr fontId="5"/>
  </si>
  <si>
    <t>05</t>
  </si>
  <si>
    <t>秋田県</t>
    <rPh sb="0" eb="3">
      <t>アキタケン</t>
    </rPh>
    <phoneticPr fontId="5"/>
  </si>
  <si>
    <t>06</t>
  </si>
  <si>
    <t>山形県</t>
    <phoneticPr fontId="5"/>
  </si>
  <si>
    <t>07</t>
  </si>
  <si>
    <t>福島県</t>
    <rPh sb="0" eb="2">
      <t>フクシマ</t>
    </rPh>
    <rPh sb="2" eb="3">
      <t>ケン</t>
    </rPh>
    <phoneticPr fontId="5"/>
  </si>
  <si>
    <t>08</t>
  </si>
  <si>
    <t>関東</t>
    <rPh sb="0" eb="2">
      <t>カントウ</t>
    </rPh>
    <phoneticPr fontId="5"/>
  </si>
  <si>
    <t>茨城県</t>
    <rPh sb="0" eb="3">
      <t>イバラキケン</t>
    </rPh>
    <phoneticPr fontId="5"/>
  </si>
  <si>
    <t>09</t>
  </si>
  <si>
    <t>栃木県</t>
    <rPh sb="0" eb="3">
      <t>トチギケン</t>
    </rPh>
    <phoneticPr fontId="5"/>
  </si>
  <si>
    <t>10</t>
  </si>
  <si>
    <t>群馬県</t>
    <rPh sb="0" eb="2">
      <t>グンマ</t>
    </rPh>
    <rPh sb="2" eb="3">
      <t>ケン</t>
    </rPh>
    <phoneticPr fontId="5"/>
  </si>
  <si>
    <t>11</t>
  </si>
  <si>
    <t>埼玉県</t>
    <rPh sb="0" eb="2">
      <t>サイタマ</t>
    </rPh>
    <rPh sb="2" eb="3">
      <t>ケン</t>
    </rPh>
    <phoneticPr fontId="5"/>
  </si>
  <si>
    <t>12</t>
  </si>
  <si>
    <t>千葉県</t>
    <rPh sb="0" eb="3">
      <t>チバケン</t>
    </rPh>
    <phoneticPr fontId="5"/>
  </si>
  <si>
    <t>東京都</t>
    <rPh sb="0" eb="3">
      <t>トウキョウト</t>
    </rPh>
    <phoneticPr fontId="5"/>
  </si>
  <si>
    <t>14</t>
  </si>
  <si>
    <t>神奈川県</t>
    <rPh sb="0" eb="4">
      <t>カナガワケン</t>
    </rPh>
    <phoneticPr fontId="5"/>
  </si>
  <si>
    <t>15</t>
  </si>
  <si>
    <t>北陸・甲信</t>
    <rPh sb="0" eb="2">
      <t>ホクリク</t>
    </rPh>
    <rPh sb="3" eb="5">
      <t>コウシン</t>
    </rPh>
    <phoneticPr fontId="5"/>
  </si>
  <si>
    <t>新潟県</t>
    <rPh sb="0" eb="2">
      <t>ニイガタ</t>
    </rPh>
    <rPh sb="2" eb="3">
      <t>ケン</t>
    </rPh>
    <phoneticPr fontId="5"/>
  </si>
  <si>
    <t>16</t>
  </si>
  <si>
    <t>富山県</t>
    <rPh sb="0" eb="2">
      <t>トヤマ</t>
    </rPh>
    <rPh sb="2" eb="3">
      <t>ケン</t>
    </rPh>
    <phoneticPr fontId="5"/>
  </si>
  <si>
    <t>17</t>
  </si>
  <si>
    <t>石川県</t>
    <rPh sb="0" eb="2">
      <t>イシカワ</t>
    </rPh>
    <rPh sb="2" eb="3">
      <t>ケン</t>
    </rPh>
    <phoneticPr fontId="5"/>
  </si>
  <si>
    <t>18</t>
  </si>
  <si>
    <t>福井県</t>
    <rPh sb="0" eb="3">
      <t>フクイケン</t>
    </rPh>
    <phoneticPr fontId="5"/>
  </si>
  <si>
    <t>19</t>
  </si>
  <si>
    <t>山梨県</t>
    <rPh sb="0" eb="2">
      <t>ヤマナシ</t>
    </rPh>
    <rPh sb="2" eb="3">
      <t>ケン</t>
    </rPh>
    <phoneticPr fontId="5"/>
  </si>
  <si>
    <t>20</t>
  </si>
  <si>
    <t>長野県</t>
    <rPh sb="0" eb="2">
      <t>ナガノ</t>
    </rPh>
    <rPh sb="2" eb="3">
      <t>ケン</t>
    </rPh>
    <phoneticPr fontId="5"/>
  </si>
  <si>
    <t>21</t>
  </si>
  <si>
    <t>東海</t>
    <rPh sb="0" eb="2">
      <t>トウカイ</t>
    </rPh>
    <phoneticPr fontId="5"/>
  </si>
  <si>
    <t>岐阜県</t>
    <rPh sb="0" eb="3">
      <t>ギフケン</t>
    </rPh>
    <phoneticPr fontId="5"/>
  </si>
  <si>
    <t>22</t>
  </si>
  <si>
    <t>静岡県</t>
    <rPh sb="0" eb="2">
      <t>シズオカ</t>
    </rPh>
    <rPh sb="2" eb="3">
      <t>ケン</t>
    </rPh>
    <phoneticPr fontId="5"/>
  </si>
  <si>
    <t>23</t>
  </si>
  <si>
    <t>愛知県</t>
    <rPh sb="0" eb="3">
      <t>アイチケン</t>
    </rPh>
    <phoneticPr fontId="5"/>
  </si>
  <si>
    <t>24</t>
  </si>
  <si>
    <t>三重県</t>
    <rPh sb="0" eb="3">
      <t>ミエケン</t>
    </rPh>
    <phoneticPr fontId="5"/>
  </si>
  <si>
    <t>25</t>
  </si>
  <si>
    <t>近畿</t>
    <rPh sb="0" eb="2">
      <t>キンキ</t>
    </rPh>
    <phoneticPr fontId="5"/>
  </si>
  <si>
    <t>滋賀県</t>
    <rPh sb="0" eb="3">
      <t>シガケン</t>
    </rPh>
    <phoneticPr fontId="5"/>
  </si>
  <si>
    <t>26</t>
  </si>
  <si>
    <t>京都府</t>
    <rPh sb="0" eb="3">
      <t>キョウトフ</t>
    </rPh>
    <phoneticPr fontId="5"/>
  </si>
  <si>
    <t>27</t>
  </si>
  <si>
    <t>大阪府</t>
    <rPh sb="0" eb="3">
      <t>オオサカフ</t>
    </rPh>
    <phoneticPr fontId="5"/>
  </si>
  <si>
    <t>28</t>
  </si>
  <si>
    <t>兵庫県</t>
    <rPh sb="0" eb="2">
      <t>ヒョウゴ</t>
    </rPh>
    <rPh sb="2" eb="3">
      <t>ケン</t>
    </rPh>
    <phoneticPr fontId="5"/>
  </si>
  <si>
    <t>29</t>
  </si>
  <si>
    <t>奈良県</t>
    <rPh sb="0" eb="3">
      <t>ナラケン</t>
    </rPh>
    <phoneticPr fontId="5"/>
  </si>
  <si>
    <t>30</t>
  </si>
  <si>
    <t>和歌山県</t>
    <rPh sb="0" eb="4">
      <t>ワカヤマケン</t>
    </rPh>
    <phoneticPr fontId="5"/>
  </si>
  <si>
    <t>31</t>
  </si>
  <si>
    <t>中国</t>
    <rPh sb="0" eb="2">
      <t>チュウゴク</t>
    </rPh>
    <phoneticPr fontId="5"/>
  </si>
  <si>
    <t>鳥取県</t>
    <rPh sb="0" eb="3">
      <t>トットリケン</t>
    </rPh>
    <phoneticPr fontId="5"/>
  </si>
  <si>
    <t>32</t>
  </si>
  <si>
    <t>島根県</t>
    <rPh sb="0" eb="3">
      <t>シマネケン</t>
    </rPh>
    <phoneticPr fontId="5"/>
  </si>
  <si>
    <t>33</t>
  </si>
  <si>
    <t>岡山県</t>
    <rPh sb="0" eb="3">
      <t>オカヤマケン</t>
    </rPh>
    <phoneticPr fontId="5"/>
  </si>
  <si>
    <t>34</t>
  </si>
  <si>
    <t>広島県</t>
    <rPh sb="0" eb="2">
      <t>ヒロシマ</t>
    </rPh>
    <rPh sb="2" eb="3">
      <t>ケン</t>
    </rPh>
    <phoneticPr fontId="5"/>
  </si>
  <si>
    <t>35</t>
  </si>
  <si>
    <t>山口県</t>
    <rPh sb="0" eb="2">
      <t>ヤマグチ</t>
    </rPh>
    <rPh sb="2" eb="3">
      <t>ケン</t>
    </rPh>
    <phoneticPr fontId="5"/>
  </si>
  <si>
    <t>36</t>
  </si>
  <si>
    <t>四国</t>
    <rPh sb="0" eb="2">
      <t>シコク</t>
    </rPh>
    <phoneticPr fontId="5"/>
  </si>
  <si>
    <t>徳島県</t>
    <rPh sb="0" eb="2">
      <t>トクシマ</t>
    </rPh>
    <rPh sb="2" eb="3">
      <t>ケン</t>
    </rPh>
    <phoneticPr fontId="5"/>
  </si>
  <si>
    <t>37</t>
  </si>
  <si>
    <t>香川県</t>
    <rPh sb="0" eb="3">
      <t>カガワケン</t>
    </rPh>
    <phoneticPr fontId="5"/>
  </si>
  <si>
    <t>38</t>
  </si>
  <si>
    <t>愛媛県</t>
    <rPh sb="0" eb="2">
      <t>エヒメ</t>
    </rPh>
    <rPh sb="2" eb="3">
      <t>ケン</t>
    </rPh>
    <phoneticPr fontId="5"/>
  </si>
  <si>
    <t>39</t>
  </si>
  <si>
    <t>高知県</t>
    <rPh sb="0" eb="3">
      <t>コウチケン</t>
    </rPh>
    <phoneticPr fontId="5"/>
  </si>
  <si>
    <t>40</t>
  </si>
  <si>
    <t>九州</t>
    <rPh sb="0" eb="2">
      <t>キュウシュウ</t>
    </rPh>
    <phoneticPr fontId="5"/>
  </si>
  <si>
    <t>福岡県</t>
    <rPh sb="0" eb="2">
      <t>フクオカ</t>
    </rPh>
    <rPh sb="2" eb="3">
      <t>ケン</t>
    </rPh>
    <phoneticPr fontId="5"/>
  </si>
  <si>
    <t>41</t>
  </si>
  <si>
    <t>佐賀県</t>
    <rPh sb="0" eb="3">
      <t>サガケン</t>
    </rPh>
    <phoneticPr fontId="5"/>
  </si>
  <si>
    <t>42</t>
  </si>
  <si>
    <t>長崎県</t>
    <rPh sb="0" eb="3">
      <t>ナガサキケン</t>
    </rPh>
    <phoneticPr fontId="5"/>
  </si>
  <si>
    <t>43</t>
  </si>
  <si>
    <t>熊本県</t>
    <rPh sb="0" eb="2">
      <t>クマモト</t>
    </rPh>
    <rPh sb="2" eb="3">
      <t>ケン</t>
    </rPh>
    <phoneticPr fontId="5"/>
  </si>
  <si>
    <t>44</t>
  </si>
  <si>
    <t>大分県</t>
    <rPh sb="0" eb="3">
      <t>オオイタケン</t>
    </rPh>
    <phoneticPr fontId="5"/>
  </si>
  <si>
    <t>45</t>
  </si>
  <si>
    <t>宮崎県</t>
    <rPh sb="0" eb="3">
      <t>ミヤザキケン</t>
    </rPh>
    <phoneticPr fontId="5"/>
  </si>
  <si>
    <t>46</t>
  </si>
  <si>
    <t>鹿児島県</t>
    <rPh sb="0" eb="3">
      <t>カゴシマ</t>
    </rPh>
    <rPh sb="3" eb="4">
      <t>ケン</t>
    </rPh>
    <phoneticPr fontId="5"/>
  </si>
  <si>
    <t>47</t>
  </si>
  <si>
    <t>沖縄県</t>
    <rPh sb="0" eb="2">
      <t>オキナワ</t>
    </rPh>
    <rPh sb="2" eb="3">
      <t>ケン</t>
    </rPh>
    <phoneticPr fontId="5"/>
  </si>
  <si>
    <t>○「留学計画の分野」</t>
    <rPh sb="2" eb="4">
      <t>リュウガク</t>
    </rPh>
    <rPh sb="4" eb="6">
      <t>ケイカク</t>
    </rPh>
    <rPh sb="7" eb="9">
      <t>ブンヤ</t>
    </rPh>
    <phoneticPr fontId="23"/>
  </si>
  <si>
    <t>※選択肢から選択してください。</t>
    <rPh sb="1" eb="4">
      <t>センタクシ</t>
    </rPh>
    <rPh sb="6" eb="8">
      <t>センタク</t>
    </rPh>
    <phoneticPr fontId="23"/>
  </si>
  <si>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3"/>
  </si>
  <si>
    <t>大分類</t>
    <rPh sb="0" eb="3">
      <t>ダイブンルイ</t>
    </rPh>
    <phoneticPr fontId="23"/>
  </si>
  <si>
    <t>中分類</t>
    <rPh sb="0" eb="3">
      <t>チュウブンルイ</t>
    </rPh>
    <phoneticPr fontId="23"/>
  </si>
  <si>
    <t>ｺｰﾄﾞ</t>
    <phoneticPr fontId="6"/>
  </si>
  <si>
    <t>小分類</t>
    <rPh sb="0" eb="1">
      <t>チイ</t>
    </rPh>
    <rPh sb="1" eb="3">
      <t>ブンルイ</t>
    </rPh>
    <phoneticPr fontId="23"/>
  </si>
  <si>
    <t>文系（文学・語学・教育・社会学等）　</t>
    <rPh sb="0" eb="2">
      <t>ブンケイ</t>
    </rPh>
    <rPh sb="3" eb="5">
      <t>ブンガク</t>
    </rPh>
    <rPh sb="6" eb="8">
      <t>ゴガク</t>
    </rPh>
    <rPh sb="9" eb="11">
      <t>キョウイク</t>
    </rPh>
    <rPh sb="12" eb="15">
      <t>シャカイガク</t>
    </rPh>
    <rPh sb="15" eb="16">
      <t>トウ</t>
    </rPh>
    <phoneticPr fontId="23"/>
  </si>
  <si>
    <t>人文科学系</t>
    <rPh sb="0" eb="2">
      <t>ジンブン</t>
    </rPh>
    <rPh sb="2" eb="4">
      <t>カガク</t>
    </rPh>
    <rPh sb="4" eb="5">
      <t>ケイ</t>
    </rPh>
    <phoneticPr fontId="23"/>
  </si>
  <si>
    <t>01</t>
  </si>
  <si>
    <t>文学</t>
  </si>
  <si>
    <t>02</t>
  </si>
  <si>
    <t>語学</t>
    <rPh sb="0" eb="2">
      <t>ゴガク</t>
    </rPh>
    <phoneticPr fontId="23"/>
  </si>
  <si>
    <t>03</t>
  </si>
  <si>
    <t>文化学</t>
  </si>
  <si>
    <t>歴史学・地理学</t>
    <rPh sb="0" eb="2">
      <t>レキシ</t>
    </rPh>
    <rPh sb="2" eb="3">
      <t>ガク</t>
    </rPh>
    <phoneticPr fontId="23"/>
  </si>
  <si>
    <t>哲学(宗教学を含む)</t>
    <rPh sb="0" eb="2">
      <t>テツガク</t>
    </rPh>
    <rPh sb="7" eb="8">
      <t>フク</t>
    </rPh>
    <phoneticPr fontId="23"/>
  </si>
  <si>
    <t>心理学</t>
  </si>
  <si>
    <t>ｺﾐｭﾆｹｰｼｮﾝ学</t>
    <rPh sb="9" eb="10">
      <t>ガク</t>
    </rPh>
    <phoneticPr fontId="23"/>
  </si>
  <si>
    <t>社会科学系</t>
    <rPh sb="0" eb="2">
      <t>シャカイ</t>
    </rPh>
    <rPh sb="2" eb="3">
      <t>カ</t>
    </rPh>
    <rPh sb="3" eb="4">
      <t>ガク</t>
    </rPh>
    <rPh sb="4" eb="5">
      <t>ケイ</t>
    </rPh>
    <phoneticPr fontId="23"/>
  </si>
  <si>
    <t>法学・法律学</t>
  </si>
  <si>
    <t>政治学</t>
  </si>
  <si>
    <t>経済学</t>
    <rPh sb="0" eb="3">
      <t>ケイザイガク</t>
    </rPh>
    <phoneticPr fontId="23"/>
  </si>
  <si>
    <t>商学(貿易・会計・流通・ﾋﾞｼﾞﾈｽ系を含む)</t>
    <rPh sb="18" eb="19">
      <t>ケイ</t>
    </rPh>
    <phoneticPr fontId="23"/>
  </si>
  <si>
    <t>観光学</t>
    <rPh sb="0" eb="3">
      <t>カンコウガク</t>
    </rPh>
    <phoneticPr fontId="23"/>
  </si>
  <si>
    <t>経営学</t>
  </si>
  <si>
    <t>MBA(経営学修士)</t>
    <rPh sb="4" eb="7">
      <t>ケイエイガク</t>
    </rPh>
    <rPh sb="7" eb="9">
      <t>シュウシ</t>
    </rPh>
    <phoneticPr fontId="23"/>
  </si>
  <si>
    <t>経営情報学</t>
    <rPh sb="0" eb="2">
      <t>ケイエイ</t>
    </rPh>
    <rPh sb="2" eb="4">
      <t>ジョウホウ</t>
    </rPh>
    <rPh sb="4" eb="5">
      <t>ガク</t>
    </rPh>
    <phoneticPr fontId="23"/>
  </si>
  <si>
    <t>社会学</t>
    <rPh sb="0" eb="3">
      <t>シャカイガク</t>
    </rPh>
    <phoneticPr fontId="23"/>
  </si>
  <si>
    <t>放送・新聞・ﾒﾃﾞｨｱ</t>
    <rPh sb="0" eb="2">
      <t>ホウソウ</t>
    </rPh>
    <rPh sb="3" eb="5">
      <t>シンブン</t>
    </rPh>
    <phoneticPr fontId="23"/>
  </si>
  <si>
    <t>社会福祉学</t>
    <rPh sb="0" eb="2">
      <t>シャカイ</t>
    </rPh>
    <rPh sb="2" eb="4">
      <t>フクシ</t>
    </rPh>
    <rPh sb="4" eb="5">
      <t>ガク</t>
    </rPh>
    <phoneticPr fontId="23"/>
  </si>
  <si>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</si>
  <si>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</si>
  <si>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3"/>
  </si>
  <si>
    <t>理学系</t>
    <rPh sb="0" eb="3">
      <t>リガクケイ</t>
    </rPh>
    <phoneticPr fontId="23"/>
  </si>
  <si>
    <t>数学・情報科学・統計学</t>
    <rPh sb="8" eb="11">
      <t>トウケイガク</t>
    </rPh>
    <phoneticPr fontId="23"/>
  </si>
  <si>
    <t>物理学(天文学を含む)</t>
  </si>
  <si>
    <t>化学</t>
  </si>
  <si>
    <t>生物学</t>
  </si>
  <si>
    <t>地学</t>
  </si>
  <si>
    <t>資源学</t>
    <rPh sb="0" eb="2">
      <t>シゲン</t>
    </rPh>
    <rPh sb="2" eb="3">
      <t>ガク</t>
    </rPh>
    <phoneticPr fontId="23"/>
  </si>
  <si>
    <t>工学系</t>
    <rPh sb="0" eb="3">
      <t>コウガクケイ</t>
    </rPh>
    <phoneticPr fontId="23"/>
  </si>
  <si>
    <t>機械工学(自動車工学を含む)</t>
    <rPh sb="0" eb="2">
      <t>キカイ</t>
    </rPh>
    <rPh sb="2" eb="4">
      <t>コウガク</t>
    </rPh>
    <rPh sb="5" eb="8">
      <t>ジドウシャ</t>
    </rPh>
    <rPh sb="8" eb="10">
      <t>コウガク</t>
    </rPh>
    <rPh sb="11" eb="12">
      <t>フク</t>
    </rPh>
    <phoneticPr fontId="23"/>
  </si>
  <si>
    <t>電気電子工学・電気・電子</t>
    <rPh sb="0" eb="2">
      <t>デンキ</t>
    </rPh>
    <rPh sb="2" eb="4">
      <t>デンシ</t>
    </rPh>
    <rPh sb="4" eb="5">
      <t>コウ</t>
    </rPh>
    <rPh sb="5" eb="6">
      <t>ガク</t>
    </rPh>
    <rPh sb="7" eb="9">
      <t>デンキ</t>
    </rPh>
    <rPh sb="10" eb="12">
      <t>デンシ</t>
    </rPh>
    <phoneticPr fontId="23"/>
  </si>
  <si>
    <t>情報工学・ｺﾝﾋﾟｭｰﾀｰ</t>
    <rPh sb="0" eb="2">
      <t>ジョウホウ</t>
    </rPh>
    <rPh sb="2" eb="4">
      <t>コウガク</t>
    </rPh>
    <phoneticPr fontId="23"/>
  </si>
  <si>
    <t>土木工学</t>
    <rPh sb="0" eb="2">
      <t>ドボク</t>
    </rPh>
    <rPh sb="2" eb="4">
      <t>コウガク</t>
    </rPh>
    <phoneticPr fontId="23"/>
  </si>
  <si>
    <t>建築学(環境ﾃﾞｻﾞｲﾝ・都市ﾃﾞｻﾞｲﾝを含む)</t>
    <rPh sb="0" eb="3">
      <t>ケンチクガク</t>
    </rPh>
    <rPh sb="4" eb="6">
      <t>カンキョウ</t>
    </rPh>
    <rPh sb="22" eb="23">
      <t>フク</t>
    </rPh>
    <phoneticPr fontId="23"/>
  </si>
  <si>
    <t>応用化学</t>
    <rPh sb="0" eb="2">
      <t>オウヨウ</t>
    </rPh>
    <rPh sb="2" eb="4">
      <t>カガク</t>
    </rPh>
    <phoneticPr fontId="23"/>
  </si>
  <si>
    <t>応用物理学</t>
  </si>
  <si>
    <t>応用生物学(生物工学)</t>
    <rPh sb="0" eb="2">
      <t>オウヨウ</t>
    </rPh>
    <rPh sb="2" eb="5">
      <t>セイブツガク</t>
    </rPh>
    <phoneticPr fontId="23"/>
  </si>
  <si>
    <t>原子力工学</t>
    <rPh sb="0" eb="3">
      <t>ゲンシリョク</t>
    </rPh>
    <rPh sb="3" eb="5">
      <t>コウガク</t>
    </rPh>
    <phoneticPr fontId="23"/>
  </si>
  <si>
    <t>資源工学</t>
    <rPh sb="0" eb="2">
      <t>シゲン</t>
    </rPh>
    <rPh sb="2" eb="4">
      <t>コウガク</t>
    </rPh>
    <phoneticPr fontId="23"/>
  </si>
  <si>
    <t>材料工学</t>
    <rPh sb="0" eb="2">
      <t>ザイリョウ</t>
    </rPh>
    <rPh sb="2" eb="4">
      <t>コウガク</t>
    </rPh>
    <phoneticPr fontId="23"/>
  </si>
  <si>
    <t>船舶・海洋工学・商船学</t>
    <rPh sb="0" eb="2">
      <t>センパク</t>
    </rPh>
    <rPh sb="3" eb="5">
      <t>カイヨウ</t>
    </rPh>
    <rPh sb="5" eb="7">
      <t>コウガク</t>
    </rPh>
    <rPh sb="10" eb="11">
      <t>ガク</t>
    </rPh>
    <phoneticPr fontId="23"/>
  </si>
  <si>
    <t>航空・宇宙工学</t>
    <rPh sb="0" eb="2">
      <t>コウクウ</t>
    </rPh>
    <rPh sb="3" eb="5">
      <t>ウチュウ</t>
    </rPh>
    <rPh sb="5" eb="7">
      <t>コウガク</t>
    </rPh>
    <phoneticPr fontId="23"/>
  </si>
  <si>
    <t>経営・管理工学</t>
    <rPh sb="0" eb="2">
      <t>ケイエイ</t>
    </rPh>
    <rPh sb="3" eb="5">
      <t>カンリ</t>
    </rPh>
    <rPh sb="5" eb="7">
      <t>コウガク</t>
    </rPh>
    <phoneticPr fontId="23"/>
  </si>
  <si>
    <t>画像工学・光工学</t>
    <rPh sb="0" eb="2">
      <t>ガゾウ</t>
    </rPh>
    <rPh sb="2" eb="4">
      <t>コウガク</t>
    </rPh>
    <rPh sb="5" eb="6">
      <t>ヒカリ</t>
    </rPh>
    <rPh sb="6" eb="8">
      <t>コウガク</t>
    </rPh>
    <phoneticPr fontId="23"/>
  </si>
  <si>
    <t>医用工学</t>
    <rPh sb="0" eb="2">
      <t>イヨウ</t>
    </rPh>
    <rPh sb="2" eb="4">
      <t>コウガク</t>
    </rPh>
    <phoneticPr fontId="23"/>
  </si>
  <si>
    <t>農･水産・獣医系</t>
    <rPh sb="0" eb="1">
      <t>ノウ</t>
    </rPh>
    <rPh sb="2" eb="4">
      <t>スイサン</t>
    </rPh>
    <rPh sb="5" eb="7">
      <t>ジュウイ</t>
    </rPh>
    <rPh sb="7" eb="8">
      <t>ケイ</t>
    </rPh>
    <phoneticPr fontId="23"/>
  </si>
  <si>
    <t>農学</t>
    <rPh sb="0" eb="2">
      <t>ノウガク</t>
    </rPh>
    <phoneticPr fontId="23"/>
  </si>
  <si>
    <t>農芸化学</t>
    <rPh sb="0" eb="2">
      <t>ノウゲイ</t>
    </rPh>
    <rPh sb="2" eb="4">
      <t>カガク</t>
    </rPh>
    <phoneticPr fontId="23"/>
  </si>
  <si>
    <t>農業工学</t>
    <rPh sb="0" eb="2">
      <t>ノウギョウ</t>
    </rPh>
    <rPh sb="2" eb="4">
      <t>コウガク</t>
    </rPh>
    <phoneticPr fontId="23"/>
  </si>
  <si>
    <t>農業経済学</t>
    <rPh sb="0" eb="2">
      <t>ノウギョウ</t>
    </rPh>
    <rPh sb="2" eb="4">
      <t>ケイザイ</t>
    </rPh>
    <rPh sb="4" eb="5">
      <t>ガク</t>
    </rPh>
    <phoneticPr fontId="23"/>
  </si>
  <si>
    <t>森林科学</t>
    <rPh sb="0" eb="2">
      <t>シンリン</t>
    </rPh>
    <rPh sb="2" eb="4">
      <t>カガク</t>
    </rPh>
    <phoneticPr fontId="23"/>
  </si>
  <si>
    <t>生物生産学・生物資源学</t>
    <rPh sb="0" eb="2">
      <t>セイブツ</t>
    </rPh>
    <rPh sb="2" eb="4">
      <t>セイサン</t>
    </rPh>
    <rPh sb="6" eb="8">
      <t>セイブツ</t>
    </rPh>
    <rPh sb="8" eb="10">
      <t>シゲン</t>
    </rPh>
    <rPh sb="10" eb="11">
      <t>ガク</t>
    </rPh>
    <phoneticPr fontId="23"/>
  </si>
  <si>
    <t>48</t>
  </si>
  <si>
    <t>水産学</t>
    <rPh sb="0" eb="3">
      <t>スイサンガク</t>
    </rPh>
    <phoneticPr fontId="23"/>
  </si>
  <si>
    <t>49</t>
  </si>
  <si>
    <t>畜産学・獣医学</t>
  </si>
  <si>
    <t>50</t>
  </si>
  <si>
    <t>動物(畜産、獣医学以外)</t>
  </si>
  <si>
    <t>医療・保健学系</t>
    <rPh sb="0" eb="2">
      <t>イリョウ</t>
    </rPh>
    <rPh sb="3" eb="5">
      <t>ホケン</t>
    </rPh>
    <rPh sb="5" eb="6">
      <t>ガク</t>
    </rPh>
    <rPh sb="6" eb="7">
      <t>ケイ</t>
    </rPh>
    <phoneticPr fontId="23"/>
  </si>
  <si>
    <t>51</t>
  </si>
  <si>
    <t>医学</t>
    <rPh sb="0" eb="2">
      <t>イガク</t>
    </rPh>
    <phoneticPr fontId="23"/>
  </si>
  <si>
    <t>52</t>
  </si>
  <si>
    <t>歯学・歯科技工・歯科衛生</t>
    <rPh sb="0" eb="2">
      <t>シガク</t>
    </rPh>
    <rPh sb="3" eb="4">
      <t>ハ</t>
    </rPh>
    <rPh sb="4" eb="5">
      <t>カ</t>
    </rPh>
    <rPh sb="5" eb="7">
      <t>ギコウ</t>
    </rPh>
    <rPh sb="8" eb="10">
      <t>シカ</t>
    </rPh>
    <rPh sb="10" eb="12">
      <t>エイセイ</t>
    </rPh>
    <phoneticPr fontId="23"/>
  </si>
  <si>
    <t>53</t>
  </si>
  <si>
    <t>薬学</t>
    <rPh sb="0" eb="2">
      <t>ヤクガク</t>
    </rPh>
    <phoneticPr fontId="23"/>
  </si>
  <si>
    <t>54</t>
  </si>
  <si>
    <t>看護学・看護・介護</t>
    <rPh sb="0" eb="2">
      <t>カンゴ</t>
    </rPh>
    <rPh sb="2" eb="3">
      <t>ガク</t>
    </rPh>
    <rPh sb="4" eb="6">
      <t>カンゴ</t>
    </rPh>
    <rPh sb="7" eb="9">
      <t>カイゴ</t>
    </rPh>
    <phoneticPr fontId="23"/>
  </si>
  <si>
    <t>55</t>
  </si>
  <si>
    <t>保健学・衛生学</t>
    <rPh sb="0" eb="2">
      <t>ホケン</t>
    </rPh>
    <rPh sb="2" eb="3">
      <t>ガク</t>
    </rPh>
    <phoneticPr fontId="23"/>
  </si>
  <si>
    <t>56</t>
  </si>
  <si>
    <t>栄養学</t>
  </si>
  <si>
    <t>57</t>
  </si>
  <si>
    <t>臨床工学・医療技術・作業療法・理学療法</t>
    <rPh sb="0" eb="2">
      <t>リンショウ</t>
    </rPh>
    <rPh sb="2" eb="4">
      <t>コウガク</t>
    </rPh>
    <phoneticPr fontId="23"/>
  </si>
  <si>
    <t>文系・理系複合分野</t>
    <rPh sb="0" eb="2">
      <t>ブンケイ</t>
    </rPh>
    <rPh sb="3" eb="5">
      <t>リケイ</t>
    </rPh>
    <rPh sb="5" eb="7">
      <t>フクゴウ</t>
    </rPh>
    <rPh sb="7" eb="9">
      <t>ブンヤ</t>
    </rPh>
    <phoneticPr fontId="23"/>
  </si>
  <si>
    <t>生活科学系</t>
    <rPh sb="0" eb="2">
      <t>セイカツ</t>
    </rPh>
    <rPh sb="2" eb="4">
      <t>カガク</t>
    </rPh>
    <rPh sb="4" eb="5">
      <t>ケイ</t>
    </rPh>
    <phoneticPr fontId="23"/>
  </si>
  <si>
    <t>58</t>
  </si>
  <si>
    <t>家政学・生活科学</t>
    <rPh sb="0" eb="3">
      <t>カセイガク</t>
    </rPh>
    <rPh sb="4" eb="6">
      <t>セイカツ</t>
    </rPh>
    <rPh sb="6" eb="8">
      <t>カガク</t>
    </rPh>
    <phoneticPr fontId="23"/>
  </si>
  <si>
    <t>59</t>
  </si>
  <si>
    <t>食物学・調理・栄養</t>
    <rPh sb="0" eb="3">
      <t>ショクモツガク</t>
    </rPh>
    <phoneticPr fontId="23"/>
  </si>
  <si>
    <t>60</t>
  </si>
  <si>
    <t>被服学・服飾・ﾌｧｯｼｮﾝ</t>
    <rPh sb="0" eb="3">
      <t>ヒフクガク</t>
    </rPh>
    <phoneticPr fontId="23"/>
  </si>
  <si>
    <t>61</t>
  </si>
  <si>
    <t>住居学</t>
    <rPh sb="0" eb="2">
      <t>ジュウキョ</t>
    </rPh>
    <rPh sb="2" eb="3">
      <t>ガク</t>
    </rPh>
    <phoneticPr fontId="23"/>
  </si>
  <si>
    <t>62</t>
  </si>
  <si>
    <t>児童学・子ども学</t>
    <rPh sb="4" eb="5">
      <t>コ</t>
    </rPh>
    <rPh sb="7" eb="8">
      <t>ガク</t>
    </rPh>
    <phoneticPr fontId="23"/>
  </si>
  <si>
    <t>63</t>
  </si>
  <si>
    <t>理容・美容</t>
    <rPh sb="0" eb="2">
      <t>リヨウ</t>
    </rPh>
    <rPh sb="3" eb="5">
      <t>ビヨウ</t>
    </rPh>
    <phoneticPr fontId="23"/>
  </si>
  <si>
    <t>芸術学系</t>
    <rPh sb="0" eb="2">
      <t>ゲイジュツ</t>
    </rPh>
    <rPh sb="2" eb="3">
      <t>ガク</t>
    </rPh>
    <rPh sb="3" eb="4">
      <t>ケイ</t>
    </rPh>
    <phoneticPr fontId="23"/>
  </si>
  <si>
    <t>64</t>
  </si>
  <si>
    <t>美術</t>
  </si>
  <si>
    <t>65</t>
  </si>
  <si>
    <t>工芸</t>
  </si>
  <si>
    <t>66</t>
  </si>
  <si>
    <t>ﾃﾞｻﾞｲﾝ</t>
  </si>
  <si>
    <t>67</t>
  </si>
  <si>
    <t>音楽</t>
    <rPh sb="0" eb="2">
      <t>オンガク</t>
    </rPh>
    <phoneticPr fontId="23"/>
  </si>
  <si>
    <t>68</t>
  </si>
  <si>
    <t>視覚･映像、演劇、CG(ｱﾆﾒ・ﾏﾝｶﾞ・声優以外)</t>
    <rPh sb="0" eb="2">
      <t>シカク</t>
    </rPh>
    <rPh sb="3" eb="5">
      <t>エイゾウ</t>
    </rPh>
    <rPh sb="6" eb="8">
      <t>エンゲキ</t>
    </rPh>
    <rPh sb="21" eb="23">
      <t>セイユウ</t>
    </rPh>
    <rPh sb="23" eb="25">
      <t>イガイ</t>
    </rPh>
    <phoneticPr fontId="23"/>
  </si>
  <si>
    <t>69</t>
  </si>
  <si>
    <t>ｱﾆﾒ・ﾏﾝｶﾞ・声優</t>
    <rPh sb="9" eb="11">
      <t>セイユウ</t>
    </rPh>
    <phoneticPr fontId="23"/>
  </si>
  <si>
    <t>総合・学際部系</t>
  </si>
  <si>
    <t>70</t>
  </si>
  <si>
    <t>教養学</t>
  </si>
  <si>
    <t>71</t>
  </si>
  <si>
    <t>総合科学</t>
  </si>
  <si>
    <t>72</t>
  </si>
  <si>
    <t>人間科学</t>
  </si>
  <si>
    <t>73</t>
  </si>
  <si>
    <t>国際関係学</t>
  </si>
  <si>
    <t>74</t>
  </si>
  <si>
    <t>国際文化学</t>
  </si>
  <si>
    <t>75</t>
  </si>
  <si>
    <t>ｽﾎﾟｰﾂ科学･健康科学</t>
    <rPh sb="5" eb="7">
      <t>カガク</t>
    </rPh>
    <rPh sb="8" eb="10">
      <t>ケンコウ</t>
    </rPh>
    <rPh sb="10" eb="12">
      <t>カガク</t>
    </rPh>
    <phoneticPr fontId="23"/>
  </si>
  <si>
    <t>76</t>
  </si>
  <si>
    <t>環境学</t>
    <rPh sb="0" eb="3">
      <t>カンキョウガク</t>
    </rPh>
    <phoneticPr fontId="23"/>
  </si>
  <si>
    <t>未来テクノロジー分野</t>
    <rPh sb="0" eb="2">
      <t>ミライ</t>
    </rPh>
    <rPh sb="8" eb="10">
      <t>ブンヤ</t>
    </rPh>
    <phoneticPr fontId="23"/>
  </si>
  <si>
    <t>77</t>
  </si>
  <si>
    <t>AI（機械学習等）</t>
    <rPh sb="3" eb="5">
      <t>キカイ</t>
    </rPh>
    <rPh sb="5" eb="7">
      <t>ガクシュウ</t>
    </rPh>
    <rPh sb="7" eb="8">
      <t>トウ</t>
    </rPh>
    <phoneticPr fontId="23"/>
  </si>
  <si>
    <t>78</t>
  </si>
  <si>
    <t>AR/VR</t>
  </si>
  <si>
    <t>79</t>
  </si>
  <si>
    <t>IoT</t>
  </si>
  <si>
    <t>80</t>
  </si>
  <si>
    <t>オープンソースソフトウェア</t>
  </si>
  <si>
    <t>81</t>
  </si>
  <si>
    <t>情報・サイバーセキュリティ</t>
    <rPh sb="0" eb="2">
      <t>ジョウホウ</t>
    </rPh>
    <phoneticPr fontId="23"/>
  </si>
  <si>
    <t>82</t>
  </si>
  <si>
    <t>スーパー・量子コンピューティング</t>
    <rPh sb="5" eb="7">
      <t>リョウシ</t>
    </rPh>
    <phoneticPr fontId="23"/>
  </si>
  <si>
    <t>83</t>
  </si>
  <si>
    <t>データサイエンス</t>
  </si>
  <si>
    <t>84</t>
  </si>
  <si>
    <t>ロボティクス</t>
  </si>
  <si>
    <t>入学準備コース2</t>
    <rPh sb="0" eb="2">
      <t>ニュウガク</t>
    </rPh>
    <rPh sb="2" eb="4">
      <t>ジュンビ</t>
    </rPh>
    <phoneticPr fontId="6"/>
  </si>
  <si>
    <t>入学準備コース3</t>
    <rPh sb="0" eb="2">
      <t>ニュウガク</t>
    </rPh>
    <rPh sb="2" eb="4">
      <t>ジュンビ</t>
    </rPh>
    <phoneticPr fontId="6"/>
  </si>
  <si>
    <t>入学準備コース4</t>
    <rPh sb="0" eb="2">
      <t>ニュウガク</t>
    </rPh>
    <rPh sb="2" eb="4">
      <t>ジュンビ</t>
    </rPh>
    <phoneticPr fontId="6"/>
  </si>
  <si>
    <t>留学先大学5</t>
    <rPh sb="0" eb="3">
      <t>リュウガクサキ</t>
    </rPh>
    <rPh sb="3" eb="5">
      <t>ダイガク</t>
    </rPh>
    <phoneticPr fontId="6"/>
  </si>
  <si>
    <t>入学準備コース5</t>
    <rPh sb="0" eb="2">
      <t>ニュウガク</t>
    </rPh>
    <rPh sb="2" eb="4">
      <t>ジュンビ</t>
    </rPh>
    <phoneticPr fontId="6"/>
  </si>
  <si>
    <t>入学準備コース6</t>
    <rPh sb="0" eb="2">
      <t>ニュウガク</t>
    </rPh>
    <rPh sb="2" eb="4">
      <t>ジュンビ</t>
    </rPh>
    <phoneticPr fontId="6"/>
  </si>
  <si>
    <t>入学準備コース7</t>
    <rPh sb="0" eb="2">
      <t>ニュウガク</t>
    </rPh>
    <rPh sb="2" eb="4">
      <t>ジュンビ</t>
    </rPh>
    <phoneticPr fontId="6"/>
  </si>
  <si>
    <t>入学準備コース8</t>
    <rPh sb="0" eb="2">
      <t>ニュウガク</t>
    </rPh>
    <rPh sb="2" eb="4">
      <t>ジュンビ</t>
    </rPh>
    <phoneticPr fontId="6"/>
  </si>
  <si>
    <t>高校卒業資格が「その他」の詳細</t>
    <rPh sb="0" eb="2">
      <t>コウコウ</t>
    </rPh>
    <rPh sb="2" eb="4">
      <t>ソツギョウ</t>
    </rPh>
    <rPh sb="4" eb="6">
      <t>シカク</t>
    </rPh>
    <rPh sb="10" eb="11">
      <t>タ</t>
    </rPh>
    <rPh sb="13" eb="15">
      <t>ショウサイ</t>
    </rPh>
    <phoneticPr fontId="23"/>
  </si>
  <si>
    <t>留学先大学名</t>
  </si>
  <si>
    <t>所在地</t>
  </si>
  <si>
    <t>取得予定学位名</t>
  </si>
  <si>
    <t>学士号取得期間</t>
  </si>
  <si>
    <t>正規の学士課程の開始年月</t>
  </si>
  <si>
    <t>文理種別</t>
  </si>
  <si>
    <t>語学要件</t>
  </si>
  <si>
    <t>留学先大学・学位取得コースの概要、選択理由</t>
  </si>
  <si>
    <t>ＵＲＬ</t>
  </si>
  <si>
    <t>大学入学準備コース</t>
  </si>
  <si>
    <t>機関名</t>
  </si>
  <si>
    <t>機関の性質</t>
  </si>
  <si>
    <t>大学入学準備コース期間</t>
  </si>
  <si>
    <t>大学入学準備コースの開始年月</t>
  </si>
  <si>
    <t>小学生</t>
    <phoneticPr fontId="5"/>
  </si>
  <si>
    <t>中学生</t>
    <phoneticPr fontId="5"/>
  </si>
  <si>
    <t>高校１年生　１学期</t>
    <phoneticPr fontId="5"/>
  </si>
  <si>
    <t>高校１年生　２学期</t>
    <phoneticPr fontId="5"/>
  </si>
  <si>
    <t>高校１年生　３学期</t>
    <phoneticPr fontId="5"/>
  </si>
  <si>
    <t>高校２年生　１学期</t>
    <phoneticPr fontId="5"/>
  </si>
  <si>
    <t>高校２年生　２学期</t>
    <phoneticPr fontId="5"/>
  </si>
  <si>
    <t>高校２年生　３学期</t>
    <phoneticPr fontId="5"/>
  </si>
  <si>
    <t>高校３年生　１学期</t>
    <phoneticPr fontId="5"/>
  </si>
  <si>
    <t xml:space="preserve">高校３年生　２学期 </t>
    <phoneticPr fontId="5"/>
  </si>
  <si>
    <t>高校３年生　３学期</t>
    <phoneticPr fontId="5"/>
  </si>
  <si>
    <t>高校卒業後</t>
    <phoneticPr fontId="5"/>
  </si>
  <si>
    <t>社会人になってから</t>
    <phoneticPr fontId="5"/>
  </si>
  <si>
    <t>　　　※選択：「入力欄」を選択すると、「▼」が表示されますので、プルダウンで項目を選択してください。</t>
    <rPh sb="4" eb="6">
      <t>センタク</t>
    </rPh>
    <phoneticPr fontId="6"/>
  </si>
  <si>
    <t>年</t>
    <rPh sb="0" eb="1">
      <t>ネン</t>
    </rPh>
    <phoneticPr fontId="5"/>
  </si>
  <si>
    <t>月</t>
    <rPh sb="0" eb="1">
      <t>ガツ</t>
    </rPh>
    <phoneticPr fontId="5"/>
  </si>
  <si>
    <t>日</t>
    <rPh sb="0" eb="1">
      <t>ニチ</t>
    </rPh>
    <phoneticPr fontId="5"/>
  </si>
  <si>
    <t>様式の表示欄</t>
    <rPh sb="0" eb="2">
      <t>ヨウシキ</t>
    </rPh>
    <rPh sb="3" eb="5">
      <t>ヒョウジ</t>
    </rPh>
    <rPh sb="5" eb="6">
      <t>ラン</t>
    </rPh>
    <phoneticPr fontId="18"/>
  </si>
  <si>
    <t>名
（ミドルネーム含む）</t>
    <rPh sb="0" eb="1">
      <t>ナ</t>
    </rPh>
    <rPh sb="9" eb="10">
      <t>フク</t>
    </rPh>
    <phoneticPr fontId="3"/>
  </si>
  <si>
    <t>フリガナ</t>
    <phoneticPr fontId="3"/>
  </si>
  <si>
    <t>姓</t>
    <phoneticPr fontId="5"/>
  </si>
  <si>
    <t>名（ミドルネーム含む）</t>
    <rPh sb="0" eb="1">
      <t>メイ</t>
    </rPh>
    <phoneticPr fontId="5"/>
  </si>
  <si>
    <t>ローマ字</t>
    <phoneticPr fontId="3"/>
  </si>
  <si>
    <t>氏名</t>
    <rPh sb="0" eb="2">
      <t>シメイ</t>
    </rPh>
    <phoneticPr fontId="5"/>
  </si>
  <si>
    <t>年（西暦）</t>
    <rPh sb="0" eb="1">
      <t>ネン</t>
    </rPh>
    <rPh sb="2" eb="4">
      <t>セイレキ</t>
    </rPh>
    <phoneticPr fontId="5"/>
  </si>
  <si>
    <t>月</t>
    <rPh sb="0" eb="1">
      <t>ツキ</t>
    </rPh>
    <phoneticPr fontId="5"/>
  </si>
  <si>
    <t>日</t>
    <rPh sb="0" eb="1">
      <t>ヒ</t>
    </rPh>
    <phoneticPr fontId="5"/>
  </si>
  <si>
    <t>年齢
（2023年４月１日現在)</t>
    <rPh sb="0" eb="2">
      <t>ネンレイ</t>
    </rPh>
    <phoneticPr fontId="3"/>
  </si>
  <si>
    <t>国籍</t>
    <rPh sb="0" eb="2">
      <t>コクセキ</t>
    </rPh>
    <phoneticPr fontId="3"/>
  </si>
  <si>
    <t>日本国籍
又は在留資格</t>
    <rPh sb="0" eb="2">
      <t>ニホン</t>
    </rPh>
    <rPh sb="2" eb="4">
      <t>コクセキ</t>
    </rPh>
    <rPh sb="5" eb="6">
      <t>マタ</t>
    </rPh>
    <rPh sb="7" eb="9">
      <t>ザイリュウ</t>
    </rPh>
    <rPh sb="9" eb="11">
      <t>シカク</t>
    </rPh>
    <phoneticPr fontId="50"/>
  </si>
  <si>
    <t>日本国籍以外</t>
    <phoneticPr fontId="5"/>
  </si>
  <si>
    <t>現住所</t>
    <rPh sb="0" eb="3">
      <t>ゲンジュウショ</t>
    </rPh>
    <phoneticPr fontId="3"/>
  </si>
  <si>
    <t>郵便番号</t>
    <phoneticPr fontId="5"/>
  </si>
  <si>
    <t>住所</t>
    <rPh sb="0" eb="2">
      <t>ジュウショ</t>
    </rPh>
    <phoneticPr fontId="5"/>
  </si>
  <si>
    <t>電話番号</t>
    <rPh sb="0" eb="4">
      <t>デンワバンゴウ</t>
    </rPh>
    <phoneticPr fontId="3"/>
  </si>
  <si>
    <t>メールアドレス</t>
  </si>
  <si>
    <t>個人情報</t>
    <rPh sb="0" eb="2">
      <t>コジン</t>
    </rPh>
    <rPh sb="2" eb="4">
      <t>ジョウホウ</t>
    </rPh>
    <phoneticPr fontId="5"/>
  </si>
  <si>
    <t>【コード（月）】</t>
    <rPh sb="5" eb="6">
      <t>ツキ</t>
    </rPh>
    <phoneticPr fontId="5"/>
  </si>
  <si>
    <t>【コード（日）】</t>
    <rPh sb="5" eb="6">
      <t>ヒ</t>
    </rPh>
    <phoneticPr fontId="5"/>
  </si>
  <si>
    <t>全角で入力してください。ミドルネームがある場合、全角スペースを入力してください。</t>
    <rPh sb="0" eb="2">
      <t>ゼンカク</t>
    </rPh>
    <rPh sb="3" eb="5">
      <t>ニュウリョク</t>
    </rPh>
    <phoneticPr fontId="6"/>
  </si>
  <si>
    <t>キコウ</t>
    <phoneticPr fontId="5"/>
  </si>
  <si>
    <t xml:space="preserve">KIKOU </t>
  </si>
  <si>
    <t>戸籍上の性別について、男、女いずれかを選択してください。</t>
    <rPh sb="11" eb="12">
      <t>オトコ</t>
    </rPh>
    <rPh sb="13" eb="14">
      <t>オンナ</t>
    </rPh>
    <rPh sb="19" eb="21">
      <t>センタク</t>
    </rPh>
    <phoneticPr fontId="3"/>
  </si>
  <si>
    <t>日本国籍以外の国籍を保有している場合、全て入力してください。</t>
    <rPh sb="21" eb="23">
      <t>ニュウリョク</t>
    </rPh>
    <phoneticPr fontId="5"/>
  </si>
  <si>
    <t>所得証明書</t>
    <rPh sb="0" eb="2">
      <t>ショトク</t>
    </rPh>
    <rPh sb="2" eb="5">
      <t>ショウメイショ</t>
    </rPh>
    <phoneticPr fontId="3"/>
  </si>
  <si>
    <t>職業</t>
    <rPh sb="0" eb="2">
      <t>ショクギョウ</t>
    </rPh>
    <phoneticPr fontId="3"/>
  </si>
  <si>
    <t>勤務先正式名称</t>
    <rPh sb="0" eb="2">
      <t>キンム</t>
    </rPh>
    <rPh sb="2" eb="3">
      <t>サキ</t>
    </rPh>
    <rPh sb="3" eb="7">
      <t>セイシキメイショウ</t>
    </rPh>
    <phoneticPr fontId="7"/>
  </si>
  <si>
    <t>家計支持者（父）</t>
    <phoneticPr fontId="6"/>
  </si>
  <si>
    <t>【家計支持者（いない場合）】</t>
    <rPh sb="1" eb="3">
      <t>カケイ</t>
    </rPh>
    <rPh sb="3" eb="6">
      <t>シジシャ</t>
    </rPh>
    <rPh sb="10" eb="12">
      <t>バアイ</t>
    </rPh>
    <phoneticPr fontId="5"/>
  </si>
  <si>
    <t>【所得証明書提出】</t>
    <rPh sb="1" eb="3">
      <t>ショトク</t>
    </rPh>
    <rPh sb="3" eb="6">
      <t>ショウメイショ</t>
    </rPh>
    <rPh sb="6" eb="8">
      <t>テイシュツ</t>
    </rPh>
    <phoneticPr fontId="5"/>
  </si>
  <si>
    <t>-</t>
    <phoneticPr fontId="5"/>
  </si>
  <si>
    <t>ー</t>
    <phoneticPr fontId="5"/>
  </si>
  <si>
    <t>家計支持者（母）</t>
    <rPh sb="6" eb="7">
      <t>ハハ</t>
    </rPh>
    <phoneticPr fontId="6"/>
  </si>
  <si>
    <t>続柄</t>
    <rPh sb="0" eb="2">
      <t>ゾクガラ</t>
    </rPh>
    <phoneticPr fontId="3"/>
  </si>
  <si>
    <t>該当者がいる場合、氏名を入力してください。姓と名の間にスペースを入れてください。</t>
    <phoneticPr fontId="6"/>
  </si>
  <si>
    <t>該当者がいる場合、提出する所得証明書の種類を選択してください。</t>
    <rPh sb="6" eb="8">
      <t>バアイ</t>
    </rPh>
    <rPh sb="9" eb="11">
      <t>テイシュツ</t>
    </rPh>
    <rPh sb="13" eb="15">
      <t>ショトク</t>
    </rPh>
    <rPh sb="15" eb="18">
      <t>ショウメイショ</t>
    </rPh>
    <rPh sb="19" eb="21">
      <t>シュルイ</t>
    </rPh>
    <rPh sb="22" eb="24">
      <t>センタク</t>
    </rPh>
    <phoneticPr fontId="3"/>
  </si>
  <si>
    <t>勤務先が複数ある場合、全て入力してください。フリーランス等の場合は「翻訳」等、事業内容を入力してください。</t>
    <phoneticPr fontId="6"/>
  </si>
  <si>
    <t>条件付
必須</t>
    <rPh sb="0" eb="3">
      <t>ジョウケンツ</t>
    </rPh>
    <rPh sb="4" eb="6">
      <t>ヒッス</t>
    </rPh>
    <phoneticPr fontId="6"/>
  </si>
  <si>
    <t>国内連絡人</t>
    <rPh sb="0" eb="2">
      <t>コクナイ</t>
    </rPh>
    <rPh sb="2" eb="4">
      <t>レンラク</t>
    </rPh>
    <rPh sb="4" eb="5">
      <t>ニン</t>
    </rPh>
    <phoneticPr fontId="50"/>
  </si>
  <si>
    <t>氏名</t>
    <rPh sb="0" eb="2">
      <t>シメイ</t>
    </rPh>
    <phoneticPr fontId="50"/>
  </si>
  <si>
    <t>電話番号</t>
    <rPh sb="0" eb="2">
      <t>デンワ</t>
    </rPh>
    <rPh sb="2" eb="4">
      <t>バンゴウ</t>
    </rPh>
    <phoneticPr fontId="50"/>
  </si>
  <si>
    <t>メールアドレス</t>
    <phoneticPr fontId="5"/>
  </si>
  <si>
    <t>日本国内の電話番号をハイフンも含めて半角で入力してください。</t>
    <phoneticPr fontId="50"/>
  </si>
  <si>
    <t>英語</t>
    <rPh sb="0" eb="2">
      <t>エイゴ</t>
    </rPh>
    <phoneticPr fontId="6"/>
  </si>
  <si>
    <t>使用言語名</t>
    <rPh sb="0" eb="2">
      <t>シヨウ</t>
    </rPh>
    <rPh sb="2" eb="4">
      <t>ゲンゴ</t>
    </rPh>
    <rPh sb="4" eb="5">
      <t>メイ</t>
    </rPh>
    <phoneticPr fontId="3"/>
  </si>
  <si>
    <t>語学能力試験名</t>
    <phoneticPr fontId="3"/>
  </si>
  <si>
    <t>英語以外</t>
    <rPh sb="0" eb="2">
      <t>エイゴ</t>
    </rPh>
    <rPh sb="2" eb="4">
      <t>イガイ</t>
    </rPh>
    <phoneticPr fontId="6"/>
  </si>
  <si>
    <t>応募時の状況</t>
    <rPh sb="0" eb="2">
      <t>オウボ</t>
    </rPh>
    <rPh sb="2" eb="3">
      <t>ジ</t>
    </rPh>
    <rPh sb="4" eb="6">
      <t>ジョウキョウ</t>
    </rPh>
    <phoneticPr fontId="3"/>
  </si>
  <si>
    <t>応募時の状況（１）</t>
    <rPh sb="0" eb="2">
      <t>オウボ</t>
    </rPh>
    <rPh sb="2" eb="3">
      <t>ジ</t>
    </rPh>
    <rPh sb="4" eb="6">
      <t>ジョウキョウ</t>
    </rPh>
    <phoneticPr fontId="3"/>
  </si>
  <si>
    <t>応募時の状況（２）</t>
    <rPh sb="0" eb="2">
      <t>オウボ</t>
    </rPh>
    <rPh sb="2" eb="3">
      <t>ジ</t>
    </rPh>
    <rPh sb="4" eb="6">
      <t>ジョウキョウ</t>
    </rPh>
    <phoneticPr fontId="3"/>
  </si>
  <si>
    <t>勤務先・予備校名等（２）</t>
    <rPh sb="0" eb="3">
      <t>キンムサキ</t>
    </rPh>
    <rPh sb="4" eb="6">
      <t>ヨビ</t>
    </rPh>
    <rPh sb="6" eb="7">
      <t>コウ</t>
    </rPh>
    <rPh sb="7" eb="8">
      <t>メイ</t>
    </rPh>
    <rPh sb="8" eb="9">
      <t>トウ</t>
    </rPh>
    <phoneticPr fontId="3"/>
  </si>
  <si>
    <t>勤務先・予備校名等（１）</t>
    <rPh sb="0" eb="3">
      <t>キンムサキ</t>
    </rPh>
    <rPh sb="4" eb="6">
      <t>ヨビ</t>
    </rPh>
    <rPh sb="6" eb="7">
      <t>コウ</t>
    </rPh>
    <rPh sb="7" eb="8">
      <t>メイ</t>
    </rPh>
    <rPh sb="8" eb="9">
      <t>トウ</t>
    </rPh>
    <phoneticPr fontId="3"/>
  </si>
  <si>
    <t>詳細</t>
    <rPh sb="0" eb="2">
      <t>ショウサイ</t>
    </rPh>
    <phoneticPr fontId="3"/>
  </si>
  <si>
    <t>「その他」の場合</t>
    <rPh sb="6" eb="8">
      <t>バアイ</t>
    </rPh>
    <phoneticPr fontId="6"/>
  </si>
  <si>
    <t>高校1</t>
    <phoneticPr fontId="6"/>
  </si>
  <si>
    <t>高等学校等を卒業して得られる資格（以下の赤枠の項目で「あり」を選択）が自動表示されます。</t>
    <rPh sb="2" eb="4">
      <t>ガッコウ</t>
    </rPh>
    <rPh sb="4" eb="5">
      <t>トウ</t>
    </rPh>
    <rPh sb="6" eb="8">
      <t>ソツギョウ</t>
    </rPh>
    <rPh sb="10" eb="11">
      <t>エ</t>
    </rPh>
    <rPh sb="14" eb="16">
      <t>シカク</t>
    </rPh>
    <phoneticPr fontId="3"/>
  </si>
  <si>
    <t>あなたの在籍又は卒業高校の特色（以下の赤枠の項目で「あり」を選択）が自動表示されます。</t>
    <rPh sb="13" eb="15">
      <t>トクショク</t>
    </rPh>
    <phoneticPr fontId="6"/>
  </si>
  <si>
    <t>卒業・修了（見込み）高校</t>
    <phoneticPr fontId="6"/>
  </si>
  <si>
    <t>高校の課程</t>
    <rPh sb="0" eb="2">
      <t>コウコウ</t>
    </rPh>
    <rPh sb="3" eb="5">
      <t>カテイ</t>
    </rPh>
    <phoneticPr fontId="3"/>
  </si>
  <si>
    <t>高校の設置者</t>
    <rPh sb="0" eb="2">
      <t>コウコウ</t>
    </rPh>
    <rPh sb="3" eb="5">
      <t>セッチ</t>
    </rPh>
    <rPh sb="5" eb="6">
      <t>シャ</t>
    </rPh>
    <phoneticPr fontId="3"/>
  </si>
  <si>
    <t>高校名</t>
    <rPh sb="0" eb="2">
      <t>コウコウ</t>
    </rPh>
    <rPh sb="2" eb="3">
      <t>メイ</t>
    </rPh>
    <phoneticPr fontId="3"/>
  </si>
  <si>
    <t>高校の所在地</t>
    <phoneticPr fontId="6"/>
  </si>
  <si>
    <t>入学形態</t>
    <rPh sb="0" eb="2">
      <t>ニュウガク</t>
    </rPh>
    <rPh sb="2" eb="4">
      <t>ケイタイ</t>
    </rPh>
    <phoneticPr fontId="3"/>
  </si>
  <si>
    <t>日本国内</t>
    <phoneticPr fontId="6"/>
  </si>
  <si>
    <t>都道府県名</t>
    <rPh sb="0" eb="4">
      <t>トドウフケン</t>
    </rPh>
    <rPh sb="4" eb="5">
      <t>メイ</t>
    </rPh>
    <phoneticPr fontId="3"/>
  </si>
  <si>
    <t>日本国外</t>
    <rPh sb="3" eb="4">
      <t>ガイ</t>
    </rPh>
    <phoneticPr fontId="6"/>
  </si>
  <si>
    <t>国・地域コード</t>
    <rPh sb="0" eb="1">
      <t>クニ</t>
    </rPh>
    <rPh sb="2" eb="4">
      <t>チイキ</t>
    </rPh>
    <phoneticPr fontId="6"/>
  </si>
  <si>
    <t>国・地域名</t>
    <phoneticPr fontId="6"/>
  </si>
  <si>
    <t>和文又は英文で入力してください。国立の場合は「国立大学法人・・・」、公立の場合は「●●県立」、私立の場合は「学校法人●●」のように書いてください。</t>
    <rPh sb="0" eb="2">
      <t>ワブン</t>
    </rPh>
    <rPh sb="2" eb="3">
      <t>マタ</t>
    </rPh>
    <rPh sb="4" eb="6">
      <t>エイブン</t>
    </rPh>
    <rPh sb="7" eb="9">
      <t>ニュウリョク</t>
    </rPh>
    <rPh sb="16" eb="18">
      <t>コクリツ</t>
    </rPh>
    <rPh sb="19" eb="21">
      <t>バアイ</t>
    </rPh>
    <rPh sb="23" eb="25">
      <t>コクリツ</t>
    </rPh>
    <rPh sb="25" eb="27">
      <t>ダイガク</t>
    </rPh>
    <rPh sb="27" eb="29">
      <t>ホウジン</t>
    </rPh>
    <rPh sb="34" eb="36">
      <t>コウリツ</t>
    </rPh>
    <rPh sb="37" eb="39">
      <t>バアイ</t>
    </rPh>
    <rPh sb="43" eb="45">
      <t>ケンリツ</t>
    </rPh>
    <rPh sb="47" eb="49">
      <t>シリツ</t>
    </rPh>
    <rPh sb="50" eb="52">
      <t>バアイ</t>
    </rPh>
    <rPh sb="54" eb="56">
      <t>ガッコウ</t>
    </rPh>
    <rPh sb="56" eb="58">
      <t>ホウジン</t>
    </rPh>
    <rPh sb="65" eb="66">
      <t>カ</t>
    </rPh>
    <phoneticPr fontId="3"/>
  </si>
  <si>
    <t>学校法人名</t>
    <rPh sb="0" eb="2">
      <t>ガッコウ</t>
    </rPh>
    <rPh sb="2" eb="4">
      <t>ホウジン</t>
    </rPh>
    <rPh sb="4" eb="5">
      <t>メイ</t>
    </rPh>
    <phoneticPr fontId="6"/>
  </si>
  <si>
    <t>コードから都道府県名が自動表示されます。</t>
    <rPh sb="5" eb="9">
      <t>トドウフケン</t>
    </rPh>
    <rPh sb="9" eb="10">
      <t>メイ</t>
    </rPh>
    <rPh sb="11" eb="13">
      <t>ジドウ</t>
    </rPh>
    <rPh sb="13" eb="15">
      <t>ヒョウジ</t>
    </rPh>
    <phoneticPr fontId="3"/>
  </si>
  <si>
    <t>高校が日本国内にある場合、「都道府県コード」シートを参照し、コードを入力してください。</t>
    <rPh sb="3" eb="5">
      <t>ニホン</t>
    </rPh>
    <rPh sb="5" eb="7">
      <t>コクナイ</t>
    </rPh>
    <rPh sb="10" eb="12">
      <t>バアイ</t>
    </rPh>
    <rPh sb="14" eb="18">
      <t>トドウフケン</t>
    </rPh>
    <phoneticPr fontId="3"/>
  </si>
  <si>
    <t>年</t>
    <rPh sb="0" eb="1">
      <t>ネン</t>
    </rPh>
    <phoneticPr fontId="23"/>
  </si>
  <si>
    <t>月</t>
    <rPh sb="0" eb="1">
      <t>ガツ</t>
    </rPh>
    <phoneticPr fontId="23"/>
  </si>
  <si>
    <t>4</t>
    <phoneticPr fontId="6"/>
  </si>
  <si>
    <t>3</t>
    <phoneticPr fontId="6"/>
  </si>
  <si>
    <r>
      <t>　　</t>
    </r>
    <r>
      <rPr>
        <b/>
        <u/>
        <sz val="11"/>
        <rFont val="メイリオ"/>
        <family val="3"/>
        <charset val="128"/>
      </rPr>
      <t>※高校に４校以上在籍したことがある場合は、残りの３校以上のうち、新しいものから順に書いてください。</t>
    </r>
    <phoneticPr fontId="6"/>
  </si>
  <si>
    <r>
      <t>　　</t>
    </r>
    <r>
      <rPr>
        <b/>
        <u/>
        <sz val="11"/>
        <rFont val="メイリオ"/>
        <family val="3"/>
        <charset val="128"/>
      </rPr>
      <t>※短期留学（日本の高校に在籍している間に海外に留学し、海外の高校を卒業するのではなく日本の高校に戻ってから日本の高校を卒業するもの）は含まないでください。</t>
    </r>
    <rPh sb="29" eb="31">
      <t>カイガイ</t>
    </rPh>
    <rPh sb="32" eb="34">
      <t>コウコウ</t>
    </rPh>
    <rPh sb="35" eb="37">
      <t>ソツギョウ</t>
    </rPh>
    <rPh sb="55" eb="57">
      <t>ニホン</t>
    </rPh>
    <rPh sb="58" eb="60">
      <t>コウコウ</t>
    </rPh>
    <phoneticPr fontId="6"/>
  </si>
  <si>
    <t>　</t>
    <phoneticPr fontId="23"/>
  </si>
  <si>
    <t>複数の高校を卒業する場合、最後（直近）に卒業する高校について選択してください。
高校に在籍したことがない場合は、「高校に在籍したことがない」を選択してください。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2">
      <t>センタク</t>
    </rPh>
    <rPh sb="40" eb="42">
      <t>コウコウ</t>
    </rPh>
    <rPh sb="43" eb="45">
      <t>ザイセキ</t>
    </rPh>
    <rPh sb="52" eb="54">
      <t>バアイ</t>
    </rPh>
    <rPh sb="71" eb="73">
      <t>センタク</t>
    </rPh>
    <phoneticPr fontId="3"/>
  </si>
  <si>
    <t>２０２０</t>
    <phoneticPr fontId="6"/>
  </si>
  <si>
    <t>２０２３</t>
    <phoneticPr fontId="6"/>
  </si>
  <si>
    <t>都道府県コード</t>
    <rPh sb="0" eb="1">
      <t>ミヤコ</t>
    </rPh>
    <phoneticPr fontId="6"/>
  </si>
  <si>
    <t>入学等年月</t>
    <rPh sb="0" eb="2">
      <t>ニュウガク</t>
    </rPh>
    <rPh sb="2" eb="3">
      <t>トウ</t>
    </rPh>
    <rPh sb="3" eb="5">
      <t>ネンゲツ</t>
    </rPh>
    <phoneticPr fontId="6"/>
  </si>
  <si>
    <t>転出等年月</t>
    <rPh sb="0" eb="2">
      <t>テンシュツ</t>
    </rPh>
    <rPh sb="2" eb="3">
      <t>トウ</t>
    </rPh>
    <rPh sb="3" eb="5">
      <t>ネンゲツ</t>
    </rPh>
    <phoneticPr fontId="6"/>
  </si>
  <si>
    <t>入学（編・転・再入学含む）</t>
    <phoneticPr fontId="23"/>
  </si>
  <si>
    <t>高校２校目</t>
    <rPh sb="0" eb="2">
      <t>コウコウ</t>
    </rPh>
    <rPh sb="3" eb="4">
      <t>コウ</t>
    </rPh>
    <rPh sb="4" eb="5">
      <t>メ</t>
    </rPh>
    <phoneticPr fontId="6"/>
  </si>
  <si>
    <t>入学（編・転・再入学含む）した年（西暦）を半角で入力し、月を選択してください。</t>
    <rPh sb="0" eb="2">
      <t>ニュウガク</t>
    </rPh>
    <rPh sb="10" eb="11">
      <t>フク</t>
    </rPh>
    <rPh sb="15" eb="16">
      <t>ネン</t>
    </rPh>
    <rPh sb="17" eb="19">
      <t>セイレキ</t>
    </rPh>
    <rPh sb="21" eb="23">
      <t>ハンカク</t>
    </rPh>
    <rPh sb="24" eb="26">
      <t>ニュウリョク</t>
    </rPh>
    <rPh sb="28" eb="29">
      <t>ツキ</t>
    </rPh>
    <rPh sb="30" eb="32">
      <t>センタク</t>
    </rPh>
    <phoneticPr fontId="5"/>
  </si>
  <si>
    <t>卒業・修了（見込み）の年(西暦）を半角で入力し、月を選択してください。</t>
    <rPh sb="11" eb="12">
      <t>ネン</t>
    </rPh>
    <rPh sb="13" eb="15">
      <t>セイレキ</t>
    </rPh>
    <phoneticPr fontId="5"/>
  </si>
  <si>
    <t>生年月日について、年（西暦）を半角で入力し、月・日を選択してください。</t>
    <rPh sb="0" eb="4">
      <t>セイネンガッピ</t>
    </rPh>
    <rPh sb="9" eb="10">
      <t>ネン</t>
    </rPh>
    <rPh sb="24" eb="25">
      <t>ヒ</t>
    </rPh>
    <phoneticPr fontId="7"/>
  </si>
  <si>
    <t>転出等の年（西暦）を半角で入力し、月を選択してください。</t>
    <rPh sb="0" eb="2">
      <t>テンシュツ</t>
    </rPh>
    <rPh sb="2" eb="3">
      <t>トウ</t>
    </rPh>
    <rPh sb="4" eb="5">
      <t>トシ</t>
    </rPh>
    <phoneticPr fontId="5"/>
  </si>
  <si>
    <t>２０２１</t>
    <phoneticPr fontId="6"/>
  </si>
  <si>
    <t>高校2</t>
    <phoneticPr fontId="6"/>
  </si>
  <si>
    <t>高校3</t>
    <phoneticPr fontId="6"/>
  </si>
  <si>
    <t>高校3校目</t>
    <rPh sb="0" eb="2">
      <t>コウコウ</t>
    </rPh>
    <rPh sb="3" eb="4">
      <t>コウ</t>
    </rPh>
    <rPh sb="4" eb="5">
      <t>メ</t>
    </rPh>
    <phoneticPr fontId="6"/>
  </si>
  <si>
    <t>２０２2</t>
    <phoneticPr fontId="6"/>
  </si>
  <si>
    <t>２０２1</t>
    <phoneticPr fontId="6"/>
  </si>
  <si>
    <t>入学</t>
    <phoneticPr fontId="6"/>
  </si>
  <si>
    <t xml:space="preserve">
高校に在籍中ではない場合</t>
    <phoneticPr fontId="3"/>
  </si>
  <si>
    <t>卒業・修了（見込み）</t>
    <rPh sb="0" eb="2">
      <t>ソツギョウ</t>
    </rPh>
    <phoneticPr fontId="6"/>
  </si>
  <si>
    <t>入学（編・転・再入学含む）</t>
    <phoneticPr fontId="6"/>
  </si>
  <si>
    <t>中学校名</t>
    <rPh sb="0" eb="3">
      <t>チュウガッコウ</t>
    </rPh>
    <rPh sb="1" eb="2">
      <t>ソッチュウ</t>
    </rPh>
    <rPh sb="3" eb="4">
      <t>メイ</t>
    </rPh>
    <phoneticPr fontId="3"/>
  </si>
  <si>
    <t>中学校の所在地</t>
    <rPh sb="0" eb="3">
      <t>チュウガッコウ</t>
    </rPh>
    <phoneticPr fontId="6"/>
  </si>
  <si>
    <t>卒業・修了</t>
    <rPh sb="0" eb="2">
      <t>ソツギョウ</t>
    </rPh>
    <phoneticPr fontId="6"/>
  </si>
  <si>
    <t>卒業・修了の年(西暦）を半角で入力し、月を選択してください。</t>
    <rPh sb="6" eb="7">
      <t>ネン</t>
    </rPh>
    <rPh sb="8" eb="10">
      <t>セイレキ</t>
    </rPh>
    <phoneticPr fontId="5"/>
  </si>
  <si>
    <t>中学校</t>
    <rPh sb="0" eb="2">
      <t>チュウガク</t>
    </rPh>
    <phoneticPr fontId="6"/>
  </si>
  <si>
    <t>JASSO以外
海外留学奨学金</t>
    <rPh sb="5" eb="7">
      <t>イガイ</t>
    </rPh>
    <phoneticPr fontId="5"/>
  </si>
  <si>
    <t>奨学金名</t>
    <rPh sb="0" eb="3">
      <t>ショウガクキン</t>
    </rPh>
    <rPh sb="3" eb="4">
      <t>メイ</t>
    </rPh>
    <phoneticPr fontId="3"/>
  </si>
  <si>
    <t>前問で「あり」を選択した場合、具体的な奨学金名を教えてください。</t>
    <rPh sb="0" eb="1">
      <t>マエ</t>
    </rPh>
    <rPh sb="1" eb="2">
      <t>トイ</t>
    </rPh>
    <rPh sb="8" eb="10">
      <t>センタク</t>
    </rPh>
    <rPh sb="12" eb="14">
      <t>バアイ</t>
    </rPh>
    <rPh sb="15" eb="17">
      <t>グタイ</t>
    </rPh>
    <rPh sb="17" eb="18">
      <t>テキ</t>
    </rPh>
    <rPh sb="19" eb="22">
      <t>ショウガクキン</t>
    </rPh>
    <rPh sb="22" eb="23">
      <t>メイ</t>
    </rPh>
    <rPh sb="24" eb="25">
      <t>オシ</t>
    </rPh>
    <phoneticPr fontId="8"/>
  </si>
  <si>
    <t>受験予定校数</t>
    <phoneticPr fontId="6"/>
  </si>
  <si>
    <t>国内大学</t>
    <rPh sb="0" eb="2">
      <t>コクナイ</t>
    </rPh>
    <rPh sb="2" eb="4">
      <t>ダイガク</t>
    </rPh>
    <phoneticPr fontId="3"/>
  </si>
  <si>
    <t>海外大学</t>
    <rPh sb="0" eb="2">
      <t>カイガイ</t>
    </rPh>
    <rPh sb="2" eb="4">
      <t>ダイガク</t>
    </rPh>
    <phoneticPr fontId="3"/>
  </si>
  <si>
    <t>１年以内に受験を予定している海外大学の校数を入力してください。本制度で申請する大学数と異なっていても構いません。</t>
    <rPh sb="1" eb="2">
      <t>ネン</t>
    </rPh>
    <rPh sb="2" eb="4">
      <t>イナイ</t>
    </rPh>
    <rPh sb="5" eb="7">
      <t>ジュケン</t>
    </rPh>
    <rPh sb="8" eb="10">
      <t>ヨテイ</t>
    </rPh>
    <rPh sb="14" eb="16">
      <t>カイガイ</t>
    </rPh>
    <rPh sb="16" eb="18">
      <t>ダイガク</t>
    </rPh>
    <rPh sb="19" eb="21">
      <t>コウスウ</t>
    </rPh>
    <rPh sb="22" eb="24">
      <t>ニュウリョク</t>
    </rPh>
    <rPh sb="31" eb="34">
      <t>ホンセイド</t>
    </rPh>
    <rPh sb="35" eb="37">
      <t>シンセイ</t>
    </rPh>
    <rPh sb="39" eb="41">
      <t>ダイガク</t>
    </rPh>
    <rPh sb="41" eb="42">
      <t>スウ</t>
    </rPh>
    <rPh sb="43" eb="44">
      <t>コト</t>
    </rPh>
    <rPh sb="50" eb="51">
      <t>カマ</t>
    </rPh>
    <phoneticPr fontId="6"/>
  </si>
  <si>
    <t>JASSO
海外留学奨学金</t>
    <phoneticPr fontId="5"/>
  </si>
  <si>
    <t>応募実績</t>
    <rPh sb="0" eb="2">
      <t>オウボ</t>
    </rPh>
    <rPh sb="2" eb="4">
      <t>ジッセキ</t>
    </rPh>
    <phoneticPr fontId="5"/>
  </si>
  <si>
    <t>採用実績</t>
    <rPh sb="0" eb="2">
      <t>サイヨウ</t>
    </rPh>
    <rPh sb="2" eb="4">
      <t>ジッセキ</t>
    </rPh>
    <phoneticPr fontId="5"/>
  </si>
  <si>
    <t>海外留学支援制度（学部学位取得型）採用時の個人番号</t>
    <rPh sb="17" eb="20">
      <t>サイヨウトキ</t>
    </rPh>
    <rPh sb="21" eb="23">
      <t>コジン</t>
    </rPh>
    <rPh sb="23" eb="25">
      <t>バンゴウ</t>
    </rPh>
    <phoneticPr fontId="5"/>
  </si>
  <si>
    <t>JASSO
海外留学奨学金</t>
    <rPh sb="6" eb="10">
      <t>カイガイリュウガク</t>
    </rPh>
    <rPh sb="10" eb="13">
      <t>ショウガクキン</t>
    </rPh>
    <phoneticPr fontId="23"/>
  </si>
  <si>
    <t>応募実績</t>
    <rPh sb="0" eb="2">
      <t>オウボ</t>
    </rPh>
    <rPh sb="2" eb="4">
      <t>ジッセキ</t>
    </rPh>
    <phoneticPr fontId="23"/>
  </si>
  <si>
    <t>採用実績</t>
    <rPh sb="0" eb="2">
      <t>サイヨウ</t>
    </rPh>
    <rPh sb="2" eb="4">
      <t>ジッセキ</t>
    </rPh>
    <phoneticPr fontId="23"/>
  </si>
  <si>
    <t>JASSO以外
海外留学奨学金</t>
    <rPh sb="5" eb="7">
      <t>イガイ</t>
    </rPh>
    <rPh sb="8" eb="12">
      <t>カイガイリュウガク</t>
    </rPh>
    <rPh sb="12" eb="15">
      <t>ショウガクキン</t>
    </rPh>
    <phoneticPr fontId="23"/>
  </si>
  <si>
    <t>受給実績</t>
    <rPh sb="0" eb="2">
      <t>ジュキュウ</t>
    </rPh>
    <rPh sb="2" eb="4">
      <t>ジッセキ</t>
    </rPh>
    <phoneticPr fontId="23"/>
  </si>
  <si>
    <t>申請中
（又は受給予定）</t>
    <phoneticPr fontId="23"/>
  </si>
  <si>
    <t>渡航歴</t>
    <rPh sb="0" eb="3">
      <t>トコウレキ</t>
    </rPh>
    <phoneticPr fontId="5"/>
  </si>
  <si>
    <t>申請予定奨学金</t>
    <rPh sb="0" eb="2">
      <t>シンセイ</t>
    </rPh>
    <rPh sb="2" eb="4">
      <t>ヨテイ</t>
    </rPh>
    <rPh sb="4" eb="7">
      <t>ショウガクキン</t>
    </rPh>
    <phoneticPr fontId="8"/>
  </si>
  <si>
    <t>　◆海外留学のための奨学金の応募実績</t>
    <rPh sb="2" eb="6">
      <t>カイガイリュウガク</t>
    </rPh>
    <rPh sb="10" eb="13">
      <t>ショウガクキン</t>
    </rPh>
    <rPh sb="14" eb="18">
      <t>オウボジッセキ</t>
    </rPh>
    <phoneticPr fontId="6"/>
  </si>
  <si>
    <t>　◆資格</t>
    <rPh sb="2" eb="4">
      <t>シカク</t>
    </rPh>
    <phoneticPr fontId="6"/>
  </si>
  <si>
    <t>　　海外留学奨学金の応募実績等に関して入力してください。</t>
    <rPh sb="2" eb="6">
      <t>カイガイリュウガク</t>
    </rPh>
    <rPh sb="6" eb="9">
      <t>ショウガクキン</t>
    </rPh>
    <rPh sb="10" eb="12">
      <t>オウボ</t>
    </rPh>
    <rPh sb="12" eb="14">
      <t>ジッセキ</t>
    </rPh>
    <rPh sb="14" eb="15">
      <t>トウ</t>
    </rPh>
    <rPh sb="16" eb="17">
      <t>カン</t>
    </rPh>
    <rPh sb="19" eb="21">
      <t>ニュウリョク</t>
    </rPh>
    <phoneticPr fontId="6"/>
  </si>
  <si>
    <t>　◆過去の海外渡航について</t>
    <rPh sb="2" eb="4">
      <t>カコ</t>
    </rPh>
    <rPh sb="5" eb="7">
      <t>カイガイ</t>
    </rPh>
    <rPh sb="7" eb="9">
      <t>トコウ</t>
    </rPh>
    <phoneticPr fontId="6"/>
  </si>
  <si>
    <t>前問で「応募したことがある」を選択した場合、該当するものを選択してください。</t>
    <rPh sb="0" eb="1">
      <t>マエ</t>
    </rPh>
    <rPh sb="1" eb="2">
      <t>トイ</t>
    </rPh>
    <rPh sb="4" eb="6">
      <t>オウボ</t>
    </rPh>
    <rPh sb="15" eb="17">
      <t>センタク</t>
    </rPh>
    <rPh sb="19" eb="21">
      <t>バアイ</t>
    </rPh>
    <rPh sb="22" eb="24">
      <t>ガイトウ</t>
    </rPh>
    <rPh sb="29" eb="31">
      <t>センタク</t>
    </rPh>
    <phoneticPr fontId="5"/>
  </si>
  <si>
    <t>受給実績</t>
    <rPh sb="0" eb="2">
      <t>ジュキュウ</t>
    </rPh>
    <rPh sb="2" eb="4">
      <t>ジッセキ</t>
    </rPh>
    <phoneticPr fontId="5"/>
  </si>
  <si>
    <t>留学のために申請中又は受給が決定している他の奨学金の有無について選択してください。</t>
  </si>
  <si>
    <t>【機構奨学金採用実績コード】</t>
    <rPh sb="1" eb="3">
      <t>キコウ</t>
    </rPh>
    <rPh sb="3" eb="6">
      <t>ショウガクキン</t>
    </rPh>
    <rPh sb="6" eb="8">
      <t>サイヨウ</t>
    </rPh>
    <phoneticPr fontId="5"/>
  </si>
  <si>
    <t>採用されたことがない</t>
    <rPh sb="0" eb="2">
      <t>サイヨウ</t>
    </rPh>
    <phoneticPr fontId="5"/>
  </si>
  <si>
    <t>渡航歴</t>
    <rPh sb="0" eb="3">
      <t>トコウレキ</t>
    </rPh>
    <phoneticPr fontId="6"/>
  </si>
  <si>
    <t>渡航歴１</t>
    <rPh sb="0" eb="3">
      <t>トコウレキ</t>
    </rPh>
    <phoneticPr fontId="6"/>
  </si>
  <si>
    <t>渡航歴２</t>
    <rPh sb="0" eb="3">
      <t>トコウレキ</t>
    </rPh>
    <phoneticPr fontId="6"/>
  </si>
  <si>
    <t>渡航歴３</t>
    <rPh sb="0" eb="3">
      <t>トコウレキ</t>
    </rPh>
    <phoneticPr fontId="6"/>
  </si>
  <si>
    <t>渡航開始</t>
    <phoneticPr fontId="6"/>
  </si>
  <si>
    <t>渡航期間</t>
    <rPh sb="0" eb="2">
      <t>トコウ</t>
    </rPh>
    <rPh sb="2" eb="4">
      <t>キカン</t>
    </rPh>
    <phoneticPr fontId="3"/>
  </si>
  <si>
    <r>
      <t>　　海外渡航履歴について、</t>
    </r>
    <r>
      <rPr>
        <b/>
        <u/>
        <sz val="11"/>
        <color theme="1"/>
        <rFont val="メイリオ"/>
        <family val="3"/>
        <charset val="128"/>
      </rPr>
      <t>期間が長い順</t>
    </r>
    <r>
      <rPr>
        <b/>
        <sz val="11"/>
        <color theme="1"/>
        <rFont val="メイリオ"/>
        <family val="3"/>
        <charset val="128"/>
      </rPr>
      <t>に入力してください。</t>
    </r>
    <rPh sb="2" eb="4">
      <t>カイガイ</t>
    </rPh>
    <rPh sb="4" eb="8">
      <t>トコウリレキ</t>
    </rPh>
    <phoneticPr fontId="6"/>
  </si>
  <si>
    <t>渡航開始の年（西暦）を半角で入力し、月を選択してください。</t>
    <rPh sb="0" eb="2">
      <t>トコウ</t>
    </rPh>
    <rPh sb="2" eb="4">
      <t>カイシ</t>
    </rPh>
    <rPh sb="5" eb="6">
      <t>ネン</t>
    </rPh>
    <rPh sb="7" eb="9">
      <t>セイレキ</t>
    </rPh>
    <rPh sb="11" eb="13">
      <t>ハンカク</t>
    </rPh>
    <rPh sb="14" eb="16">
      <t>ニュウリョク</t>
    </rPh>
    <rPh sb="18" eb="19">
      <t>ツキ</t>
    </rPh>
    <rPh sb="20" eb="22">
      <t>センタク</t>
    </rPh>
    <phoneticPr fontId="5"/>
  </si>
  <si>
    <t>一度もなし</t>
    <phoneticPr fontId="5"/>
  </si>
  <si>
    <t>転出・卒業・修了等</t>
    <rPh sb="0" eb="2">
      <t>テンシュツ</t>
    </rPh>
    <rPh sb="8" eb="9">
      <t>トウ</t>
    </rPh>
    <phoneticPr fontId="23"/>
  </si>
  <si>
    <t>卒業・修了</t>
    <phoneticPr fontId="23"/>
  </si>
  <si>
    <t>転出・卒業・終了等</t>
    <rPh sb="0" eb="2">
      <t>テンシュツ</t>
    </rPh>
    <rPh sb="3" eb="5">
      <t>ソツギョウ</t>
    </rPh>
    <rPh sb="6" eb="8">
      <t>シュウリョウ</t>
    </rPh>
    <rPh sb="8" eb="9">
      <t>トウ</t>
    </rPh>
    <phoneticPr fontId="3"/>
  </si>
  <si>
    <t>3か月以上6か月未満</t>
    <rPh sb="2" eb="3">
      <t>ゲツ</t>
    </rPh>
    <rPh sb="3" eb="5">
      <t>イジョウ</t>
    </rPh>
    <rPh sb="7" eb="8">
      <t>ゲツ</t>
    </rPh>
    <rPh sb="8" eb="10">
      <t>ミマン</t>
    </rPh>
    <phoneticPr fontId="3"/>
  </si>
  <si>
    <t>ベトナム</t>
    <phoneticPr fontId="6"/>
  </si>
  <si>
    <t>旅行（修学旅行以外）</t>
    <rPh sb="0" eb="2">
      <t>リョコウ</t>
    </rPh>
    <rPh sb="3" eb="5">
      <t>シュウガク</t>
    </rPh>
    <rPh sb="5" eb="7">
      <t>リョコウ</t>
    </rPh>
    <rPh sb="7" eb="9">
      <t>イガイ</t>
    </rPh>
    <phoneticPr fontId="3"/>
  </si>
  <si>
    <t>1か月未満</t>
    <rPh sb="2" eb="3">
      <t>ゲツ</t>
    </rPh>
    <rPh sb="3" eb="5">
      <t>ミマン</t>
    </rPh>
    <phoneticPr fontId="3"/>
  </si>
  <si>
    <t>オーストラリア</t>
    <phoneticPr fontId="6"/>
  </si>
  <si>
    <t>国際共同学位プログラムか</t>
    <rPh sb="0" eb="2">
      <t>コクサイ</t>
    </rPh>
    <rPh sb="2" eb="6">
      <t>キョウドウガクイ</t>
    </rPh>
    <phoneticPr fontId="5"/>
  </si>
  <si>
    <t>留学先大学名（英文）</t>
    <rPh sb="0" eb="3">
      <t>リュウガクサキ</t>
    </rPh>
    <rPh sb="3" eb="6">
      <t>ダイガクメイ</t>
    </rPh>
    <rPh sb="7" eb="9">
      <t>エイブン</t>
    </rPh>
    <phoneticPr fontId="5"/>
  </si>
  <si>
    <t>所在地</t>
    <rPh sb="0" eb="3">
      <t>ショザイチ</t>
    </rPh>
    <phoneticPr fontId="5"/>
  </si>
  <si>
    <t>国・地域</t>
    <rPh sb="0" eb="1">
      <t>クニ</t>
    </rPh>
    <rPh sb="2" eb="4">
      <t>チイキ</t>
    </rPh>
    <phoneticPr fontId="5"/>
  </si>
  <si>
    <t>専門分野</t>
    <phoneticPr fontId="6"/>
  </si>
  <si>
    <t>コード</t>
    <phoneticPr fontId="3"/>
  </si>
  <si>
    <t>分野</t>
    <rPh sb="0" eb="2">
      <t>ブンヤ</t>
    </rPh>
    <phoneticPr fontId="3"/>
  </si>
  <si>
    <t>種類</t>
    <rPh sb="0" eb="2">
      <t>シュルイ</t>
    </rPh>
    <phoneticPr fontId="3"/>
  </si>
  <si>
    <t>学位名（英文）</t>
    <rPh sb="0" eb="2">
      <t>ガクイ</t>
    </rPh>
    <rPh sb="2" eb="3">
      <t>メイ</t>
    </rPh>
    <rPh sb="4" eb="6">
      <t>エイブン</t>
    </rPh>
    <phoneticPr fontId="7"/>
  </si>
  <si>
    <t>月</t>
    <rPh sb="0" eb="1">
      <t>ゲツ</t>
    </rPh>
    <phoneticPr fontId="3"/>
  </si>
  <si>
    <t>年</t>
    <rPh sb="0" eb="1">
      <t>ネン</t>
    </rPh>
    <phoneticPr fontId="3"/>
  </si>
  <si>
    <t>入学における語学要件の指定有無</t>
    <rPh sb="0" eb="2">
      <t>ニュウガク</t>
    </rPh>
    <rPh sb="6" eb="8">
      <t>ゴガク</t>
    </rPh>
    <rPh sb="8" eb="10">
      <t>ヨウケン</t>
    </rPh>
    <rPh sb="11" eb="13">
      <t>シテイ</t>
    </rPh>
    <rPh sb="13" eb="15">
      <t>ウム</t>
    </rPh>
    <phoneticPr fontId="5"/>
  </si>
  <si>
    <t>願書様式２－１（第1希望）</t>
    <rPh sb="8" eb="9">
      <t>ダイ</t>
    </rPh>
    <rPh sb="10" eb="12">
      <t>キボウ</t>
    </rPh>
    <phoneticPr fontId="6"/>
  </si>
  <si>
    <t>　　留学先大学での詳細を入力してください。</t>
    <rPh sb="2" eb="5">
      <t>リュウガクサキ</t>
    </rPh>
    <rPh sb="5" eb="7">
      <t>ダイガク</t>
    </rPh>
    <rPh sb="9" eb="11">
      <t>ショウサイ</t>
    </rPh>
    <rPh sb="12" eb="14">
      <t>ニュウリョク</t>
    </rPh>
    <phoneticPr fontId="6"/>
  </si>
  <si>
    <t>国際共同プログラム（ダブルディグリー・ジョイントディグリー・デュアルディグリープログラム）</t>
  </si>
  <si>
    <t>1. University XXX　2. University of YYY</t>
    <phoneticPr fontId="6"/>
  </si>
  <si>
    <t>コードから国・地域名が自動表示されます。</t>
    <rPh sb="5" eb="6">
      <t>クニ</t>
    </rPh>
    <rPh sb="7" eb="9">
      <t>チイキ</t>
    </rPh>
    <rPh sb="9" eb="10">
      <t>メイ</t>
    </rPh>
    <rPh sb="11" eb="13">
      <t>ジドウ</t>
    </rPh>
    <rPh sb="13" eb="15">
      <t>ヒョウジ</t>
    </rPh>
    <phoneticPr fontId="7"/>
  </si>
  <si>
    <t>コードから分野が自動表示されます。</t>
    <rPh sb="5" eb="7">
      <t>ブンヤ</t>
    </rPh>
    <rPh sb="8" eb="10">
      <t>ジドウ</t>
    </rPh>
    <rPh sb="10" eb="12">
      <t>ヒョウジ</t>
    </rPh>
    <phoneticPr fontId="7"/>
  </si>
  <si>
    <t>【取得予定学位コード】</t>
    <rPh sb="1" eb="3">
      <t>シュトク</t>
    </rPh>
    <rPh sb="3" eb="5">
      <t>ヨテイ</t>
    </rPh>
    <rPh sb="5" eb="7">
      <t>ガクイ</t>
    </rPh>
    <phoneticPr fontId="5"/>
  </si>
  <si>
    <t>【支援開始年月】</t>
    <rPh sb="1" eb="3">
      <t>シエン</t>
    </rPh>
    <rPh sb="3" eb="5">
      <t>カイシ</t>
    </rPh>
    <rPh sb="5" eb="7">
      <t>ネンゲツ</t>
    </rPh>
    <phoneticPr fontId="5"/>
  </si>
  <si>
    <t>語学要件の有無</t>
    <rPh sb="0" eb="2">
      <t>ゴガク</t>
    </rPh>
    <rPh sb="2" eb="4">
      <t>ヨウケン</t>
    </rPh>
    <rPh sb="5" eb="7">
      <t>ウム</t>
    </rPh>
    <phoneticPr fontId="5"/>
  </si>
  <si>
    <t>国際共同学位プログラム</t>
    <phoneticPr fontId="5"/>
  </si>
  <si>
    <t>「入力シート」へ戻る</t>
    <rPh sb="1" eb="3">
      <t>ニュウリョク</t>
    </rPh>
    <rPh sb="8" eb="9">
      <t>モド</t>
    </rPh>
    <phoneticPr fontId="5"/>
  </si>
  <si>
    <t>入学準備コース1</t>
    <phoneticPr fontId="6"/>
  </si>
  <si>
    <t>必須か</t>
    <rPh sb="0" eb="2">
      <t>ヒッス</t>
    </rPh>
    <phoneticPr fontId="6"/>
  </si>
  <si>
    <t>機関名</t>
    <rPh sb="0" eb="2">
      <t>キカン</t>
    </rPh>
    <rPh sb="2" eb="3">
      <t>メイ</t>
    </rPh>
    <phoneticPr fontId="3"/>
  </si>
  <si>
    <t>コース名</t>
    <rPh sb="3" eb="4">
      <t>メイ</t>
    </rPh>
    <phoneticPr fontId="3"/>
  </si>
  <si>
    <t>所在地</t>
    <rPh sb="0" eb="3">
      <t>ショザイチ</t>
    </rPh>
    <phoneticPr fontId="3"/>
  </si>
  <si>
    <t>機関の性質</t>
    <rPh sb="0" eb="2">
      <t>キカン</t>
    </rPh>
    <rPh sb="3" eb="5">
      <t>セイシツ</t>
    </rPh>
    <phoneticPr fontId="3"/>
  </si>
  <si>
    <t>期間</t>
    <rPh sb="0" eb="2">
      <t>キカン</t>
    </rPh>
    <phoneticPr fontId="3"/>
  </si>
  <si>
    <t>準備コース
開始</t>
    <rPh sb="0" eb="2">
      <t>ジュンビ</t>
    </rPh>
    <rPh sb="6" eb="8">
      <t>カイシ</t>
    </rPh>
    <phoneticPr fontId="6"/>
  </si>
  <si>
    <t>学士課程
開始</t>
    <rPh sb="5" eb="7">
      <t>カイシ</t>
    </rPh>
    <phoneticPr fontId="6"/>
  </si>
  <si>
    <t>コードから国・地域名が自動表示されます。</t>
    <rPh sb="5" eb="6">
      <t>クニ</t>
    </rPh>
    <rPh sb="7" eb="10">
      <t>チイキメイ</t>
    </rPh>
    <phoneticPr fontId="6"/>
  </si>
  <si>
    <t>自動</t>
    <rPh sb="0" eb="2">
      <t>ジドウ</t>
    </rPh>
    <phoneticPr fontId="6"/>
  </si>
  <si>
    <t>【第１希望】 留学先大学等情報</t>
    <phoneticPr fontId="5"/>
  </si>
  <si>
    <t>専攻分野</t>
    <rPh sb="0" eb="2">
      <t>センコウ</t>
    </rPh>
    <rPh sb="2" eb="4">
      <t>ブンヤ</t>
    </rPh>
    <phoneticPr fontId="5"/>
  </si>
  <si>
    <t>コース名</t>
    <rPh sb="3" eb="4">
      <t>メイ</t>
    </rPh>
    <phoneticPr fontId="5"/>
  </si>
  <si>
    <t>【受験予定校数】</t>
    <rPh sb="1" eb="3">
      <t>ジュケン</t>
    </rPh>
    <rPh sb="3" eb="5">
      <t>ヨテイ</t>
    </rPh>
    <rPh sb="5" eb="7">
      <t>コウスウ</t>
    </rPh>
    <phoneticPr fontId="5"/>
  </si>
  <si>
    <t>語学要件の有無</t>
    <phoneticPr fontId="5"/>
  </si>
  <si>
    <t>願書様式２－２（第2希望）</t>
    <rPh sb="8" eb="9">
      <t>ダイ</t>
    </rPh>
    <rPh sb="10" eb="12">
      <t>キボウ</t>
    </rPh>
    <phoneticPr fontId="6"/>
  </si>
  <si>
    <t>願書様式２－３（第3希望）</t>
    <rPh sb="8" eb="9">
      <t>ダイ</t>
    </rPh>
    <rPh sb="10" eb="12">
      <t>キボウ</t>
    </rPh>
    <phoneticPr fontId="6"/>
  </si>
  <si>
    <t>願書様式２－４（第4希望）</t>
    <rPh sb="8" eb="9">
      <t>ダイ</t>
    </rPh>
    <rPh sb="10" eb="12">
      <t>キボウ</t>
    </rPh>
    <phoneticPr fontId="6"/>
  </si>
  <si>
    <t>願書様式２－５（第5希望）</t>
    <rPh sb="8" eb="9">
      <t>ダイ</t>
    </rPh>
    <rPh sb="10" eb="12">
      <t>キボウ</t>
    </rPh>
    <phoneticPr fontId="6"/>
  </si>
  <si>
    <t>願書様式２－６（第6希望）</t>
    <rPh sb="8" eb="9">
      <t>ダイ</t>
    </rPh>
    <rPh sb="10" eb="12">
      <t>キボウ</t>
    </rPh>
    <phoneticPr fontId="6"/>
  </si>
  <si>
    <t>願書様式２－７（第7希望）</t>
    <rPh sb="8" eb="9">
      <t>ダイ</t>
    </rPh>
    <rPh sb="10" eb="12">
      <t>キボウ</t>
    </rPh>
    <phoneticPr fontId="6"/>
  </si>
  <si>
    <t>願書様式２－８（第8希望）</t>
    <rPh sb="8" eb="9">
      <t>ダイ</t>
    </rPh>
    <rPh sb="10" eb="12">
      <t>キボウ</t>
    </rPh>
    <phoneticPr fontId="6"/>
  </si>
  <si>
    <t>【第２希望】 留学先大学等情報</t>
    <phoneticPr fontId="5"/>
  </si>
  <si>
    <t>【第３希望】 留学先大学等情報</t>
    <phoneticPr fontId="5"/>
  </si>
  <si>
    <t>【第４希望】 留学先大学等情報</t>
    <phoneticPr fontId="5"/>
  </si>
  <si>
    <t>留学先大学2</t>
    <rPh sb="0" eb="3">
      <t>リュウガクサキ</t>
    </rPh>
    <rPh sb="3" eb="5">
      <t>ダイガク</t>
    </rPh>
    <phoneticPr fontId="6"/>
  </si>
  <si>
    <t>留学先大学3</t>
    <rPh sb="0" eb="3">
      <t>リュウガクサキ</t>
    </rPh>
    <rPh sb="3" eb="5">
      <t>ダイガク</t>
    </rPh>
    <phoneticPr fontId="6"/>
  </si>
  <si>
    <t>留学先大学4</t>
    <rPh sb="0" eb="3">
      <t>リュウガクサキ</t>
    </rPh>
    <rPh sb="3" eb="5">
      <t>ダイガク</t>
    </rPh>
    <phoneticPr fontId="6"/>
  </si>
  <si>
    <t>留学先大学1</t>
    <rPh sb="0" eb="2">
      <t>リュウガク</t>
    </rPh>
    <rPh sb="2" eb="3">
      <t>サキ</t>
    </rPh>
    <rPh sb="3" eb="5">
      <t>ダイガク</t>
    </rPh>
    <phoneticPr fontId="6"/>
  </si>
  <si>
    <t>留学先大学2</t>
    <rPh sb="0" eb="2">
      <t>リュウガク</t>
    </rPh>
    <rPh sb="2" eb="3">
      <t>サキ</t>
    </rPh>
    <rPh sb="3" eb="5">
      <t>ダイガク</t>
    </rPh>
    <phoneticPr fontId="6"/>
  </si>
  <si>
    <t>入学準備コース2</t>
    <phoneticPr fontId="6"/>
  </si>
  <si>
    <t>留学先大学3</t>
    <rPh sb="0" eb="2">
      <t>リュウガク</t>
    </rPh>
    <rPh sb="2" eb="3">
      <t>サキ</t>
    </rPh>
    <rPh sb="3" eb="5">
      <t>ダイガク</t>
    </rPh>
    <phoneticPr fontId="6"/>
  </si>
  <si>
    <t>入学準備コース3</t>
    <phoneticPr fontId="6"/>
  </si>
  <si>
    <t>留学先大学4</t>
    <rPh sb="0" eb="2">
      <t>リュウガク</t>
    </rPh>
    <rPh sb="2" eb="3">
      <t>サキ</t>
    </rPh>
    <rPh sb="3" eb="5">
      <t>ダイガク</t>
    </rPh>
    <phoneticPr fontId="6"/>
  </si>
  <si>
    <t>入学準備コース4</t>
    <phoneticPr fontId="6"/>
  </si>
  <si>
    <t>留学先大学5</t>
    <rPh sb="0" eb="2">
      <t>リュウガク</t>
    </rPh>
    <rPh sb="2" eb="3">
      <t>サキ</t>
    </rPh>
    <rPh sb="3" eb="5">
      <t>ダイガク</t>
    </rPh>
    <phoneticPr fontId="6"/>
  </si>
  <si>
    <t>入学準備コース5</t>
    <phoneticPr fontId="6"/>
  </si>
  <si>
    <t>留学先大学6</t>
    <rPh sb="0" eb="2">
      <t>リュウガク</t>
    </rPh>
    <rPh sb="2" eb="3">
      <t>サキ</t>
    </rPh>
    <rPh sb="3" eb="5">
      <t>ダイガク</t>
    </rPh>
    <phoneticPr fontId="6"/>
  </si>
  <si>
    <t>入学準備コース6</t>
    <phoneticPr fontId="6"/>
  </si>
  <si>
    <t>留学先大学7</t>
    <rPh sb="0" eb="2">
      <t>リュウガク</t>
    </rPh>
    <rPh sb="2" eb="3">
      <t>サキ</t>
    </rPh>
    <rPh sb="3" eb="5">
      <t>ダイガク</t>
    </rPh>
    <phoneticPr fontId="6"/>
  </si>
  <si>
    <t>入学準備コース7</t>
    <phoneticPr fontId="6"/>
  </si>
  <si>
    <t>留学先大学8</t>
    <rPh sb="0" eb="2">
      <t>リュウガク</t>
    </rPh>
    <rPh sb="2" eb="3">
      <t>サキ</t>
    </rPh>
    <rPh sb="3" eb="5">
      <t>ダイガク</t>
    </rPh>
    <phoneticPr fontId="6"/>
  </si>
  <si>
    <t>入学準備コース8</t>
    <phoneticPr fontId="6"/>
  </si>
  <si>
    <t>大学入学準備コース</t>
    <rPh sb="0" eb="2">
      <t>ダイガク</t>
    </rPh>
    <rPh sb="2" eb="4">
      <t>ニュウガク</t>
    </rPh>
    <rPh sb="4" eb="6">
      <t>ジュンビ</t>
    </rPh>
    <phoneticPr fontId="3"/>
  </si>
  <si>
    <t>【第５希望】 留学先大学等情報</t>
    <phoneticPr fontId="5"/>
  </si>
  <si>
    <t>【第６希望】 留学先大学等情報</t>
    <phoneticPr fontId="5"/>
  </si>
  <si>
    <t>留学先大学6</t>
    <rPh sb="0" eb="3">
      <t>リュウガクサキ</t>
    </rPh>
    <rPh sb="3" eb="5">
      <t>ダイガク</t>
    </rPh>
    <phoneticPr fontId="6"/>
  </si>
  <si>
    <t>【第７希望】 留学先大学等情報</t>
    <phoneticPr fontId="5"/>
  </si>
  <si>
    <t>留学先大学7</t>
    <rPh sb="0" eb="3">
      <t>リュウガクサキ</t>
    </rPh>
    <rPh sb="3" eb="5">
      <t>ダイガク</t>
    </rPh>
    <phoneticPr fontId="6"/>
  </si>
  <si>
    <t>【第８希望】 留学先大学等情報</t>
    <phoneticPr fontId="5"/>
  </si>
  <si>
    <t>留学先大学8</t>
    <rPh sb="0" eb="3">
      <t>リュウガクサキ</t>
    </rPh>
    <rPh sb="3" eb="5">
      <t>ダイガク</t>
    </rPh>
    <phoneticPr fontId="6"/>
  </si>
  <si>
    <t>日本国外</t>
    <rPh sb="0" eb="2">
      <t>ニホン</t>
    </rPh>
    <rPh sb="2" eb="4">
      <t>コクガイ</t>
    </rPh>
    <phoneticPr fontId="3"/>
  </si>
  <si>
    <t>千葉県</t>
    <rPh sb="0" eb="3">
      <t>チバケン</t>
    </rPh>
    <phoneticPr fontId="3"/>
  </si>
  <si>
    <t>神奈川県</t>
    <rPh sb="0" eb="4">
      <t>カナガワケン</t>
    </rPh>
    <phoneticPr fontId="3"/>
  </si>
  <si>
    <t>カナダ</t>
    <phoneticPr fontId="6"/>
  </si>
  <si>
    <t>渡航先</t>
    <rPh sb="0" eb="3">
      <t>トコウサキ</t>
    </rPh>
    <phoneticPr fontId="6"/>
  </si>
  <si>
    <t>マイページ発行時にお知らせした選考管理番号を半角で入力してください。</t>
    <rPh sb="5" eb="7">
      <t>ハッコウ</t>
    </rPh>
    <rPh sb="7" eb="8">
      <t>ジ</t>
    </rPh>
    <rPh sb="10" eb="11">
      <t>シ</t>
    </rPh>
    <rPh sb="15" eb="21">
      <t>センコウカンリバンゴウ</t>
    </rPh>
    <rPh sb="22" eb="24">
      <t>ハンカク</t>
    </rPh>
    <rPh sb="25" eb="27">
      <t>ニュウリョク</t>
    </rPh>
    <phoneticPr fontId="8"/>
  </si>
  <si>
    <t>2023年４月1日現在の年齢が自動で表示されます。</t>
    <rPh sb="4" eb="5">
      <t>ネン</t>
    </rPh>
    <rPh sb="6" eb="7">
      <t>ガツ</t>
    </rPh>
    <rPh sb="8" eb="9">
      <t>ニチ</t>
    </rPh>
    <rPh sb="9" eb="11">
      <t>ゲンザイ</t>
    </rPh>
    <rPh sb="12" eb="14">
      <t>ネンレイ</t>
    </rPh>
    <rPh sb="15" eb="17">
      <t>ジドウ</t>
    </rPh>
    <rPh sb="18" eb="20">
      <t>ヒョウジ</t>
    </rPh>
    <phoneticPr fontId="3"/>
  </si>
  <si>
    <r>
      <t xml:space="preserve">家計支持者（父）の氏名を入力してください。姓と名の間にスペースを入れてください。
</t>
    </r>
    <r>
      <rPr>
        <b/>
        <u/>
        <sz val="9"/>
        <rFont val="メイリオ"/>
        <family val="3"/>
        <charset val="128"/>
      </rPr>
      <t>※父がいない場合は、「－（ハイフン）」を選択してください。</t>
    </r>
    <rPh sb="6" eb="7">
      <t>チチ</t>
    </rPh>
    <rPh sb="9" eb="11">
      <t>シメイ</t>
    </rPh>
    <rPh sb="21" eb="22">
      <t>セイ</t>
    </rPh>
    <rPh sb="23" eb="24">
      <t>ナ</t>
    </rPh>
    <rPh sb="25" eb="26">
      <t>アイダ</t>
    </rPh>
    <rPh sb="32" eb="33">
      <t>イ</t>
    </rPh>
    <rPh sb="61" eb="63">
      <t>センタク</t>
    </rPh>
    <phoneticPr fontId="6"/>
  </si>
  <si>
    <r>
      <t>家計支持者（父）について、提出する書類を選択してください。</t>
    </r>
    <r>
      <rPr>
        <b/>
        <sz val="9"/>
        <rFont val="メイリオ"/>
        <family val="3"/>
        <charset val="128"/>
      </rPr>
      <t>所得証明書は「令和３（2021）年１月～令和３（2021）年12月の所得を証明する書類」を提出してください。所得が０円の場合も市区町村発行所得証明書の提出が必要です。</t>
    </r>
    <r>
      <rPr>
        <sz val="9"/>
        <rFont val="メイリオ"/>
        <family val="3"/>
        <charset val="128"/>
      </rPr>
      <t xml:space="preserve">「2022年所得見込金額申告書」（様式ト）や「2021年所得金額証明書」（様式チ）を提出する場合、「様式トや様式チを提出」を選択してください。
</t>
    </r>
    <r>
      <rPr>
        <b/>
        <u/>
        <sz val="9"/>
        <rFont val="メイリオ"/>
        <family val="3"/>
        <charset val="128"/>
      </rPr>
      <t>※父がいない場合は様式チを提出しますので、「様式トや様式チを提出」を選択してください。</t>
    </r>
    <rPh sb="0" eb="2">
      <t>カケイ</t>
    </rPh>
    <rPh sb="2" eb="5">
      <t>シジシャ</t>
    </rPh>
    <rPh sb="6" eb="7">
      <t>チチ</t>
    </rPh>
    <rPh sb="13" eb="15">
      <t>テイシュツ</t>
    </rPh>
    <rPh sb="20" eb="22">
      <t>センタク</t>
    </rPh>
    <rPh sb="154" eb="156">
      <t>テイシュツ</t>
    </rPh>
    <rPh sb="158" eb="160">
      <t>バアイ</t>
    </rPh>
    <rPh sb="174" eb="176">
      <t>センタク</t>
    </rPh>
    <rPh sb="185" eb="186">
      <t>チチ</t>
    </rPh>
    <rPh sb="190" eb="192">
      <t>バアイ</t>
    </rPh>
    <rPh sb="197" eb="199">
      <t>テイシュツ</t>
    </rPh>
    <rPh sb="206" eb="208">
      <t>ヨウシキ</t>
    </rPh>
    <rPh sb="210" eb="212">
      <t>ヨウシキ</t>
    </rPh>
    <rPh sb="214" eb="216">
      <t>テイシュツ</t>
    </rPh>
    <rPh sb="218" eb="220">
      <t>センタク</t>
    </rPh>
    <phoneticPr fontId="3"/>
  </si>
  <si>
    <r>
      <t xml:space="preserve">勤務先が複数ある場合、全て入力してください。フリーランス等の場合は「翻訳」等、事業内容を入力してください。
</t>
    </r>
    <r>
      <rPr>
        <u/>
        <sz val="9"/>
        <rFont val="メイリオ"/>
        <family val="3"/>
        <charset val="128"/>
      </rPr>
      <t>※所得証明書を提出できない場合や勤務先がない場合は、「－（ハイフン）」を選択してください。</t>
    </r>
    <rPh sb="0" eb="3">
      <t>キンムサキ</t>
    </rPh>
    <rPh sb="4" eb="6">
      <t>フクスウ</t>
    </rPh>
    <rPh sb="8" eb="10">
      <t>バアイ</t>
    </rPh>
    <rPh sb="11" eb="12">
      <t>スベ</t>
    </rPh>
    <rPh sb="13" eb="15">
      <t>ニュウリョク</t>
    </rPh>
    <rPh sb="28" eb="29">
      <t>トウ</t>
    </rPh>
    <rPh sb="30" eb="32">
      <t>バアイ</t>
    </rPh>
    <rPh sb="34" eb="36">
      <t>ホンヤク</t>
    </rPh>
    <rPh sb="37" eb="38">
      <t>トウ</t>
    </rPh>
    <rPh sb="39" eb="41">
      <t>ジギョウ</t>
    </rPh>
    <rPh sb="41" eb="43">
      <t>ナイヨウ</t>
    </rPh>
    <rPh sb="44" eb="46">
      <t>ニュウリョク</t>
    </rPh>
    <rPh sb="55" eb="57">
      <t>ショトク</t>
    </rPh>
    <rPh sb="57" eb="60">
      <t>ショウメイショ</t>
    </rPh>
    <rPh sb="61" eb="63">
      <t>テイシュツ</t>
    </rPh>
    <rPh sb="67" eb="69">
      <t>バアイ</t>
    </rPh>
    <rPh sb="70" eb="72">
      <t>キンム</t>
    </rPh>
    <rPh sb="72" eb="73">
      <t>サキ</t>
    </rPh>
    <rPh sb="76" eb="78">
      <t>バアイ</t>
    </rPh>
    <rPh sb="90" eb="92">
      <t>センタク</t>
    </rPh>
    <phoneticPr fontId="7"/>
  </si>
  <si>
    <r>
      <t xml:space="preserve">家計支持者（母）の氏名を入力してください。姓と名の間にスペースを入れてください。
</t>
    </r>
    <r>
      <rPr>
        <b/>
        <u/>
        <sz val="9"/>
        <rFont val="メイリオ"/>
        <family val="3"/>
        <charset val="128"/>
      </rPr>
      <t>※母がいない場合は、「－（ハイフン）」を選択してください。</t>
    </r>
    <rPh sb="6" eb="7">
      <t>ハハ</t>
    </rPh>
    <rPh sb="9" eb="11">
      <t>シメイ</t>
    </rPh>
    <rPh sb="21" eb="22">
      <t>セイ</t>
    </rPh>
    <rPh sb="23" eb="24">
      <t>ナ</t>
    </rPh>
    <rPh sb="25" eb="26">
      <t>アイダ</t>
    </rPh>
    <rPh sb="32" eb="33">
      <t>イ</t>
    </rPh>
    <rPh sb="42" eb="43">
      <t>ハハ</t>
    </rPh>
    <rPh sb="61" eb="63">
      <t>センタク</t>
    </rPh>
    <phoneticPr fontId="6"/>
  </si>
  <si>
    <r>
      <t>家計支持者（母）について、提出する書類を選択してください。</t>
    </r>
    <r>
      <rPr>
        <b/>
        <sz val="9"/>
        <rFont val="メイリオ"/>
        <family val="3"/>
        <charset val="128"/>
      </rPr>
      <t>所得証明書は「令和３（2021）年１月～令和３（2021）年12月の所得を証明する書類」を提出してください。所得が０円の場合も市区町村発行所得証明書の提出が必要です。</t>
    </r>
    <r>
      <rPr>
        <sz val="9"/>
        <rFont val="メイリオ"/>
        <family val="3"/>
        <charset val="128"/>
      </rPr>
      <t xml:space="preserve">「2022年所得見込金額申告書」（様式ト）や「2021年所得金額証明書」（様式チ）を提出する場合、「様式トや様式チを提出」を選択してください。
</t>
    </r>
    <r>
      <rPr>
        <b/>
        <u/>
        <sz val="9"/>
        <rFont val="メイリオ"/>
        <family val="3"/>
        <charset val="128"/>
      </rPr>
      <t>※母がいない場合は様式チを提出しますので、「様式トや様式チを提出」を選択してください。</t>
    </r>
    <rPh sb="0" eb="2">
      <t>カケイ</t>
    </rPh>
    <rPh sb="2" eb="5">
      <t>シジシャ</t>
    </rPh>
    <rPh sb="6" eb="7">
      <t>ハハ</t>
    </rPh>
    <rPh sb="13" eb="15">
      <t>テイシュツ</t>
    </rPh>
    <rPh sb="20" eb="22">
      <t>センタク</t>
    </rPh>
    <rPh sb="154" eb="156">
      <t>テイシュツ</t>
    </rPh>
    <rPh sb="158" eb="160">
      <t>バアイ</t>
    </rPh>
    <rPh sb="174" eb="176">
      <t>センタク</t>
    </rPh>
    <rPh sb="185" eb="186">
      <t>ハハ</t>
    </rPh>
    <rPh sb="190" eb="192">
      <t>バアイ</t>
    </rPh>
    <rPh sb="197" eb="199">
      <t>テイシュツ</t>
    </rPh>
    <rPh sb="206" eb="208">
      <t>ヨウシキ</t>
    </rPh>
    <rPh sb="210" eb="212">
      <t>ヨウシキ</t>
    </rPh>
    <rPh sb="214" eb="216">
      <t>テイシュツ</t>
    </rPh>
    <rPh sb="218" eb="220">
      <t>センタク</t>
    </rPh>
    <phoneticPr fontId="3"/>
  </si>
  <si>
    <r>
      <t xml:space="preserve">父母以外が家計支持者の場合、応募者本人との続柄を選択してください。
</t>
    </r>
    <r>
      <rPr>
        <u/>
        <sz val="9"/>
        <rFont val="メイリオ"/>
        <family val="3"/>
        <charset val="128"/>
      </rPr>
      <t>※該当者がいない場合は選択不要です。</t>
    </r>
    <rPh sb="0" eb="2">
      <t>フボ</t>
    </rPh>
    <rPh sb="2" eb="4">
      <t>イガイ</t>
    </rPh>
    <rPh sb="5" eb="7">
      <t>カケイ</t>
    </rPh>
    <rPh sb="7" eb="10">
      <t>シジシャ</t>
    </rPh>
    <rPh sb="11" eb="13">
      <t>バアイ</t>
    </rPh>
    <rPh sb="14" eb="17">
      <t>オウボシャ</t>
    </rPh>
    <rPh sb="17" eb="19">
      <t>ホンニン</t>
    </rPh>
    <rPh sb="21" eb="23">
      <t>ゾクガラ</t>
    </rPh>
    <rPh sb="24" eb="26">
      <t>センタク</t>
    </rPh>
    <rPh sb="35" eb="38">
      <t>ガイトウシャ</t>
    </rPh>
    <rPh sb="42" eb="44">
      <t>バアイ</t>
    </rPh>
    <rPh sb="45" eb="47">
      <t>センタク</t>
    </rPh>
    <rPh sb="47" eb="49">
      <t>フヨウ</t>
    </rPh>
    <phoneticPr fontId="3"/>
  </si>
  <si>
    <t>入力
選択</t>
    <rPh sb="0" eb="2">
      <t>ニュウリョク</t>
    </rPh>
    <rPh sb="3" eb="5">
      <t>センタク</t>
    </rPh>
    <phoneticPr fontId="6"/>
  </si>
  <si>
    <t>株式会社ＪＡＳＳＯ不動産、お台場建築大学</t>
    <phoneticPr fontId="3"/>
  </si>
  <si>
    <r>
      <t xml:space="preserve">氏名を入力してください。姓と名の間にスペースを入れてください。
</t>
    </r>
    <r>
      <rPr>
        <b/>
        <u/>
        <sz val="9"/>
        <color theme="1"/>
        <rFont val="メイリオ"/>
        <family val="3"/>
        <charset val="128"/>
      </rPr>
      <t>※日本語での事務手続きに対応できる成人を指定してください。</t>
    </r>
    <rPh sb="33" eb="35">
      <t>ニホン</t>
    </rPh>
    <rPh sb="35" eb="36">
      <t>ゴ</t>
    </rPh>
    <rPh sb="38" eb="40">
      <t>ジム</t>
    </rPh>
    <rPh sb="40" eb="42">
      <t>テツヅ</t>
    </rPh>
    <rPh sb="44" eb="46">
      <t>タイオウ</t>
    </rPh>
    <rPh sb="49" eb="51">
      <t>セイジン</t>
    </rPh>
    <rPh sb="52" eb="54">
      <t>シテイ</t>
    </rPh>
    <phoneticPr fontId="3"/>
  </si>
  <si>
    <t>留学先大学で使用する言語を選択してください。使用言語が英語ではない場合は「英語以外」を選択してください。</t>
    <rPh sb="0" eb="2">
      <t>リュウガク</t>
    </rPh>
    <rPh sb="2" eb="3">
      <t>サキ</t>
    </rPh>
    <rPh sb="3" eb="5">
      <t>ダイガク</t>
    </rPh>
    <rPh sb="6" eb="8">
      <t>シヨウ</t>
    </rPh>
    <rPh sb="10" eb="12">
      <t>ゲンゴ</t>
    </rPh>
    <rPh sb="13" eb="15">
      <t>センタク</t>
    </rPh>
    <rPh sb="22" eb="24">
      <t>シヨウ</t>
    </rPh>
    <rPh sb="24" eb="26">
      <t>ゲンゴ</t>
    </rPh>
    <rPh sb="27" eb="29">
      <t>エイゴ</t>
    </rPh>
    <rPh sb="33" eb="35">
      <t>バアイ</t>
    </rPh>
    <rPh sb="37" eb="39">
      <t>エイゴ</t>
    </rPh>
    <rPh sb="39" eb="41">
      <t>イガイ</t>
    </rPh>
    <rPh sb="43" eb="45">
      <t>センタク</t>
    </rPh>
    <phoneticPr fontId="18"/>
  </si>
  <si>
    <r>
      <t xml:space="preserve">応募者の語学能力試験での点数(総合点や合格した級）を入力してください。
</t>
    </r>
    <r>
      <rPr>
        <b/>
        <u/>
        <sz val="9"/>
        <color theme="1"/>
        <rFont val="メイリオ"/>
        <family val="3"/>
        <charset val="128"/>
      </rPr>
      <t xml:space="preserve">※前問の「語学能力試験結果」欄で、以下を選択した場合は入力不要です。
</t>
    </r>
    <r>
      <rPr>
        <sz val="9"/>
        <color theme="1"/>
        <rFont val="メイリオ"/>
        <family val="3"/>
        <charset val="128"/>
      </rPr>
      <t>・（様式イ提出）留学先大学・機関で使用する言語についての語学能力試験が存在しない
・（様式イ提出）新型コロナウイルス感染症の影響により本制度で認められる語学能力試験の結果を提出できない</t>
    </r>
    <rPh sb="15" eb="17">
      <t>ソウゴウ</t>
    </rPh>
    <rPh sb="17" eb="18">
      <t>テン</t>
    </rPh>
    <rPh sb="19" eb="21">
      <t>ゴウカク</t>
    </rPh>
    <rPh sb="23" eb="24">
      <t>キュウ</t>
    </rPh>
    <rPh sb="37" eb="38">
      <t>マエ</t>
    </rPh>
    <rPh sb="41" eb="43">
      <t>ゴガク</t>
    </rPh>
    <rPh sb="43" eb="45">
      <t>ノウリョク</t>
    </rPh>
    <rPh sb="45" eb="47">
      <t>シケン</t>
    </rPh>
    <rPh sb="47" eb="49">
      <t>ケッカ</t>
    </rPh>
    <rPh sb="50" eb="51">
      <t>ラン</t>
    </rPh>
    <rPh sb="53" eb="55">
      <t>イカ</t>
    </rPh>
    <rPh sb="56" eb="58">
      <t>センタク</t>
    </rPh>
    <rPh sb="60" eb="62">
      <t>バアイ</t>
    </rPh>
    <rPh sb="63" eb="67">
      <t>ニュウリョクフヨウ</t>
    </rPh>
    <phoneticPr fontId="8"/>
  </si>
  <si>
    <r>
      <t xml:space="preserve">高校の成績が「5点満点中3.7相当以上」に該当する場合、選択してください。
</t>
    </r>
    <r>
      <rPr>
        <b/>
        <u/>
        <sz val="9"/>
        <color rgb="FFFF0000"/>
        <rFont val="メイリオ"/>
        <family val="3"/>
        <charset val="128"/>
      </rPr>
      <t>※該当しない場合は応募できません。</t>
    </r>
    <rPh sb="0" eb="2">
      <t>コウコウ</t>
    </rPh>
    <rPh sb="3" eb="5">
      <t>セイセキ</t>
    </rPh>
    <rPh sb="21" eb="23">
      <t>ガイトウ</t>
    </rPh>
    <rPh sb="25" eb="27">
      <t>バアイ</t>
    </rPh>
    <rPh sb="28" eb="30">
      <t>センタク</t>
    </rPh>
    <rPh sb="39" eb="41">
      <t>ガイトウ</t>
    </rPh>
    <rPh sb="44" eb="46">
      <t>バアイ</t>
    </rPh>
    <rPh sb="47" eb="49">
      <t>オウボ</t>
    </rPh>
    <phoneticPr fontId="3"/>
  </si>
  <si>
    <r>
      <t xml:space="preserve">応募時までに、「国内外の高等教育機関」及び「外国に所在する大学入学準備コース」に在籍したことがない場合、選択してください。
</t>
    </r>
    <r>
      <rPr>
        <b/>
        <u/>
        <sz val="9"/>
        <color rgb="FFFF0000"/>
        <rFont val="メイリオ"/>
        <family val="3"/>
        <charset val="128"/>
      </rPr>
      <t>※国内外の高等教育機関（大学院、大学、短期大学、高等専門学校（第4学年以上）、専修学校の専門課程）や諸外国（地域）の大学入学準備コース等に在籍したことがある場合は応募できません。</t>
    </r>
    <rPh sb="0" eb="2">
      <t>オウボ</t>
    </rPh>
    <rPh sb="2" eb="3">
      <t>ジ</t>
    </rPh>
    <rPh sb="49" eb="51">
      <t>バアイ</t>
    </rPh>
    <rPh sb="52" eb="54">
      <t>センタク</t>
    </rPh>
    <rPh sb="63" eb="66">
      <t>コクナイガイ</t>
    </rPh>
    <rPh sb="67" eb="73">
      <t>コウトウキョウイクキカン</t>
    </rPh>
    <rPh sb="74" eb="77">
      <t>ダイガクイン</t>
    </rPh>
    <rPh sb="78" eb="80">
      <t>ダイガク</t>
    </rPh>
    <rPh sb="81" eb="83">
      <t>タンキ</t>
    </rPh>
    <rPh sb="83" eb="85">
      <t>ダイガク</t>
    </rPh>
    <rPh sb="86" eb="92">
      <t>コウトウセンモンガッコウ</t>
    </rPh>
    <rPh sb="93" eb="94">
      <t>ダイ</t>
    </rPh>
    <rPh sb="95" eb="97">
      <t>ガクネン</t>
    </rPh>
    <rPh sb="97" eb="99">
      <t>イジョウ</t>
    </rPh>
    <rPh sb="101" eb="105">
      <t>センシュウガッコウ</t>
    </rPh>
    <rPh sb="106" eb="108">
      <t>センモン</t>
    </rPh>
    <rPh sb="108" eb="110">
      <t>カテイ</t>
    </rPh>
    <rPh sb="112" eb="115">
      <t>ショガイコク</t>
    </rPh>
    <rPh sb="116" eb="118">
      <t>チイキ</t>
    </rPh>
    <rPh sb="120" eb="124">
      <t>ダイガクニュウガク</t>
    </rPh>
    <rPh sb="124" eb="126">
      <t>ジュンビ</t>
    </rPh>
    <rPh sb="129" eb="130">
      <t>ナド</t>
    </rPh>
    <rPh sb="131" eb="133">
      <t>ザイセキ</t>
    </rPh>
    <rPh sb="140" eb="142">
      <t>バアイ</t>
    </rPh>
    <rPh sb="143" eb="145">
      <t>オウボ</t>
    </rPh>
    <phoneticPr fontId="6"/>
  </si>
  <si>
    <r>
      <rPr>
        <b/>
        <sz val="9"/>
        <color theme="1"/>
        <rFont val="メイリオ"/>
        <family val="3"/>
        <charset val="128"/>
      </rPr>
      <t>該当する項目について「あり」を選択してください。（複数選択可）</t>
    </r>
    <r>
      <rPr>
        <sz val="9"/>
        <color theme="1"/>
        <rFont val="メイリオ"/>
        <family val="3"/>
        <charset val="128"/>
      </rPr>
      <t xml:space="preserve">
「あり」を選択すると、上記「高校の特色」欄に自動で内容が反映されます。
</t>
    </r>
    <r>
      <rPr>
        <u/>
        <sz val="9"/>
        <color theme="1"/>
        <rFont val="メイリオ"/>
        <family val="3"/>
        <charset val="128"/>
      </rPr>
      <t>※採択年度は問いません。</t>
    </r>
    <r>
      <rPr>
        <sz val="9"/>
        <color theme="1"/>
        <rFont val="メイリオ"/>
        <family val="3"/>
        <charset val="128"/>
      </rPr>
      <t xml:space="preserve">
</t>
    </r>
    <r>
      <rPr>
        <u/>
        <sz val="9"/>
        <color theme="1"/>
        <rFont val="メイリオ"/>
        <family val="3"/>
        <charset val="128"/>
      </rPr>
      <t>※該当する項目がない場合は選択不要です。</t>
    </r>
    <rPh sb="25" eb="27">
      <t>フクスウ</t>
    </rPh>
    <rPh sb="27" eb="29">
      <t>センタク</t>
    </rPh>
    <rPh sb="46" eb="48">
      <t>コウコウ</t>
    </rPh>
    <rPh sb="49" eb="51">
      <t>トクショク</t>
    </rPh>
    <rPh sb="83" eb="85">
      <t>ガイトウ</t>
    </rPh>
    <rPh sb="87" eb="89">
      <t>コウモク</t>
    </rPh>
    <rPh sb="92" eb="94">
      <t>バアイ</t>
    </rPh>
    <rPh sb="95" eb="97">
      <t>センタク</t>
    </rPh>
    <rPh sb="97" eb="99">
      <t>フヨウ</t>
    </rPh>
    <phoneticPr fontId="6"/>
  </si>
  <si>
    <r>
      <t xml:space="preserve">和文又は英文で入力してください。日本語名称のない高校は英文で入力してください。
</t>
    </r>
    <r>
      <rPr>
        <b/>
        <u/>
        <sz val="9"/>
        <color theme="1"/>
        <rFont val="メイリオ"/>
        <family val="3"/>
        <charset val="128"/>
      </rPr>
      <t>※学校名は省略せず、正式名称を入力してください。</t>
    </r>
    <rPh sb="0" eb="2">
      <t>ワブン</t>
    </rPh>
    <rPh sb="2" eb="3">
      <t>マタ</t>
    </rPh>
    <rPh sb="4" eb="6">
      <t>エイブン</t>
    </rPh>
    <rPh sb="7" eb="9">
      <t>ニュウリョク</t>
    </rPh>
    <rPh sb="16" eb="18">
      <t>ニホン</t>
    </rPh>
    <rPh sb="18" eb="19">
      <t>ゴ</t>
    </rPh>
    <rPh sb="19" eb="21">
      <t>メイショウ</t>
    </rPh>
    <rPh sb="24" eb="26">
      <t>コウコウ</t>
    </rPh>
    <rPh sb="27" eb="29">
      <t>エイブン</t>
    </rPh>
    <rPh sb="30" eb="32">
      <t>ニュウリョク</t>
    </rPh>
    <phoneticPr fontId="3"/>
  </si>
  <si>
    <t>注意事項</t>
    <rPh sb="0" eb="2">
      <t>ニュウリョク</t>
    </rPh>
    <rPh sb="2" eb="4">
      <t>ホウホウチュウイジコウ</t>
    </rPh>
    <phoneticPr fontId="6"/>
  </si>
  <si>
    <t>「その他」を選択した場合、具体的な高校卒業資格名を入力してください。</t>
    <rPh sb="3" eb="4">
      <t>タ</t>
    </rPh>
    <rPh sb="6" eb="8">
      <t>センタク</t>
    </rPh>
    <rPh sb="10" eb="12">
      <t>バアイ</t>
    </rPh>
    <rPh sb="13" eb="16">
      <t>グタイテキ</t>
    </rPh>
    <rPh sb="17" eb="19">
      <t>コウコウ</t>
    </rPh>
    <rPh sb="19" eb="21">
      <t>ソツギョウ</t>
    </rPh>
    <rPh sb="21" eb="23">
      <t>シカク</t>
    </rPh>
    <rPh sb="23" eb="24">
      <t>メイ</t>
    </rPh>
    <rPh sb="25" eb="27">
      <t>ニュウリョク</t>
    </rPh>
    <phoneticPr fontId="3"/>
  </si>
  <si>
    <t>あり</t>
  </si>
  <si>
    <t>高校が日本国外にある場合、「国・地域コード」シートを参照し、コードを入力してください。</t>
    <rPh sb="3" eb="7">
      <t>ニホンコクガイ</t>
    </rPh>
    <phoneticPr fontId="6"/>
  </si>
  <si>
    <t>機構　花江</t>
    <rPh sb="0" eb="2">
      <t>キコウ</t>
    </rPh>
    <rPh sb="3" eb="4">
      <t>ハナ</t>
    </rPh>
    <rPh sb="4" eb="5">
      <t>エ</t>
    </rPh>
    <phoneticPr fontId="6"/>
  </si>
  <si>
    <t>臨海江東株式会社</t>
    <rPh sb="0" eb="2">
      <t>リンカイ</t>
    </rPh>
    <rPh sb="2" eb="4">
      <t>コウトウ</t>
    </rPh>
    <rPh sb="4" eb="8">
      <t>カブシキガイシャ</t>
    </rPh>
    <phoneticPr fontId="6"/>
  </si>
  <si>
    <r>
      <t xml:space="preserve">１年以内に受験を予定している国内大学の校数を入力してください。
</t>
    </r>
    <r>
      <rPr>
        <b/>
        <u/>
        <sz val="9"/>
        <rFont val="メイリオ"/>
        <family val="3"/>
        <charset val="128"/>
      </rPr>
      <t>※無い場合は、「なし」を選択してください。</t>
    </r>
    <rPh sb="1" eb="2">
      <t>ネン</t>
    </rPh>
    <rPh sb="2" eb="4">
      <t>イナイ</t>
    </rPh>
    <rPh sb="5" eb="7">
      <t>ジュケン</t>
    </rPh>
    <rPh sb="8" eb="10">
      <t>ヨテイ</t>
    </rPh>
    <rPh sb="14" eb="16">
      <t>コクナイ</t>
    </rPh>
    <rPh sb="16" eb="18">
      <t>ダイガク</t>
    </rPh>
    <rPh sb="19" eb="21">
      <t>コウスウ</t>
    </rPh>
    <rPh sb="22" eb="24">
      <t>ニュウリョク</t>
    </rPh>
    <rPh sb="33" eb="34">
      <t>ナ</t>
    </rPh>
    <rPh sb="35" eb="37">
      <t>バアイ</t>
    </rPh>
    <rPh sb="44" eb="46">
      <t>センタク</t>
    </rPh>
    <phoneticPr fontId="6"/>
  </si>
  <si>
    <t>採用された（トビタテ！留学JAPAN）</t>
    <rPh sb="0" eb="2">
      <t>サイヨウ</t>
    </rPh>
    <rPh sb="11" eb="13">
      <t>リュウガク</t>
    </rPh>
    <phoneticPr fontId="5"/>
  </si>
  <si>
    <t>採用された（学部学位取得型）</t>
    <rPh sb="0" eb="2">
      <t>サイヨウ</t>
    </rPh>
    <rPh sb="6" eb="8">
      <t>ガクブ</t>
    </rPh>
    <rPh sb="8" eb="10">
      <t>ガクイ</t>
    </rPh>
    <rPh sb="10" eb="12">
      <t>シュトク</t>
    </rPh>
    <rPh sb="12" eb="13">
      <t>ガタ</t>
    </rPh>
    <phoneticPr fontId="5"/>
  </si>
  <si>
    <t>応募したことがある（学部学位取得型及びトビタテ！留学JAPAN）</t>
  </si>
  <si>
    <t>B2299999999</t>
    <phoneticPr fontId="6"/>
  </si>
  <si>
    <t>申請中又は受給予定</t>
    <phoneticPr fontId="2"/>
  </si>
  <si>
    <t>入力
選択</t>
    <rPh sb="0" eb="2">
      <t>ニュウリョク</t>
    </rPh>
    <phoneticPr fontId="6"/>
  </si>
  <si>
    <r>
      <t>機関名を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※非英語圏の大学など、大学が正式な英語名称を定めていない場合は、現地語表記で入力してください。なお、特殊文字（アクセント記号等）は使用しないでください。</t>
    </r>
    <rPh sb="0" eb="2">
      <t>キカン</t>
    </rPh>
    <rPh sb="2" eb="3">
      <t>メイ</t>
    </rPh>
    <rPh sb="82" eb="84">
      <t>シヨウ</t>
    </rPh>
    <phoneticPr fontId="3"/>
  </si>
  <si>
    <r>
      <t>コース名を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※非英語圏の大学など、大学が正式な英語名称を定めていない場合は、現地語表記で入力してください。なお、特殊文字（アクセント記号等）は使用しないでください。</t>
    </r>
    <rPh sb="3" eb="4">
      <t>メイ</t>
    </rPh>
    <rPh sb="83" eb="85">
      <t>シヨウ</t>
    </rPh>
    <phoneticPr fontId="3"/>
  </si>
  <si>
    <r>
      <t>留学先大学名を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※非英語圏の大学など、大学が正式な英語名称を定めていない場合は、現地語表記で入力してください。なお、特殊文字（アクセント記号等）は使用しないでください。
※外国の大学間での国際共同プログラムの場合は、入力例のように外国で在籍するすべての大学名を入力してください。</t>
    </r>
    <rPh sb="85" eb="87">
      <t>シヨウ</t>
    </rPh>
    <phoneticPr fontId="3"/>
  </si>
  <si>
    <t>複数の大学間での国際共同プログラム（ダブルディグリー・ジョイントディグリー・デュアルディグリープログラム）に該当するかどうか選択してください。</t>
    <phoneticPr fontId="3"/>
  </si>
  <si>
    <t>国際共同プログラム（ダブルディグリー・ジョイントディグリー・デュアルディグリープログラム）</t>
    <rPh sb="0" eb="2">
      <t>コクサイ</t>
    </rPh>
    <rPh sb="2" eb="4">
      <t>キョウドウ</t>
    </rPh>
    <phoneticPr fontId="5"/>
  </si>
  <si>
    <r>
      <t xml:space="preserve">当該課程における学位取得期間（学位取得にかかる最短期間）を選択してください。
</t>
    </r>
    <r>
      <rPr>
        <b/>
        <u/>
        <sz val="9"/>
        <rFont val="メイリオ"/>
        <family val="3"/>
        <charset val="128"/>
      </rPr>
      <t>※支援期間は、支援開始手続き時に学事暦等を確認し確定します。</t>
    </r>
    <rPh sb="0" eb="2">
      <t>トウガイ</t>
    </rPh>
    <rPh sb="2" eb="4">
      <t>カテイ</t>
    </rPh>
    <rPh sb="8" eb="10">
      <t>ガクイ</t>
    </rPh>
    <rPh sb="10" eb="12">
      <t>シュトク</t>
    </rPh>
    <rPh sb="12" eb="14">
      <t>キカン</t>
    </rPh>
    <rPh sb="29" eb="31">
      <t>センタク</t>
    </rPh>
    <rPh sb="40" eb="42">
      <t>シエン</t>
    </rPh>
    <rPh sb="42" eb="44">
      <t>キカン</t>
    </rPh>
    <rPh sb="46" eb="48">
      <t>シエン</t>
    </rPh>
    <phoneticPr fontId="3"/>
  </si>
  <si>
    <t>正規の学士課程
開始</t>
    <rPh sb="0" eb="2">
      <t>セイキ</t>
    </rPh>
    <rPh sb="8" eb="10">
      <t>カイシ</t>
    </rPh>
    <phoneticPr fontId="6"/>
  </si>
  <si>
    <t>コースの期間（最短期間）を選択してください。</t>
    <rPh sb="4" eb="6">
      <t>キカン</t>
    </rPh>
    <rPh sb="7" eb="9">
      <t>サイタン</t>
    </rPh>
    <rPh sb="9" eb="11">
      <t>キカン</t>
    </rPh>
    <rPh sb="13" eb="15">
      <t>センタク</t>
    </rPh>
    <phoneticPr fontId="3"/>
  </si>
  <si>
    <t>英国</t>
    <rPh sb="0" eb="2">
      <t>エイコク</t>
    </rPh>
    <phoneticPr fontId="6"/>
  </si>
  <si>
    <t>家計支持者３</t>
    <rPh sb="0" eb="6">
      <t>タ</t>
    </rPh>
    <phoneticPr fontId="6"/>
  </si>
  <si>
    <t>応募者本人</t>
    <rPh sb="0" eb="3">
      <t>オウボシャ</t>
    </rPh>
    <rPh sb="3" eb="5">
      <t>ホンニン</t>
    </rPh>
    <phoneticPr fontId="16"/>
  </si>
  <si>
    <t>過去に海外留学奨学金を受給して留学したことがある場合、その奨学金の種類に該当するものを選択してください。複数ある場合は、代表的なものを一つ選択してください。
無い場合は「なし」を選択してください。</t>
    <rPh sb="0" eb="2">
      <t>カコ</t>
    </rPh>
    <rPh sb="3" eb="5">
      <t>カイガイ</t>
    </rPh>
    <rPh sb="5" eb="7">
      <t>リュウガク</t>
    </rPh>
    <rPh sb="7" eb="10">
      <t>ショウガクキン</t>
    </rPh>
    <rPh sb="11" eb="13">
      <t>ジュキュウ</t>
    </rPh>
    <rPh sb="15" eb="17">
      <t>リュウガク</t>
    </rPh>
    <rPh sb="24" eb="26">
      <t>バアイ</t>
    </rPh>
    <rPh sb="29" eb="32">
      <t>ショウガクキン</t>
    </rPh>
    <rPh sb="33" eb="35">
      <t>シュルイ</t>
    </rPh>
    <rPh sb="36" eb="38">
      <t>ガイトウ</t>
    </rPh>
    <rPh sb="43" eb="45">
      <t>センタク</t>
    </rPh>
    <rPh sb="52" eb="54">
      <t>フクスウ</t>
    </rPh>
    <rPh sb="56" eb="58">
      <t>バアイ</t>
    </rPh>
    <rPh sb="60" eb="63">
      <t>ダイヒョウテキ</t>
    </rPh>
    <rPh sb="67" eb="68">
      <t>ヒト</t>
    </rPh>
    <rPh sb="69" eb="71">
      <t>センタク</t>
    </rPh>
    <rPh sb="80" eb="82">
      <t>バアイ</t>
    </rPh>
    <rPh sb="88" eb="90">
      <t>センタク</t>
    </rPh>
    <phoneticPr fontId="6"/>
  </si>
  <si>
    <t>　◆申請大学数について</t>
    <rPh sb="2" eb="4">
      <t>シンセイ</t>
    </rPh>
    <rPh sb="4" eb="6">
      <t>ダイガク</t>
    </rPh>
    <rPh sb="6" eb="7">
      <t>スウ</t>
    </rPh>
    <phoneticPr fontId="6"/>
  </si>
  <si>
    <t>申請大学数</t>
    <rPh sb="0" eb="2">
      <t>シンセイ</t>
    </rPh>
    <rPh sb="2" eb="5">
      <t>ダイガクスウ</t>
    </rPh>
    <phoneticPr fontId="5"/>
  </si>
  <si>
    <t>第4希望まで</t>
    <rPh sb="0" eb="1">
      <t>ダイ</t>
    </rPh>
    <rPh sb="2" eb="4">
      <t>キボウ</t>
    </rPh>
    <phoneticPr fontId="6"/>
  </si>
  <si>
    <t>◆採用決定後、第１希望から第４希望の大学に進学しない場合、以下の第５希望から第８希望で申請した大学であれば、再審査の合格により変更できることがあります。それ以外の大学への変更は一切できません。</t>
    <rPh sb="1" eb="3">
      <t>サイヨウ</t>
    </rPh>
    <rPh sb="3" eb="6">
      <t>ケッテイゴ</t>
    </rPh>
    <rPh sb="7" eb="8">
      <t>ダイ</t>
    </rPh>
    <rPh sb="9" eb="11">
      <t>キボウ</t>
    </rPh>
    <rPh sb="13" eb="14">
      <t>ダイ</t>
    </rPh>
    <rPh sb="15" eb="17">
      <t>キボウ</t>
    </rPh>
    <rPh sb="18" eb="20">
      <t>ダイガク</t>
    </rPh>
    <rPh sb="21" eb="23">
      <t>シンガク</t>
    </rPh>
    <rPh sb="26" eb="28">
      <t>バアイ</t>
    </rPh>
    <rPh sb="29" eb="31">
      <t>イカ</t>
    </rPh>
    <rPh sb="32" eb="33">
      <t>ダイ</t>
    </rPh>
    <rPh sb="34" eb="36">
      <t>キボウ</t>
    </rPh>
    <rPh sb="38" eb="39">
      <t>ダイ</t>
    </rPh>
    <rPh sb="40" eb="42">
      <t>キボウ</t>
    </rPh>
    <rPh sb="43" eb="45">
      <t>シンセイ</t>
    </rPh>
    <rPh sb="47" eb="49">
      <t>ダイガク</t>
    </rPh>
    <rPh sb="54" eb="57">
      <t>サイシンサ</t>
    </rPh>
    <rPh sb="58" eb="60">
      <t>ゴウカク</t>
    </rPh>
    <rPh sb="63" eb="65">
      <t>ヘンコウ</t>
    </rPh>
    <rPh sb="78" eb="80">
      <t>イガイ</t>
    </rPh>
    <rPh sb="81" eb="83">
      <t>ダイガク</t>
    </rPh>
    <rPh sb="85" eb="87">
      <t>ヘンコウ</t>
    </rPh>
    <rPh sb="88" eb="90">
      <t>イッサイ</t>
    </rPh>
    <phoneticPr fontId="6"/>
  </si>
  <si>
    <r>
      <t xml:space="preserve">本制度に申請する大学数について、該当するものを選択してください。
</t>
    </r>
    <r>
      <rPr>
        <b/>
        <u/>
        <sz val="9"/>
        <color theme="1"/>
        <rFont val="メイリオ"/>
        <family val="3"/>
        <charset val="128"/>
      </rPr>
      <t>※最大で第8希望まで申請することができます。ただし、第5希望から第8希望の大学に進学する場合は、再審査で合格する必要があります。</t>
    </r>
    <rPh sb="0" eb="3">
      <t>ホンセイド</t>
    </rPh>
    <rPh sb="4" eb="6">
      <t>シンセイ</t>
    </rPh>
    <rPh sb="8" eb="11">
      <t>ダイガクスウ</t>
    </rPh>
    <rPh sb="16" eb="18">
      <t>ガイトウ</t>
    </rPh>
    <rPh sb="23" eb="25">
      <t>センタク</t>
    </rPh>
    <rPh sb="34" eb="36">
      <t>サイダイ</t>
    </rPh>
    <rPh sb="37" eb="38">
      <t>ダイ</t>
    </rPh>
    <rPh sb="39" eb="41">
      <t>キボウ</t>
    </rPh>
    <rPh sb="43" eb="45">
      <t>シンセイ</t>
    </rPh>
    <rPh sb="59" eb="60">
      <t>ダイ</t>
    </rPh>
    <rPh sb="61" eb="63">
      <t>キボウ</t>
    </rPh>
    <rPh sb="65" eb="66">
      <t>ダイ</t>
    </rPh>
    <rPh sb="67" eb="69">
      <t>キボウ</t>
    </rPh>
    <rPh sb="70" eb="72">
      <t>ダイガク</t>
    </rPh>
    <rPh sb="73" eb="75">
      <t>シンガク</t>
    </rPh>
    <rPh sb="77" eb="79">
      <t>バアイ</t>
    </rPh>
    <rPh sb="81" eb="84">
      <t>サイシンサ</t>
    </rPh>
    <rPh sb="85" eb="87">
      <t>ゴウカク</t>
    </rPh>
    <rPh sb="89" eb="91">
      <t>ヒツヨウ</t>
    </rPh>
    <phoneticPr fontId="3"/>
  </si>
  <si>
    <t>【申請大学数】</t>
    <rPh sb="1" eb="3">
      <t>シンセイ</t>
    </rPh>
    <rPh sb="3" eb="6">
      <t>ダイガクスウ</t>
    </rPh>
    <phoneticPr fontId="5"/>
  </si>
  <si>
    <t>第2希望まで</t>
    <rPh sb="0" eb="1">
      <t>ダイ</t>
    </rPh>
    <rPh sb="2" eb="4">
      <t>キボウ</t>
    </rPh>
    <phoneticPr fontId="5"/>
  </si>
  <si>
    <t>第3希望まで</t>
    <rPh sb="0" eb="1">
      <t>ダイ</t>
    </rPh>
    <rPh sb="2" eb="4">
      <t>キボウ</t>
    </rPh>
    <phoneticPr fontId="5"/>
  </si>
  <si>
    <t>第4希望まで</t>
    <rPh sb="0" eb="1">
      <t>ダイ</t>
    </rPh>
    <rPh sb="2" eb="4">
      <t>キボウ</t>
    </rPh>
    <phoneticPr fontId="5"/>
  </si>
  <si>
    <t>第5希望まで</t>
    <rPh sb="0" eb="1">
      <t>ダイ</t>
    </rPh>
    <rPh sb="2" eb="4">
      <t>キボウ</t>
    </rPh>
    <phoneticPr fontId="5"/>
  </si>
  <si>
    <t>第6希望まで</t>
    <rPh sb="0" eb="1">
      <t>ダイ</t>
    </rPh>
    <rPh sb="2" eb="4">
      <t>キボウ</t>
    </rPh>
    <phoneticPr fontId="5"/>
  </si>
  <si>
    <t>第7希望まで</t>
    <rPh sb="0" eb="1">
      <t>ダイ</t>
    </rPh>
    <rPh sb="2" eb="4">
      <t>キボウ</t>
    </rPh>
    <phoneticPr fontId="5"/>
  </si>
  <si>
    <t>第8希望まで</t>
    <rPh sb="0" eb="1">
      <t>ダイ</t>
    </rPh>
    <rPh sb="2" eb="4">
      <t>キボウ</t>
    </rPh>
    <phoneticPr fontId="5"/>
  </si>
  <si>
    <t>第1希望のみ</t>
    <rPh sb="0" eb="1">
      <t>ダイ</t>
    </rPh>
    <rPh sb="2" eb="4">
      <t>キボウ</t>
    </rPh>
    <phoneticPr fontId="5"/>
  </si>
  <si>
    <r>
      <rPr>
        <b/>
        <sz val="9"/>
        <color theme="1"/>
        <rFont val="メイリオ"/>
        <family val="3"/>
        <charset val="128"/>
      </rPr>
      <t>該当する項目について「あり」を選択してください。（複数選択可）</t>
    </r>
    <r>
      <rPr>
        <sz val="9"/>
        <color theme="1"/>
        <rFont val="メイリオ"/>
        <family val="3"/>
        <charset val="128"/>
      </rPr>
      <t xml:space="preserve">
「あり」を選択すると、上記「高校卒業資格」欄に自動で内容が反映されます。
（例）日本の公立高校を卒業しIBの英語ディプロマも取得した場合、「日本の高校卒業資格」と「国際バカロレア（英語ＤＰ）」を選択</t>
    </r>
    <rPh sb="25" eb="27">
      <t>フクスウ</t>
    </rPh>
    <rPh sb="27" eb="29">
      <t>センタク</t>
    </rPh>
    <rPh sb="46" eb="48">
      <t>コウコウ</t>
    </rPh>
    <rPh sb="48" eb="50">
      <t>ソツギョウ</t>
    </rPh>
    <rPh sb="50" eb="52">
      <t>シカク</t>
    </rPh>
    <rPh sb="71" eb="72">
      <t>タト</t>
    </rPh>
    <phoneticPr fontId="6"/>
  </si>
  <si>
    <r>
      <t>取得予定の学位名を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※複数の学位が授与される場合は、入力例のように全て書いてください。</t>
    </r>
    <phoneticPr fontId="3"/>
  </si>
  <si>
    <t>JASSOが実施する海外留学奨学金(給付型）について、該当するものを選択してください。</t>
    <rPh sb="6" eb="8">
      <t>ジッシ</t>
    </rPh>
    <rPh sb="10" eb="12">
      <t>カイガイ</t>
    </rPh>
    <rPh sb="12" eb="14">
      <t>リュウガク</t>
    </rPh>
    <rPh sb="14" eb="17">
      <t>ショウガクキン</t>
    </rPh>
    <rPh sb="18" eb="21">
      <t>キュウフガタ</t>
    </rPh>
    <rPh sb="27" eb="29">
      <t>ガイトウ</t>
    </rPh>
    <rPh sb="34" eb="36">
      <t>センタク</t>
    </rPh>
    <phoneticPr fontId="3"/>
  </si>
  <si>
    <r>
      <t xml:space="preserve">大学入学準備コースが必須かどうか選択してください。直接学士課程に入学する場合、「不要」を選択してください。
</t>
    </r>
    <r>
      <rPr>
        <u/>
        <sz val="9"/>
        <color theme="1"/>
        <rFont val="メイリオ"/>
        <family val="3"/>
        <charset val="128"/>
      </rPr>
      <t>※原則留学先国・地域の教育制度が日本と異なることにより、学士課程入学前に大学入学準備コースを修了することが義務付けられている場合、当該コースも支援期間に含まれます。</t>
    </r>
    <r>
      <rPr>
        <sz val="9"/>
        <color theme="1"/>
        <rFont val="メイリオ"/>
        <family val="3"/>
        <charset val="128"/>
      </rPr>
      <t xml:space="preserve">
</t>
    </r>
    <r>
      <rPr>
        <u/>
        <sz val="9"/>
        <color theme="1"/>
        <rFont val="メイリオ"/>
        <family val="3"/>
        <charset val="128"/>
      </rPr>
      <t>※IBの点数等によってコースの受講を求められる可能性がある場合は、「必須」を選択してください。</t>
    </r>
    <rPh sb="0" eb="2">
      <t>ダイガク</t>
    </rPh>
    <rPh sb="2" eb="6">
      <t>ニュウガクジュンビ</t>
    </rPh>
    <rPh sb="10" eb="12">
      <t>ヒッス</t>
    </rPh>
    <rPh sb="16" eb="18">
      <t>センタク</t>
    </rPh>
    <rPh sb="55" eb="57">
      <t>ゲンソク</t>
    </rPh>
    <rPh sb="57" eb="59">
      <t>リュウガク</t>
    </rPh>
    <rPh sb="59" eb="60">
      <t>サキ</t>
    </rPh>
    <rPh sb="60" eb="61">
      <t>コク</t>
    </rPh>
    <rPh sb="62" eb="64">
      <t>チイキ</t>
    </rPh>
    <rPh sb="65" eb="67">
      <t>キョウイク</t>
    </rPh>
    <rPh sb="67" eb="69">
      <t>セイド</t>
    </rPh>
    <rPh sb="70" eb="72">
      <t>ニホン</t>
    </rPh>
    <rPh sb="73" eb="74">
      <t>コト</t>
    </rPh>
    <rPh sb="82" eb="84">
      <t>ガクシ</t>
    </rPh>
    <rPh sb="84" eb="86">
      <t>カテイ</t>
    </rPh>
    <rPh sb="86" eb="88">
      <t>ニュウガク</t>
    </rPh>
    <rPh sb="88" eb="89">
      <t>マエ</t>
    </rPh>
    <rPh sb="90" eb="92">
      <t>ダイガク</t>
    </rPh>
    <rPh sb="92" eb="94">
      <t>ニュウガク</t>
    </rPh>
    <rPh sb="94" eb="96">
      <t>ジュンビ</t>
    </rPh>
    <rPh sb="100" eb="102">
      <t>シュウリョウ</t>
    </rPh>
    <rPh sb="107" eb="110">
      <t>ギムヅ</t>
    </rPh>
    <rPh sb="116" eb="118">
      <t>バアイ</t>
    </rPh>
    <rPh sb="119" eb="121">
      <t>トウガイ</t>
    </rPh>
    <rPh sb="125" eb="127">
      <t>シエン</t>
    </rPh>
    <rPh sb="127" eb="129">
      <t>キカン</t>
    </rPh>
    <rPh sb="130" eb="131">
      <t>フク</t>
    </rPh>
    <rPh sb="141" eb="143">
      <t>テンスウ</t>
    </rPh>
    <rPh sb="143" eb="144">
      <t>トウ</t>
    </rPh>
    <rPh sb="152" eb="154">
      <t>ジュコウ</t>
    </rPh>
    <rPh sb="155" eb="156">
      <t>モト</t>
    </rPh>
    <rPh sb="160" eb="163">
      <t>カノウセイ</t>
    </rPh>
    <rPh sb="166" eb="168">
      <t>バアイ</t>
    </rPh>
    <rPh sb="171" eb="173">
      <t>ヒッス</t>
    </rPh>
    <rPh sb="175" eb="177">
      <t>センタク</t>
    </rPh>
    <phoneticPr fontId="3"/>
  </si>
  <si>
    <r>
      <t xml:space="preserve">住所を入力してください。
</t>
    </r>
    <r>
      <rPr>
        <b/>
        <u/>
        <sz val="9"/>
        <color theme="1"/>
        <rFont val="メイリオ"/>
        <family val="3"/>
        <charset val="128"/>
      </rPr>
      <t>※応募時に日本に住所を有していない場合は応募できません。</t>
    </r>
    <rPh sb="0" eb="2">
      <t>ジュウショ</t>
    </rPh>
    <rPh sb="14" eb="16">
      <t>オウボ</t>
    </rPh>
    <rPh sb="16" eb="17">
      <t>ジ</t>
    </rPh>
    <rPh sb="18" eb="20">
      <t>ニホン</t>
    </rPh>
    <rPh sb="21" eb="23">
      <t>ジュウショ</t>
    </rPh>
    <rPh sb="24" eb="25">
      <t>ユウ</t>
    </rPh>
    <rPh sb="30" eb="32">
      <t>バアイ</t>
    </rPh>
    <rPh sb="33" eb="35">
      <t>オウボ</t>
    </rPh>
    <phoneticPr fontId="7"/>
  </si>
  <si>
    <t>国・地域コード</t>
    <rPh sb="0" eb="1">
      <t>クニ</t>
    </rPh>
    <rPh sb="2" eb="4">
      <t>チイキ</t>
    </rPh>
    <phoneticPr fontId="5"/>
  </si>
  <si>
    <t>分野コード</t>
    <rPh sb="0" eb="2">
      <t>ブンヤ</t>
    </rPh>
    <phoneticPr fontId="3"/>
  </si>
  <si>
    <r>
      <t xml:space="preserve">正規の学士課程の開始年月について、年・月をそれぞれ選択してください。
</t>
    </r>
    <r>
      <rPr>
        <b/>
        <u/>
        <sz val="9"/>
        <color rgb="FFFF0000"/>
        <rFont val="メイリオ"/>
        <family val="3"/>
        <charset val="128"/>
      </rPr>
      <t>※本制度は2023年4月から2024年3月の間に大学入学準備コース又は学士課程への留学を開始する人が対象です。</t>
    </r>
    <r>
      <rPr>
        <b/>
        <u/>
        <sz val="9"/>
        <rFont val="メイリオ"/>
        <family val="3"/>
        <charset val="128"/>
      </rPr>
      <t xml:space="preserve">
</t>
    </r>
    <r>
      <rPr>
        <u/>
        <sz val="9"/>
        <rFont val="メイリオ"/>
        <family val="3"/>
        <charset val="128"/>
      </rPr>
      <t>※正規の授業開始前に実施される語学研修やオリエンテーションは期間に含めないでください。</t>
    </r>
    <rPh sb="0" eb="2">
      <t>セイキ</t>
    </rPh>
    <rPh sb="3" eb="5">
      <t>ガクシ</t>
    </rPh>
    <rPh sb="5" eb="7">
      <t>カテイ</t>
    </rPh>
    <rPh sb="8" eb="10">
      <t>カイシ</t>
    </rPh>
    <rPh sb="10" eb="12">
      <t>ネンゲツ</t>
    </rPh>
    <rPh sb="17" eb="18">
      <t>トシ</t>
    </rPh>
    <rPh sb="19" eb="20">
      <t>ツキ</t>
    </rPh>
    <rPh sb="25" eb="27">
      <t>センタク</t>
    </rPh>
    <rPh sb="59" eb="61">
      <t>ダイガク</t>
    </rPh>
    <rPh sb="61" eb="63">
      <t>ニュウガク</t>
    </rPh>
    <rPh sb="63" eb="65">
      <t>ジュンビ</t>
    </rPh>
    <rPh sb="68" eb="69">
      <t>マタ</t>
    </rPh>
    <rPh sb="70" eb="72">
      <t>ガクシ</t>
    </rPh>
    <rPh sb="72" eb="74">
      <t>カテイ</t>
    </rPh>
    <rPh sb="76" eb="78">
      <t>リュウガク</t>
    </rPh>
    <rPh sb="79" eb="81">
      <t>カイシ</t>
    </rPh>
    <phoneticPr fontId="5"/>
  </si>
  <si>
    <r>
      <t xml:space="preserve">大学準備コース開始年月について、年・月をそれぞれ選択してください。
</t>
    </r>
    <r>
      <rPr>
        <b/>
        <u/>
        <sz val="9"/>
        <color rgb="FFFF0000"/>
        <rFont val="メイリオ"/>
        <family val="3"/>
        <charset val="128"/>
      </rPr>
      <t>※本制度は2023年4月から2024年3月の間に留学を開始する人が対象です。</t>
    </r>
    <r>
      <rPr>
        <b/>
        <u/>
        <sz val="9"/>
        <rFont val="メイリオ"/>
        <family val="3"/>
        <charset val="128"/>
      </rPr>
      <t xml:space="preserve">
</t>
    </r>
    <r>
      <rPr>
        <u/>
        <sz val="9"/>
        <rFont val="メイリオ"/>
        <family val="3"/>
        <charset val="128"/>
      </rPr>
      <t>※正規の授業開始前に実施される語学研修やオリエンテーションは期間に含めないでください。</t>
    </r>
    <rPh sb="0" eb="2">
      <t>ダイガク</t>
    </rPh>
    <rPh sb="2" eb="4">
      <t>ジュンビ</t>
    </rPh>
    <rPh sb="7" eb="9">
      <t>カイシ</t>
    </rPh>
    <rPh sb="9" eb="11">
      <t>ネンゲツ</t>
    </rPh>
    <rPh sb="16" eb="17">
      <t>トシ</t>
    </rPh>
    <rPh sb="18" eb="19">
      <t>ツキ</t>
    </rPh>
    <rPh sb="24" eb="26">
      <t>センタク</t>
    </rPh>
    <rPh sb="58" eb="60">
      <t>リュウガク</t>
    </rPh>
    <rPh sb="61" eb="63">
      <t>カイシ</t>
    </rPh>
    <phoneticPr fontId="5"/>
  </si>
  <si>
    <r>
      <t xml:space="preserve">応募者の国籍について該当するものを選択してください。
</t>
    </r>
    <r>
      <rPr>
        <b/>
        <u/>
        <sz val="9"/>
        <rFont val="メイリオ"/>
        <family val="3"/>
        <charset val="128"/>
      </rPr>
      <t>※日本国籍を有する人又は日本への永住が許可されている人が応募できます。</t>
    </r>
    <rPh sb="10" eb="12">
      <t>ガイトウ</t>
    </rPh>
    <rPh sb="36" eb="37">
      <t>ヒト</t>
    </rPh>
    <rPh sb="53" eb="54">
      <t>ヒト</t>
    </rPh>
    <phoneticPr fontId="6"/>
  </si>
  <si>
    <r>
      <rPr>
        <sz val="9"/>
        <rFont val="メイリオ"/>
        <family val="3"/>
        <charset val="128"/>
      </rPr>
      <t>「語学運用能力証明書（様式イ）」を提出する場合、提出理由を選択してください。</t>
    </r>
    <r>
      <rPr>
        <u/>
        <sz val="9"/>
        <rFont val="メイリオ"/>
        <family val="3"/>
        <charset val="128"/>
      </rPr>
      <t xml:space="preserve">
※使用言語によって選択肢が異なります。</t>
    </r>
    <rPh sb="17" eb="19">
      <t>テイシュツ</t>
    </rPh>
    <rPh sb="21" eb="23">
      <t>バアイ</t>
    </rPh>
    <rPh sb="24" eb="26">
      <t>テイシュツ</t>
    </rPh>
    <rPh sb="26" eb="28">
      <t>リユウ</t>
    </rPh>
    <rPh sb="29" eb="31">
      <t>センタク</t>
    </rPh>
    <phoneticPr fontId="16"/>
  </si>
  <si>
    <t>応募時に高校に在籍していない場合、勤務先名、予備校等などに2つ以上所属している場合は該当するものを選択してください。</t>
    <rPh sb="31" eb="33">
      <t>イジョウ</t>
    </rPh>
    <rPh sb="33" eb="35">
      <t>ショゾク</t>
    </rPh>
    <rPh sb="39" eb="41">
      <t>バアイ</t>
    </rPh>
    <phoneticPr fontId="6"/>
  </si>
  <si>
    <t>応募時に高校に在籍していない場合、勤務先名、予備校等などに2つ以上所属している場合は勤務先名、予備校等の名称を入力してください。</t>
    <rPh sb="42" eb="45">
      <t>キンムサキ</t>
    </rPh>
    <rPh sb="45" eb="46">
      <t>メイ</t>
    </rPh>
    <rPh sb="47" eb="50">
      <t>ヨビコウ</t>
    </rPh>
    <rPh sb="50" eb="51">
      <t>トウ</t>
    </rPh>
    <rPh sb="52" eb="54">
      <t>メイショウ</t>
    </rPh>
    <rPh sb="54" eb="55">
      <t>ガクメイ</t>
    </rPh>
    <phoneticPr fontId="3"/>
  </si>
  <si>
    <r>
      <t>外国に所在する高校の場合は、「外国に所在」を選択してください</t>
    </r>
    <r>
      <rPr>
        <sz val="9"/>
        <color theme="9" tint="-0.249977111117893"/>
        <rFont val="メイリオ"/>
        <family val="3"/>
        <charset val="128"/>
      </rPr>
      <t>。</t>
    </r>
    <rPh sb="0" eb="2">
      <t>ガイコク</t>
    </rPh>
    <rPh sb="3" eb="5">
      <t>ショザイ</t>
    </rPh>
    <rPh sb="7" eb="9">
      <t>コウコウ</t>
    </rPh>
    <rPh sb="10" eb="12">
      <t>バアイ</t>
    </rPh>
    <rPh sb="18" eb="20">
      <t>ショザイ</t>
    </rPh>
    <rPh sb="22" eb="24">
      <t>センタク</t>
    </rPh>
    <phoneticPr fontId="3"/>
  </si>
  <si>
    <t>途中の学年で転校したり、別の高校に在籍してから入学した場合、「編・転・再入学」を選択してください。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2">
      <t>センタク</t>
    </rPh>
    <phoneticPr fontId="3"/>
  </si>
  <si>
    <t>別の高校に転校した場合、「転出」選択してください。</t>
    <rPh sb="0" eb="1">
      <t>ベツ</t>
    </rPh>
    <rPh sb="2" eb="4">
      <t>コウコウ</t>
    </rPh>
    <rPh sb="5" eb="7">
      <t>テンコウ</t>
    </rPh>
    <rPh sb="9" eb="11">
      <t>バアイ</t>
    </rPh>
    <rPh sb="13" eb="15">
      <t>テンシュツ</t>
    </rPh>
    <rPh sb="16" eb="18">
      <t>センタク</t>
    </rPh>
    <phoneticPr fontId="3"/>
  </si>
  <si>
    <t>日本国内</t>
    <rPh sb="0" eb="4">
      <t>ニホンコクナイ</t>
    </rPh>
    <phoneticPr fontId="3"/>
  </si>
  <si>
    <t>※複数回の海外渡航経験がない場合は選択不要です。</t>
    <phoneticPr fontId="6"/>
  </si>
  <si>
    <t>※該当がない場合は選択不要です。</t>
    <rPh sb="1" eb="3">
      <t>ガイトウ</t>
    </rPh>
    <phoneticPr fontId="6"/>
  </si>
  <si>
    <t>渡航目的</t>
    <rPh sb="0" eb="2">
      <t>トコウ</t>
    </rPh>
    <rPh sb="2" eb="4">
      <t>モクテキ</t>
    </rPh>
    <phoneticPr fontId="3"/>
  </si>
  <si>
    <t>既に高校を卒業している場合、「応募時に高校に在籍していない」を選択してください。</t>
    <rPh sb="0" eb="1">
      <t>スデ</t>
    </rPh>
    <rPh sb="2" eb="4">
      <t>コウコウ</t>
    </rPh>
    <rPh sb="5" eb="7">
      <t>ソツギョウ</t>
    </rPh>
    <rPh sb="11" eb="13">
      <t>バアイ</t>
    </rPh>
    <rPh sb="31" eb="33">
      <t>センタク</t>
    </rPh>
    <phoneticPr fontId="6"/>
  </si>
  <si>
    <t>前問で「応募時に高校に在籍していない」を選択した場合、応募時の状況について該当するものを選択してください。</t>
    <rPh sb="0" eb="1">
      <t>マエ</t>
    </rPh>
    <rPh sb="1" eb="2">
      <t>トイ</t>
    </rPh>
    <rPh sb="4" eb="7">
      <t>オウボジ</t>
    </rPh>
    <rPh sb="8" eb="10">
      <t>ガイトウ</t>
    </rPh>
    <rPh sb="15" eb="17">
      <t>センタク</t>
    </rPh>
    <rPh sb="20" eb="22">
      <t>センタク</t>
    </rPh>
    <rPh sb="27" eb="30">
      <t>オウボジ</t>
    </rPh>
    <rPh sb="31" eb="33">
      <t>ジョウキョウ</t>
    </rPh>
    <rPh sb="37" eb="39">
      <t>ガイトウ</t>
    </rPh>
    <phoneticPr fontId="3"/>
  </si>
  <si>
    <t>応募時に高校に在籍していない場合、勤務先名・予備校等の名称を入力してください。</t>
    <rPh sb="14" eb="16">
      <t>バアイ</t>
    </rPh>
    <rPh sb="17" eb="20">
      <t>キンムサキ</t>
    </rPh>
    <rPh sb="20" eb="21">
      <t>メイ</t>
    </rPh>
    <rPh sb="22" eb="25">
      <t>ヨビコウ</t>
    </rPh>
    <rPh sb="25" eb="26">
      <t>トウ</t>
    </rPh>
    <rPh sb="27" eb="29">
      <t>メイショウ</t>
    </rPh>
    <rPh sb="29" eb="30">
      <t>ガクメイ</t>
    </rPh>
    <phoneticPr fontId="3"/>
  </si>
  <si>
    <t>海外渡航経験の有無について選択してください。</t>
    <rPh sb="2" eb="4">
      <t>トコウ</t>
    </rPh>
    <rPh sb="13" eb="15">
      <t>センタク</t>
    </rPh>
    <phoneticPr fontId="6"/>
  </si>
  <si>
    <r>
      <t>取得予定学位が「</t>
    </r>
    <r>
      <rPr>
        <b/>
        <sz val="9"/>
        <color theme="1"/>
        <rFont val="メイリオ"/>
        <family val="3"/>
        <charset val="128"/>
      </rPr>
      <t>学士</t>
    </r>
    <r>
      <rPr>
        <sz val="9"/>
        <color theme="1"/>
        <rFont val="メイリオ"/>
        <family val="3"/>
        <charset val="128"/>
      </rPr>
      <t xml:space="preserve">」であることを確認し、選択してください。
</t>
    </r>
    <r>
      <rPr>
        <u/>
        <sz val="9"/>
        <color theme="1"/>
        <rFont val="メイリオ"/>
        <family val="3"/>
        <charset val="128"/>
      </rPr>
      <t>※</t>
    </r>
    <r>
      <rPr>
        <b/>
        <u/>
        <sz val="9"/>
        <color theme="1"/>
        <rFont val="メイリオ"/>
        <family val="3"/>
        <charset val="128"/>
      </rPr>
      <t>本制度の支援対象は学士の学位取得が可能な分野及び課程です。</t>
    </r>
    <r>
      <rPr>
        <u/>
        <sz val="9"/>
        <color theme="1"/>
        <rFont val="メイリオ"/>
        <family val="3"/>
        <charset val="128"/>
      </rPr>
      <t>学士・修士一貫課程で、「学士号」が授与されることなく最初に取得する学位が「修士号」の場合は支援対象外です。</t>
    </r>
    <rPh sb="0" eb="2">
      <t>シュトク</t>
    </rPh>
    <rPh sb="2" eb="4">
      <t>ヨテイ</t>
    </rPh>
    <rPh sb="4" eb="6">
      <t>ガクイ</t>
    </rPh>
    <rPh sb="8" eb="10">
      <t>ガクシ</t>
    </rPh>
    <rPh sb="17" eb="19">
      <t>カクニン</t>
    </rPh>
    <rPh sb="21" eb="23">
      <t>センタク</t>
    </rPh>
    <rPh sb="32" eb="33">
      <t>ホン</t>
    </rPh>
    <rPh sb="33" eb="35">
      <t>セイド</t>
    </rPh>
    <rPh sb="36" eb="38">
      <t>シエン</t>
    </rPh>
    <rPh sb="38" eb="40">
      <t>タイショウ</t>
    </rPh>
    <rPh sb="41" eb="43">
      <t>ガクシ</t>
    </rPh>
    <rPh sb="44" eb="46">
      <t>ガクイ</t>
    </rPh>
    <rPh sb="46" eb="48">
      <t>シュトク</t>
    </rPh>
    <rPh sb="49" eb="51">
      <t>カノウ</t>
    </rPh>
    <rPh sb="52" eb="54">
      <t>ブンヤ</t>
    </rPh>
    <rPh sb="54" eb="55">
      <t>オヨ</t>
    </rPh>
    <rPh sb="56" eb="58">
      <t>カテイ</t>
    </rPh>
    <rPh sb="61" eb="63">
      <t>ガクシ</t>
    </rPh>
    <rPh sb="64" eb="66">
      <t>シュウシ</t>
    </rPh>
    <rPh sb="66" eb="68">
      <t>イッカン</t>
    </rPh>
    <rPh sb="68" eb="70">
      <t>カテイ</t>
    </rPh>
    <rPh sb="73" eb="75">
      <t>ガクシ</t>
    </rPh>
    <rPh sb="75" eb="76">
      <t>ゴウ</t>
    </rPh>
    <rPh sb="78" eb="80">
      <t>ジュヨ</t>
    </rPh>
    <rPh sb="94" eb="96">
      <t>ガクイ</t>
    </rPh>
    <rPh sb="98" eb="100">
      <t>シュウシ</t>
    </rPh>
    <rPh sb="100" eb="101">
      <t>ゴウ</t>
    </rPh>
    <rPh sb="103" eb="105">
      <t>バアイ</t>
    </rPh>
    <rPh sb="106" eb="108">
      <t>シエン</t>
    </rPh>
    <rPh sb="108" eb="110">
      <t>タイショウ</t>
    </rPh>
    <rPh sb="110" eb="111">
      <t>ガイ</t>
    </rPh>
    <phoneticPr fontId="3"/>
  </si>
  <si>
    <t>学士</t>
    <rPh sb="0" eb="2">
      <t>ガクシ</t>
    </rPh>
    <phoneticPr fontId="6"/>
  </si>
  <si>
    <t>学士</t>
    <rPh sb="0" eb="2">
      <t>ガクシ</t>
    </rPh>
    <phoneticPr fontId="16"/>
  </si>
  <si>
    <t>留学先大学で使用する使用が「英語以外」の場合、使用する言語名を入力してください。</t>
    <rPh sb="6" eb="8">
      <t>シヨウ</t>
    </rPh>
    <rPh sb="14" eb="16">
      <t>イガイ</t>
    </rPh>
    <rPh sb="20" eb="22">
      <t>バアイ</t>
    </rPh>
    <rPh sb="21" eb="23">
      <t>シヨウ</t>
    </rPh>
    <rPh sb="25" eb="27">
      <t>ゲンゴ</t>
    </rPh>
    <rPh sb="27" eb="28">
      <t>メイ</t>
    </rPh>
    <rPh sb="29" eb="31">
      <t>ニュウリョク</t>
    </rPh>
    <phoneticPr fontId="16"/>
  </si>
  <si>
    <t>留学先大学で使用する使用が「英語以外」の場合、語学能力を証明する試験名を入力してください。</t>
    <rPh sb="23" eb="27">
      <t>ゴガクノウリョク</t>
    </rPh>
    <rPh sb="28" eb="30">
      <t>ショウメイ</t>
    </rPh>
    <rPh sb="32" eb="35">
      <t>シケンメイ</t>
    </rPh>
    <rPh sb="36" eb="38">
      <t>ニュウリョク</t>
    </rPh>
    <phoneticPr fontId="16"/>
  </si>
  <si>
    <t>学校名</t>
    <rPh sb="0" eb="2">
      <t>ガッコウ</t>
    </rPh>
    <rPh sb="2" eb="3">
      <t>メイ</t>
    </rPh>
    <phoneticPr fontId="6"/>
  </si>
  <si>
    <t>卒業中学校名を和文又は英文で入力してください。</t>
    <rPh sb="0" eb="2">
      <t>ソツギョウ</t>
    </rPh>
    <rPh sb="2" eb="5">
      <t>チュウガッコウ</t>
    </rPh>
    <rPh sb="5" eb="6">
      <t>メイ</t>
    </rPh>
    <phoneticPr fontId="3"/>
  </si>
  <si>
    <t>前問で「英語」を選択した場合、試験名を選択してください。</t>
    <rPh sb="0" eb="1">
      <t>ゼン</t>
    </rPh>
    <rPh sb="1" eb="2">
      <t>トイ</t>
    </rPh>
    <rPh sb="4" eb="6">
      <t>エイゴ</t>
    </rPh>
    <rPh sb="8" eb="10">
      <t>センタク</t>
    </rPh>
    <rPh sb="12" eb="14">
      <t>バアイ</t>
    </rPh>
    <rPh sb="15" eb="17">
      <t>シケン</t>
    </rPh>
    <rPh sb="17" eb="18">
      <t>メイ</t>
    </rPh>
    <rPh sb="19" eb="21">
      <t>センタク</t>
    </rPh>
    <phoneticPr fontId="3"/>
  </si>
  <si>
    <t>※外国の大学間での国際共同プログラムの場合は、全ての大学のURLを入力例のように入力してください。</t>
    <rPh sb="33" eb="35">
      <t>ニュウリョク</t>
    </rPh>
    <rPh sb="35" eb="36">
      <t>レイ</t>
    </rPh>
    <rPh sb="40" eb="42">
      <t>ニュウリョク</t>
    </rPh>
    <phoneticPr fontId="15"/>
  </si>
  <si>
    <t>過去の海外渡航について</t>
    <rPh sb="0" eb="2">
      <t>カコ</t>
    </rPh>
    <rPh sb="3" eb="5">
      <t>カイガイ</t>
    </rPh>
    <rPh sb="5" eb="7">
      <t>トコウ</t>
    </rPh>
    <phoneticPr fontId="5"/>
  </si>
  <si>
    <t>渡航目的</t>
    <rPh sb="0" eb="2">
      <t>トコウ</t>
    </rPh>
    <rPh sb="2" eb="4">
      <t>モクテキ</t>
    </rPh>
    <phoneticPr fontId="23"/>
  </si>
  <si>
    <t>過去の海外渡航経験について（期間が長い順）</t>
    <rPh sb="0" eb="2">
      <t>カコ</t>
    </rPh>
    <rPh sb="3" eb="5">
      <t>カイガイ</t>
    </rPh>
    <rPh sb="5" eb="7">
      <t>トコウ</t>
    </rPh>
    <rPh sb="7" eb="9">
      <t>ケイケン</t>
    </rPh>
    <phoneticPr fontId="8"/>
  </si>
  <si>
    <t>2023年4月1日現在の年齢</t>
    <rPh sb="4" eb="5">
      <t>ネン</t>
    </rPh>
    <rPh sb="6" eb="7">
      <t>ガツ</t>
    </rPh>
    <rPh sb="8" eb="9">
      <t>ニチ</t>
    </rPh>
    <rPh sb="9" eb="11">
      <t>ゲンザイ</t>
    </rPh>
    <rPh sb="12" eb="14">
      <t>ネンレイ</t>
    </rPh>
    <phoneticPr fontId="23"/>
  </si>
  <si>
    <t>2023年度海外留学支援制度（学部学位取得型）</t>
    <phoneticPr fontId="23"/>
  </si>
  <si>
    <r>
      <t xml:space="preserve">海外留学支援制度（学部学位取得型）に採用されたことがある場合、採用時の個人番号を入力してください。
</t>
    </r>
    <r>
      <rPr>
        <u/>
        <sz val="9"/>
        <rFont val="メイリオ"/>
        <family val="3"/>
        <charset val="128"/>
      </rPr>
      <t>※支援開始前辞退をしたことがある場合も個人番号を入力してください。番号がわからない場合は「2020年度採用」のように採用年度を書いてください。</t>
    </r>
    <phoneticPr fontId="3"/>
  </si>
  <si>
    <t>アジア</t>
  </si>
  <si>
    <t>丙</t>
    <rPh sb="0" eb="1">
      <t>ヘイ</t>
    </rPh>
    <phoneticPr fontId="4"/>
  </si>
  <si>
    <t>台北</t>
  </si>
  <si>
    <t>乙</t>
    <rPh sb="0" eb="1">
      <t>オツ</t>
    </rPh>
    <phoneticPr fontId="4"/>
  </si>
  <si>
    <t>指定</t>
    <rPh sb="0" eb="2">
      <t>シテイ</t>
    </rPh>
    <phoneticPr fontId="4"/>
  </si>
  <si>
    <t>甲</t>
    <rPh sb="0" eb="1">
      <t>コウ</t>
    </rPh>
    <phoneticPr fontId="4"/>
  </si>
  <si>
    <t>上記指定都市以外</t>
    <rPh sb="0" eb="2">
      <t>ジョウキ</t>
    </rPh>
    <rPh sb="2" eb="4">
      <t>シテイ</t>
    </rPh>
    <rPh sb="4" eb="6">
      <t>トシ</t>
    </rPh>
    <rPh sb="6" eb="8">
      <t>イガイ</t>
    </rPh>
    <phoneticPr fontId="4"/>
  </si>
  <si>
    <t>パレスチナ</t>
  </si>
  <si>
    <t>アフガニスタン</t>
  </si>
  <si>
    <t>ベナン共和国</t>
    <rPh sb="3" eb="6">
      <t>キョウワコク</t>
    </rPh>
    <phoneticPr fontId="7"/>
  </si>
  <si>
    <t>ガンビア</t>
  </si>
  <si>
    <t>ナミビア</t>
  </si>
  <si>
    <t>ニジェール</t>
  </si>
  <si>
    <t>マラウイ</t>
  </si>
  <si>
    <t>ジブチ</t>
  </si>
  <si>
    <t>ブルンジ</t>
  </si>
  <si>
    <t>バンクーバー、トロント、モントリオール</t>
  </si>
  <si>
    <t>サンフランシスコ</t>
  </si>
  <si>
    <r>
      <t xml:space="preserve">ニューヨーク  </t>
    </r>
    <r>
      <rPr>
        <sz val="11"/>
        <rFont val="ＭＳ Ｐゴシック"/>
        <family val="3"/>
        <charset val="128"/>
      </rPr>
      <t>※ニューヨーク州は非該当</t>
    </r>
    <rPh sb="15" eb="16">
      <t>シュウ</t>
    </rPh>
    <rPh sb="17" eb="20">
      <t>ヒガイトウ</t>
    </rPh>
    <phoneticPr fontId="3"/>
  </si>
  <si>
    <t>ロサンゼルス</t>
  </si>
  <si>
    <r>
      <t xml:space="preserve">ワシントンD.C.  </t>
    </r>
    <r>
      <rPr>
        <sz val="11"/>
        <rFont val="ＭＳ Ｐゴシック"/>
        <family val="3"/>
        <charset val="128"/>
      </rPr>
      <t>※ワシントン州は非該当</t>
    </r>
    <rPh sb="17" eb="18">
      <t>シュウ</t>
    </rPh>
    <rPh sb="19" eb="22">
      <t>ヒガイトウ</t>
    </rPh>
    <phoneticPr fontId="3"/>
  </si>
  <si>
    <t>ブリュッセル</t>
  </si>
  <si>
    <t>フランクフルト、ハンブルク</t>
  </si>
  <si>
    <t>ルクセンブルク</t>
  </si>
  <si>
    <t>北マケドニア</t>
    <rPh sb="0" eb="1">
      <t>キタ</t>
    </rPh>
    <phoneticPr fontId="3"/>
  </si>
  <si>
    <t>サンクトペテルブルグ等上記指定都市以外</t>
    <rPh sb="10" eb="11">
      <t>トウ</t>
    </rPh>
    <phoneticPr fontId="4"/>
  </si>
  <si>
    <t>マドリード</t>
  </si>
  <si>
    <t>チューリッヒ等上記指定都市以外</t>
    <rPh sb="6" eb="7">
      <t>トウ</t>
    </rPh>
    <rPh sb="7" eb="9">
      <t>ジョウキ</t>
    </rPh>
    <rPh sb="9" eb="11">
      <t>シテイ</t>
    </rPh>
    <rPh sb="11" eb="13">
      <t>トシ</t>
    </rPh>
    <rPh sb="13" eb="15">
      <t>イガイ</t>
    </rPh>
    <phoneticPr fontId="4"/>
  </si>
  <si>
    <t>ボスニア・ヘルツェゴビナ</t>
  </si>
  <si>
    <t>ジョージア</t>
  </si>
  <si>
    <t>アルメニア</t>
  </si>
  <si>
    <t>モルドバ</t>
  </si>
  <si>
    <t>その他</t>
    <rPh sb="2" eb="3">
      <t>タ</t>
    </rPh>
    <phoneticPr fontId="3"/>
  </si>
  <si>
    <t>2023年度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6"/>
  </si>
  <si>
    <t>学部学位取得型願書入力フォーム</t>
    <rPh sb="0" eb="2">
      <t>ガクブ</t>
    </rPh>
    <rPh sb="2" eb="4">
      <t>ガクイ</t>
    </rPh>
    <rPh sb="4" eb="6">
      <t>シュトク</t>
    </rPh>
    <rPh sb="6" eb="7">
      <t>ガタ</t>
    </rPh>
    <rPh sb="7" eb="9">
      <t>ガンショ</t>
    </rPh>
    <rPh sb="9" eb="11">
      <t>ニュウリョク</t>
    </rPh>
    <phoneticPr fontId="6"/>
  </si>
  <si>
    <t>国内大学
受験予定数</t>
    <rPh sb="0" eb="2">
      <t>コクナイ</t>
    </rPh>
    <rPh sb="2" eb="4">
      <t>ダイガク</t>
    </rPh>
    <rPh sb="5" eb="7">
      <t>ジュケン</t>
    </rPh>
    <rPh sb="7" eb="10">
      <t>ヨテイスウ</t>
    </rPh>
    <phoneticPr fontId="23"/>
  </si>
  <si>
    <t>海外大学
受験予定数</t>
    <rPh sb="0" eb="2">
      <t>カイガイ</t>
    </rPh>
    <rPh sb="2" eb="4">
      <t>ダイガク</t>
    </rPh>
    <rPh sb="5" eb="7">
      <t>ジュケン</t>
    </rPh>
    <rPh sb="7" eb="10">
      <t>ヨテイスウ</t>
    </rPh>
    <phoneticPr fontId="23"/>
  </si>
  <si>
    <t>海外留学支援制度
申請大学数</t>
    <rPh sb="0" eb="2">
      <t>カイガイ</t>
    </rPh>
    <rPh sb="2" eb="4">
      <t>リュウガク</t>
    </rPh>
    <rPh sb="4" eb="6">
      <t>シエン</t>
    </rPh>
    <rPh sb="6" eb="8">
      <t>セイド</t>
    </rPh>
    <rPh sb="9" eb="11">
      <t>シンセイ</t>
    </rPh>
    <rPh sb="11" eb="13">
      <t>ダイガク</t>
    </rPh>
    <rPh sb="13" eb="14">
      <t>スウ</t>
    </rPh>
    <phoneticPr fontId="23"/>
  </si>
  <si>
    <t>応募したことがある（海外留学支援制度及びトビタテ！留学JAPAN）</t>
    <rPh sb="10" eb="12">
      <t>カイガイ</t>
    </rPh>
    <rPh sb="12" eb="14">
      <t>リュウガク</t>
    </rPh>
    <rPh sb="14" eb="16">
      <t>シエン</t>
    </rPh>
    <rPh sb="16" eb="18">
      <t>セイド</t>
    </rPh>
    <rPh sb="18" eb="19">
      <t>オヨ</t>
    </rPh>
    <phoneticPr fontId="5"/>
  </si>
  <si>
    <t>海外留学支援制度及びトビタテ！留学JAPANに応募したことがない</t>
    <rPh sb="0" eb="2">
      <t>カイガイ</t>
    </rPh>
    <rPh sb="2" eb="4">
      <t>リュウガク</t>
    </rPh>
    <rPh sb="4" eb="6">
      <t>シエン</t>
    </rPh>
    <rPh sb="6" eb="8">
      <t>セイド</t>
    </rPh>
    <rPh sb="8" eb="9">
      <t>オヨ</t>
    </rPh>
    <rPh sb="23" eb="25">
      <t>オウボ</t>
    </rPh>
    <phoneticPr fontId="5"/>
  </si>
  <si>
    <t>採用された（海外留学支援制度）</t>
    <rPh sb="0" eb="2">
      <t>サイヨウ</t>
    </rPh>
    <rPh sb="6" eb="8">
      <t>カイガイ</t>
    </rPh>
    <rPh sb="8" eb="10">
      <t>リュウガク</t>
    </rPh>
    <rPh sb="10" eb="12">
      <t>シエン</t>
    </rPh>
    <rPh sb="12" eb="14">
      <t>セイド</t>
    </rPh>
    <phoneticPr fontId="5"/>
  </si>
  <si>
    <t>採用された（海外留学支制度及びトビタテ！留学JAPAN）</t>
    <rPh sb="0" eb="2">
      <t>サイヨウ</t>
    </rPh>
    <rPh sb="6" eb="8">
      <t>カイガイ</t>
    </rPh>
    <rPh sb="8" eb="10">
      <t>リュウガク</t>
    </rPh>
    <rPh sb="10" eb="11">
      <t>シ</t>
    </rPh>
    <rPh sb="11" eb="13">
      <t>セイド</t>
    </rPh>
    <rPh sb="13" eb="14">
      <t>オヨ</t>
    </rPh>
    <phoneticPr fontId="5"/>
  </si>
  <si>
    <t>奨学金実績</t>
    <phoneticPr fontId="6"/>
  </si>
  <si>
    <t>「分野コード」シートを参照し、学びたい専攻を一つ選んで、コードをで入力してください。いくつかの分野を横断する場合、一番近いものを選択してください。決まっていない場合、現時点で一番関心のある分野を選択してください。</t>
    <rPh sb="1" eb="3">
      <t>ブンヤ</t>
    </rPh>
    <rPh sb="15" eb="16">
      <t>マナ</t>
    </rPh>
    <rPh sb="19" eb="21">
      <t>センコウ</t>
    </rPh>
    <rPh sb="22" eb="23">
      <t>ヒト</t>
    </rPh>
    <rPh sb="24" eb="25">
      <t>エラ</t>
    </rPh>
    <rPh sb="33" eb="35">
      <t>ニュウリョク</t>
    </rPh>
    <rPh sb="47" eb="49">
      <t>ブンヤ</t>
    </rPh>
    <rPh sb="50" eb="52">
      <t>オウダン</t>
    </rPh>
    <rPh sb="54" eb="56">
      <t>バアイ</t>
    </rPh>
    <rPh sb="57" eb="59">
      <t>イチバン</t>
    </rPh>
    <rPh sb="59" eb="60">
      <t>チカ</t>
    </rPh>
    <rPh sb="64" eb="66">
      <t>センタク</t>
    </rPh>
    <rPh sb="73" eb="74">
      <t>キ</t>
    </rPh>
    <rPh sb="80" eb="82">
      <t>バアイ</t>
    </rPh>
    <rPh sb="83" eb="86">
      <t>ゲンジテン</t>
    </rPh>
    <rPh sb="87" eb="89">
      <t>イチバン</t>
    </rPh>
    <rPh sb="89" eb="91">
      <t>カンシン</t>
    </rPh>
    <rPh sb="94" eb="96">
      <t>ブンヤ</t>
    </rPh>
    <rPh sb="97" eb="99">
      <t>センタク</t>
    </rPh>
    <phoneticPr fontId="3"/>
  </si>
  <si>
    <r>
      <t xml:space="preserve">「国・地域コード」シートを参照し、該当する国・地域コードを入力してください。
</t>
    </r>
    <r>
      <rPr>
        <u/>
        <sz val="9"/>
        <rFont val="メイリオ"/>
        <family val="3"/>
        <charset val="128"/>
      </rPr>
      <t>※複数のキャンパスで授業を受ける場合は、最初に渡航する国・地域のコードを入力してください。
※支援開始手続き時に、留学先大学の所在地は改めて確認します。</t>
    </r>
    <rPh sb="3" eb="5">
      <t>チイキ</t>
    </rPh>
    <phoneticPr fontId="3"/>
  </si>
  <si>
    <t>「国・地域コード」シートを参照し、該当する国・地域コードを入力してください。</t>
    <rPh sb="3" eb="5">
      <t>チイキ</t>
    </rPh>
    <phoneticPr fontId="3"/>
  </si>
  <si>
    <t>留学先大学と在籍するコースについて、①選んだ理由、②留学先大学の概要、③取得できる学位や学位取得プログラムの内容に触れながらで説明してください。（800字内）</t>
    <rPh sb="0" eb="2">
      <t>リュウガク</t>
    </rPh>
    <rPh sb="2" eb="3">
      <t>サキ</t>
    </rPh>
    <rPh sb="3" eb="5">
      <t>ダイガク</t>
    </rPh>
    <rPh sb="6" eb="8">
      <t>ザイセキ</t>
    </rPh>
    <rPh sb="19" eb="20">
      <t>エラ</t>
    </rPh>
    <rPh sb="22" eb="24">
      <t>リユウ</t>
    </rPh>
    <rPh sb="26" eb="28">
      <t>リュウガク</t>
    </rPh>
    <rPh sb="28" eb="29">
      <t>サキ</t>
    </rPh>
    <rPh sb="29" eb="31">
      <t>ダイガク</t>
    </rPh>
    <rPh sb="32" eb="34">
      <t>ガイヨウ</t>
    </rPh>
    <rPh sb="36" eb="38">
      <t>シュトク</t>
    </rPh>
    <rPh sb="41" eb="43">
      <t>ガクイ</t>
    </rPh>
    <rPh sb="44" eb="46">
      <t>ガクイ</t>
    </rPh>
    <rPh sb="46" eb="48">
      <t>シュトク</t>
    </rPh>
    <rPh sb="54" eb="56">
      <t>ナイヨウ</t>
    </rPh>
    <rPh sb="57" eb="58">
      <t>フ</t>
    </rPh>
    <rPh sb="63" eb="65">
      <t>セツメイ</t>
    </rPh>
    <phoneticPr fontId="3"/>
  </si>
  <si>
    <t>応募したことがある（海外留学支援制度）</t>
    <rPh sb="0" eb="2">
      <t>オウボ</t>
    </rPh>
    <rPh sb="10" eb="14">
      <t>カイガイリュウガク</t>
    </rPh>
    <rPh sb="14" eb="16">
      <t>シエン</t>
    </rPh>
    <rPh sb="16" eb="18">
      <t>セイド</t>
    </rPh>
    <phoneticPr fontId="5"/>
  </si>
  <si>
    <t>応募したことがある（トビタテ！留学JAPAN）</t>
    <rPh sb="15" eb="17">
      <t>リュウガク</t>
    </rPh>
    <phoneticPr fontId="5"/>
  </si>
  <si>
    <t>3校</t>
    <phoneticPr fontId="6"/>
  </si>
  <si>
    <t>5点満点中3.7相当以上</t>
    <phoneticPr fontId="6"/>
  </si>
  <si>
    <t>電卓検定１級、実用英語技能検定１級</t>
    <rPh sb="0" eb="2">
      <t>デンタク</t>
    </rPh>
    <rPh sb="2" eb="4">
      <t>ケンテイ</t>
    </rPh>
    <rPh sb="5" eb="6">
      <t>キュウ</t>
    </rPh>
    <rPh sb="16" eb="17">
      <t>キュウ</t>
    </rPh>
    <phoneticPr fontId="3"/>
  </si>
  <si>
    <r>
      <t>　　家計支持者（父・母・並びにこれに代</t>
    </r>
    <r>
      <rPr>
        <b/>
        <sz val="11"/>
        <rFont val="メイリオ"/>
        <family val="3"/>
        <charset val="128"/>
      </rPr>
      <t>わって家計を支えている場合は当該人物）について入力してください</t>
    </r>
    <rPh sb="2" eb="4">
      <t>カケイ</t>
    </rPh>
    <rPh sb="4" eb="7">
      <t>シジシャ</t>
    </rPh>
    <rPh sb="8" eb="9">
      <t>チチ</t>
    </rPh>
    <rPh sb="10" eb="11">
      <t>ハハ</t>
    </rPh>
    <rPh sb="12" eb="13">
      <t>ナラ</t>
    </rPh>
    <rPh sb="18" eb="19">
      <t>ダイ</t>
    </rPh>
    <rPh sb="22" eb="24">
      <t>カケイ</t>
    </rPh>
    <rPh sb="25" eb="26">
      <t>ササ</t>
    </rPh>
    <rPh sb="30" eb="32">
      <t>バアイ</t>
    </rPh>
    <rPh sb="33" eb="35">
      <t>トウガイ</t>
    </rPh>
    <rPh sb="35" eb="37">
      <t>ジンブツ</t>
    </rPh>
    <rPh sb="42" eb="44">
      <t>ニュウリョク</t>
    </rPh>
    <phoneticPr fontId="6"/>
  </si>
  <si>
    <t>中学校が日本国内にある場合、「都道府県コード」シートを参照し、コードを入力してください。</t>
    <rPh sb="0" eb="3">
      <t>チュウガッコウ</t>
    </rPh>
    <rPh sb="4" eb="6">
      <t>ニホン</t>
    </rPh>
    <rPh sb="6" eb="8">
      <t>コクナイ</t>
    </rPh>
    <rPh sb="11" eb="13">
      <t>バアイ</t>
    </rPh>
    <rPh sb="15" eb="19">
      <t>トドウフケン</t>
    </rPh>
    <phoneticPr fontId="3"/>
  </si>
  <si>
    <t>中学校が日本国外にある場合、「国・地域コード」シートを参照し、コードを入力してください。</t>
    <rPh sb="0" eb="3">
      <t>チュウガッコウ</t>
    </rPh>
    <rPh sb="4" eb="8">
      <t>ニホンコクガイ</t>
    </rPh>
    <phoneticPr fontId="6"/>
  </si>
  <si>
    <t>留学先大学への入学に語学要件がある場合は、その内容を入力してください。</t>
    <rPh sb="0" eb="3">
      <t>リュウガクサキ</t>
    </rPh>
    <rPh sb="3" eb="5">
      <t>ダイガク</t>
    </rPh>
    <rPh sb="7" eb="9">
      <t>ニュウガク</t>
    </rPh>
    <rPh sb="10" eb="14">
      <t>ゴガクヨウケン</t>
    </rPh>
    <rPh sb="17" eb="19">
      <t>バアイ</t>
    </rPh>
    <rPh sb="23" eb="25">
      <t>ナイヨウ</t>
    </rPh>
    <rPh sb="26" eb="28">
      <t>ニュウリョク</t>
    </rPh>
    <phoneticPr fontId="6"/>
  </si>
  <si>
    <t>大学入学準備コースへの入学に語学要件がある場合、その内容を入力してください。</t>
    <rPh sb="0" eb="2">
      <t>ダイガク</t>
    </rPh>
    <rPh sb="2" eb="4">
      <t>ニュウガク</t>
    </rPh>
    <rPh sb="4" eb="6">
      <t>ジュンビ</t>
    </rPh>
    <rPh sb="11" eb="13">
      <t>ニュウガク</t>
    </rPh>
    <rPh sb="14" eb="16">
      <t>ゴガク</t>
    </rPh>
    <rPh sb="16" eb="18">
      <t>ヨウケン</t>
    </rPh>
    <rPh sb="21" eb="23">
      <t>バアイ</t>
    </rPh>
    <rPh sb="29" eb="31">
      <t>ニュウリョク</t>
    </rPh>
    <phoneticPr fontId="3"/>
  </si>
  <si>
    <t>選考管理番号</t>
  </si>
  <si>
    <t>アンケート項目_B001_K011_選考管理番号</t>
  </si>
  <si>
    <t>アンケート項目_B002_K012_姓</t>
  </si>
  <si>
    <t>アンケート項目_B003_K013_名</t>
  </si>
  <si>
    <t>アンケート項目_B004_K014_フリガナ姓</t>
  </si>
  <si>
    <t>アンケート項目_B005_K015_フリガナ名</t>
  </si>
  <si>
    <t>アンケート項目_B006_K016_ローマ字姓</t>
  </si>
  <si>
    <t>アンケート項目_B007_K017_ローマ字名</t>
  </si>
  <si>
    <t>アンケート項目_B008_K018_生年月日年（西暦）</t>
  </si>
  <si>
    <t>アンケート項目_B009_K019_生年月日月</t>
  </si>
  <si>
    <t>アンケート項目_B010_K020_生年月日日</t>
  </si>
  <si>
    <t>アンケート項目_B011_K021_年齢 2023/4/1</t>
  </si>
  <si>
    <t>アンケート項目_B012_K022_性別</t>
  </si>
  <si>
    <t>アンケート項目_B013_K023_国籍日本国籍又は在留資格</t>
  </si>
  <si>
    <t>アンケート項目_B014_K024_国籍日本国籍以外</t>
  </si>
  <si>
    <t>アンケート項目_B015_K025_現住所郵便番号</t>
  </si>
  <si>
    <t>アンケート項目_B016_K026_現住所住所</t>
  </si>
  <si>
    <t>アンケート項目_B017_K027_電話番号</t>
  </si>
  <si>
    <t>アンケート項目_B018_K028_メールアドレス</t>
  </si>
  <si>
    <t>アンケート項目_B019_K033_（父）_氏名</t>
  </si>
  <si>
    <t>アンケート項目_B020_K034_（父）_所得証明書</t>
  </si>
  <si>
    <t>アンケート項目_B021_K035_（父）_職業</t>
  </si>
  <si>
    <t>アンケート項目_B022_K036_（父）_勤務先正式名称</t>
  </si>
  <si>
    <t>アンケート項目_B023_K037_（母）_氏名</t>
  </si>
  <si>
    <t>アンケート項目_B024_K038_（母）_所得証明書</t>
  </si>
  <si>
    <t>アンケート項目_B025_K039_（母）_職業</t>
  </si>
  <si>
    <t>アンケート項目_B026_K040_（母）_勤務先正式名称</t>
  </si>
  <si>
    <t>アンケート項目_B027_K041_家計支持者３_続柄</t>
  </si>
  <si>
    <t>アンケート項目_B028_K042_家計支持者３_氏名</t>
  </si>
  <si>
    <t>アンケート項目_B029_K043_家計支持者３_所得証明書</t>
  </si>
  <si>
    <t>アンケート項目_B030_K044_家計支持者３_職業</t>
  </si>
  <si>
    <t>アンケート項目_B031_K045_家計支持者３_勤務先正式名称</t>
  </si>
  <si>
    <t>アンケート項目_B032_K050_国内連絡人_氏名</t>
  </si>
  <si>
    <t>アンケート項目_B033_K051_国内連絡人_電話番号</t>
  </si>
  <si>
    <t>アンケート項目_B034_K052_国内連絡人_メールアドレス</t>
  </si>
  <si>
    <t>アンケート項目_B035_K057_留学先大学_主な使用言語</t>
  </si>
  <si>
    <t>アンケート項目_B036_K058_語学能力試験名英語</t>
  </si>
  <si>
    <t>アンケート項目_B037_K059_使用言語名英語以外</t>
  </si>
  <si>
    <t>アンケート項目_B038_K060_語学能力試験名英語以外</t>
  </si>
  <si>
    <t>アンケート項目_B039_K061_語学能力試験結果</t>
  </si>
  <si>
    <t>アンケート項目_B040_K062_語学能力試験結果（総合点）</t>
  </si>
  <si>
    <t>アンケート項目_B041_K068_高等学校等の学業成績</t>
  </si>
  <si>
    <t>アンケート項目_B042_K069_高等教育機関在籍経験</t>
  </si>
  <si>
    <t>アンケート項目_B043_K070_応募時の状況</t>
  </si>
  <si>
    <t>アンケート項目_B044_K071_高校在籍以外応募時の状況（１）</t>
  </si>
  <si>
    <t>アンケート項目_B045_K072_高校在籍以外勤務先等（１）</t>
  </si>
  <si>
    <t>アンケート項目_B046_K073_高校在籍以外応募時の状況（２）</t>
  </si>
  <si>
    <t>アンケート項目_B047_K074_高校在籍以外勤務先等（２）</t>
  </si>
  <si>
    <t>アンケート項目_B048_K075_高校卒業資格</t>
  </si>
  <si>
    <t>アンケート項目_B049_K084_「その他」の場合詳細</t>
  </si>
  <si>
    <t>アンケート項目_B050_K085_高校の種類</t>
  </si>
  <si>
    <t>アンケート項目_B051_K086_高校の特色</t>
  </si>
  <si>
    <t>アンケート項目_B052_K094_卒業高校_高校の課程</t>
  </si>
  <si>
    <t>アンケート項目_B053_K095_卒業高校_高校の設置者</t>
  </si>
  <si>
    <t>アンケート項目_B054_K096_卒業高校_高校名_学校法人名</t>
  </si>
  <si>
    <t>アンケート項目_B055_K097_卒業高校_高校名_学校名</t>
  </si>
  <si>
    <t>アンケート項目_B056_K098_卒業高校_高校の所在地</t>
  </si>
  <si>
    <t>アンケート項目_B057_K099_卒業高校_国内_都道府県コード</t>
  </si>
  <si>
    <t>アンケート項目_B058_K100_卒業高校_国内_都道府県名</t>
  </si>
  <si>
    <t>アンケート項目_B059_K101_卒業高校_国外_国・地域コード</t>
  </si>
  <si>
    <t>アンケート項目_B060_K102_卒業高校_国外_国・地域名</t>
  </si>
  <si>
    <t>アンケート項目_B061_K103_卒業高校_入学形態</t>
  </si>
  <si>
    <t>アンケート項目_B062_K104_卒業高校_入学_年（西暦）</t>
  </si>
  <si>
    <t>アンケート項目_B063_K105_卒業高校_入学_月</t>
  </si>
  <si>
    <t>アンケート項目_B064_K106_卒業高校_卒業_年（西暦）</t>
  </si>
  <si>
    <t>アンケート項目_B065_K107_卒業高校_卒業_月</t>
  </si>
  <si>
    <t>アンケート項目_B066_K113_在籍した高校の校数</t>
  </si>
  <si>
    <t>アンケート項目_B067_K114_高校②_高校名</t>
  </si>
  <si>
    <t>アンケート項目_B068_K115_高校②_高校の所在地</t>
  </si>
  <si>
    <t>アンケート項目_B069_K116_高校②_国内_都道府県コード</t>
  </si>
  <si>
    <t>アンケート項目_B070_K117_高校②_国内_都道府県名</t>
  </si>
  <si>
    <t>アンケート項目_B071_K118_高校②_国外_国・地域コード</t>
  </si>
  <si>
    <t>アンケート項目_B072_K119_高校②_国外_国・地域名</t>
  </si>
  <si>
    <t>アンケート項目_B073_K120_高校②_入学形態</t>
  </si>
  <si>
    <t>アンケート項目_B074_K121_高校②_入学等_年（西暦）</t>
  </si>
  <si>
    <t>アンケート項目_B075_K122_高校②_入学等_月</t>
  </si>
  <si>
    <t>アンケート項目_B076_K123_高校②_転出・卒業・修了等</t>
  </si>
  <si>
    <t>アンケート項目_B077_K124_高校②_転出等_年（西暦）</t>
  </si>
  <si>
    <t>アンケート項目_B078_K125_高校②_転出等_月</t>
  </si>
  <si>
    <t>アンケート項目_B079_K126_高校③_高校名</t>
  </si>
  <si>
    <t>アンケート項目_B080_K127_高校③_高校の所在地</t>
  </si>
  <si>
    <t>アンケート項目_B081_K128_高校③_国内_都道府県コード</t>
  </si>
  <si>
    <t>アンケート項目_B082_K129_高校③_国内_都道府県名</t>
  </si>
  <si>
    <t>アンケート項目_B083_K130_高校③_国外_国・地域コード</t>
  </si>
  <si>
    <t>アンケート項目_B084_K131_高校③_国外_国・地域名</t>
  </si>
  <si>
    <t>アンケート項目_B085_K132_高校③_入学形態</t>
  </si>
  <si>
    <t>アンケート項目_B086_K133_高校③_入学等_年（西暦）</t>
  </si>
  <si>
    <t>アンケート項目_B087_K134_高校③_入学等_月</t>
  </si>
  <si>
    <t>アンケート項目_B088_K135_高校③_転出・卒業・修了等</t>
  </si>
  <si>
    <t>アンケート項目_B089_K136_高校③_転出等_年（西暦）</t>
  </si>
  <si>
    <t>アンケート項目_B090_K137_高校③_転出等_月</t>
  </si>
  <si>
    <t>アンケート項目_B091_K138_中学校_中学校名</t>
  </si>
  <si>
    <t>アンケート項目_B092_K139_中学校_中学校の所在地</t>
  </si>
  <si>
    <t>アンケート項目_B093_K140_中学校_国内_都道府県コード</t>
  </si>
  <si>
    <t>アンケート項目_B094_K141_中学校_国内_都道府県名</t>
  </si>
  <si>
    <t>アンケート項目_B095_K142_中学校_国外_国・地域コード</t>
  </si>
  <si>
    <t>アンケート項目_B096_K143_中学校_国外_国・地域名</t>
  </si>
  <si>
    <t>アンケート項目_B097_K144_中学校_卒業・修了_年（西暦）</t>
  </si>
  <si>
    <t>アンケート項目_B098_K145_中学校_卒業・修了_月</t>
  </si>
  <si>
    <t>アンケート項目_B099_K149_資格</t>
  </si>
  <si>
    <t>アンケート項目_B100_K154_受験予定校数国内大学</t>
  </si>
  <si>
    <t>アンケート項目_B101_K155_受験予定校数海外大学</t>
  </si>
  <si>
    <t>アンケート項目_B102_K156_JASSO応募実績</t>
  </si>
  <si>
    <t>アンケート項目_B103_K157_JASSO採用実績</t>
  </si>
  <si>
    <t>アンケート項目_B104_K158_JASSO採用時の個人番号</t>
  </si>
  <si>
    <t>アンケート項目_B105_K159_JASSO以外受給実績</t>
  </si>
  <si>
    <t>アンケート項目_B106_K160_JASSO以外申請中</t>
  </si>
  <si>
    <t>アンケート項目_B107_K161_JASSO以外奨学金名</t>
  </si>
  <si>
    <t>アンケート項目_B108_K166_過去の海外渡航について</t>
  </si>
  <si>
    <t>アンケート項目_B109_K167_渡航歴１_渡航目的</t>
  </si>
  <si>
    <t>アンケート項目_B110_K168_渡航歴１_渡航開始_年（西暦）</t>
  </si>
  <si>
    <t>アンケート項目_B111_K169_渡航歴１_渡航開始_月</t>
  </si>
  <si>
    <t>アンケート項目_B112_K170_渡航歴１_渡航期間</t>
  </si>
  <si>
    <t>アンケート項目_B113_K171_渡航歴１_渡航先</t>
  </si>
  <si>
    <t>アンケート項目_B114_K172_渡航歴２_渡航目的</t>
  </si>
  <si>
    <t>アンケート項目_B115_K173_渡航歴２_渡航開始_年（西暦）</t>
  </si>
  <si>
    <t>アンケート項目_B116_K174_渡航歴２_渡航開始_月</t>
  </si>
  <si>
    <t>アンケート項目_B117_K175_渡航歴２_渡航期間</t>
  </si>
  <si>
    <t>アンケート項目_B118_K176_渡航歴２_渡航先</t>
  </si>
  <si>
    <t>アンケート項目_B119_K177_渡航歴３_渡航目的</t>
  </si>
  <si>
    <t>アンケート項目_B120_K178_渡航歴３_渡航開始_年（西暦）</t>
  </si>
  <si>
    <t>アンケート項目_B121_K179_渡航歴３_渡航開始_月</t>
  </si>
  <si>
    <t>アンケート項目_B122_K180_渡航歴３_渡航期間</t>
  </si>
  <si>
    <t>アンケート項目_B123_K181_渡航歴３_渡航先</t>
  </si>
  <si>
    <t>アンケート項目_B124_K185_申請大学数</t>
    <phoneticPr fontId="5"/>
  </si>
  <si>
    <t>アンケート項目_B126_K192_①_国際共同学位プログラムか</t>
  </si>
  <si>
    <t>アンケート項目_B127_K193_①_所在地国・地域コード</t>
  </si>
  <si>
    <t>アンケート項目_B128_K194_①_所在地国・地域</t>
  </si>
  <si>
    <t>アンケート項目_B129_K195_①_文理種別</t>
  </si>
  <si>
    <t>アンケート項目_B130_K196_①_専門分野分野コード</t>
  </si>
  <si>
    <t>アンケート項目_B131_K197_①_専門分野分野</t>
  </si>
  <si>
    <t>アンケート項目_B132_K198_①_取得予定学位名種類</t>
  </si>
  <si>
    <t>アンケート項目_B133_K199_①_取得予定学位名（英文）</t>
  </si>
  <si>
    <t>アンケート項目_B134_K200_①_学士号取得期間</t>
  </si>
  <si>
    <t>アンケート項目_B135_K201_①_正規の学士課程開始年</t>
  </si>
  <si>
    <t>アンケート項目_B136_K202_①_正規の学士課程開始月</t>
  </si>
  <si>
    <t>アンケート項目_B137_K203_①_語学要件有無</t>
  </si>
  <si>
    <t>アンケート項目_B138_K204_①_語学試験名と点数</t>
  </si>
  <si>
    <t>アンケート項目_B139_K205_①_概要、選択理由</t>
  </si>
  <si>
    <t>アンケート項目_B140_K206_①_留学先大学HP_URL</t>
  </si>
  <si>
    <t>アンケート項目_B141_K207_準備①_必須か</t>
  </si>
  <si>
    <t>アンケート項目_B142_K208_準備①_機関名</t>
  </si>
  <si>
    <t>アンケート項目_B143_K209_準備①_コース名</t>
  </si>
  <si>
    <t>アンケート項目_B144_K210_準備①_所在地_コード</t>
  </si>
  <si>
    <t>アンケート項目_B145_K211_準備①_所在地_国・地域</t>
  </si>
  <si>
    <t>アンケート項目_B146_K212_準備①_機関の性質</t>
  </si>
  <si>
    <t>アンケート項目_B147_K213_準備①_期間</t>
  </si>
  <si>
    <t>アンケート項目_B148_K214_準備①_開始_年</t>
  </si>
  <si>
    <t>アンケート項目_B149_K215_準備①_開始_月</t>
  </si>
  <si>
    <t>アンケート項目_B150_K216_準備①_語学要件有無</t>
  </si>
  <si>
    <t>アンケート項目_B151_K217_準備①_試験名と点数</t>
  </si>
  <si>
    <t>アンケート項目_B152_K218_準備①_準備コースURL</t>
  </si>
  <si>
    <t>アンケート項目_B153_K224_②_留学先大学名（英文）</t>
  </si>
  <si>
    <t>アンケート項目_B154_K225_②_国際共同学位プログラムか</t>
  </si>
  <si>
    <t>アンケート項目_B155_K226_②_所在地コード</t>
  </si>
  <si>
    <t>アンケート項目_B156_K227_②_所在地国・地域</t>
  </si>
  <si>
    <t>アンケート項目_B157_K228_②_文理種別</t>
  </si>
  <si>
    <t>アンケート項目_B158_K229_②_専門分野コード</t>
  </si>
  <si>
    <t>アンケート項目_B159_K230_②_専門分野分野</t>
  </si>
  <si>
    <t>アンケート項目_B160_K231_②_取得予定学位名種類</t>
  </si>
  <si>
    <t>アンケート項目_B161_K232_②_取得予定学位名（英文）</t>
  </si>
  <si>
    <t>アンケート項目_B162_K233_②_学士号取得期間</t>
  </si>
  <si>
    <t>アンケート項目_B163_K234_②_学士課程開始年</t>
  </si>
  <si>
    <t>アンケート項目_B164_K235_②_学士課程開始月</t>
  </si>
  <si>
    <t>アンケート項目_B165_K236_②_語学要件有無</t>
  </si>
  <si>
    <t>アンケート項目_B166_K237_②_語学試験名と点数</t>
  </si>
  <si>
    <t>アンケート項目_B167_K238_②_概要、選択理由</t>
  </si>
  <si>
    <t>アンケート項目_B168_K239_②_留学先大学HP_URL</t>
  </si>
  <si>
    <t>アンケート項目_B169_K240_準備②_必須か</t>
  </si>
  <si>
    <t>アンケート項目_B170_K241_準備②_機関名</t>
  </si>
  <si>
    <t>アンケート項目_B171_K242_準備②_コース名</t>
  </si>
  <si>
    <t>アンケート項目_B172_K243_準備②_所在地_コード</t>
  </si>
  <si>
    <t>アンケート項目_B173_K244_準備②_所在地_国・地域</t>
  </si>
  <si>
    <t>アンケート項目_B174_K245_準備②_機関の性質</t>
  </si>
  <si>
    <t>アンケート項目_B175_K246_準備②_期間</t>
  </si>
  <si>
    <t>アンケート項目_B176_K247_準備②_開始_年</t>
  </si>
  <si>
    <t>アンケート項目_B177_K248_準備②_開始_月</t>
  </si>
  <si>
    <t>アンケート項目_B178_K249_準備②_語学要件有無</t>
  </si>
  <si>
    <t>アンケート項目_B179_K250_準備②_試験名と点数</t>
  </si>
  <si>
    <t>アンケート項目_B180_K251_準備②_準備コースURL</t>
  </si>
  <si>
    <t>アンケート項目_B181_K257_③_留学先大学名（英文）</t>
  </si>
  <si>
    <t>アンケート項目_B182_K258_③_国際共同学位プログラムか</t>
  </si>
  <si>
    <t>アンケート項目_B183_K259_③_所在地コード</t>
  </si>
  <si>
    <t>アンケート項目_B184_K260_③_所在地国・地域</t>
  </si>
  <si>
    <t>アンケート項目_B185_K261_③_文理種別</t>
  </si>
  <si>
    <t>アンケート項目_B186_K262_③_専門分野コード</t>
  </si>
  <si>
    <t>アンケート項目_B187_K263_③_専門分野分野</t>
  </si>
  <si>
    <t>アンケート項目_B188_K264_③_取得予定学位名種類</t>
  </si>
  <si>
    <t>アンケート項目_B189_K265_③_取得予定学位名（英文）</t>
  </si>
  <si>
    <t>アンケート項目_B190_K266_③_学士号取得期間</t>
  </si>
  <si>
    <t>アンケート項目_B191_K267_③_学士課程開始年</t>
  </si>
  <si>
    <t>アンケート項目_B192_K268_③_学士課程開始月</t>
  </si>
  <si>
    <t>アンケート項目_B193_K269_③_語学要件有無</t>
  </si>
  <si>
    <t>アンケート項目_B194_K270_③_語学試験名と点数</t>
  </si>
  <si>
    <t>アンケート項目_B195_K271_③_概要、選択理由</t>
  </si>
  <si>
    <t>アンケート項目_B196_K272_③_留学先大学HP_URL</t>
  </si>
  <si>
    <t>アンケート項目_B197_K273_準備③_必須か</t>
  </si>
  <si>
    <t>アンケート項目_B198_K274_準備③_機関名</t>
  </si>
  <si>
    <t>アンケート項目_B199_K275_準備③_コース名</t>
  </si>
  <si>
    <t>アンケート項目_B200_K276_準備③_所在地_コード</t>
  </si>
  <si>
    <t>アンケート項目_B201_K277_準備③_所在地_国・地域</t>
  </si>
  <si>
    <t>アンケート項目_B202_K278_準備③_機関の性質</t>
  </si>
  <si>
    <t>アンケート項目_B203_K279_準備③_期間</t>
  </si>
  <si>
    <t>アンケート項目_B204_K280_準備③_開始_年</t>
  </si>
  <si>
    <t>アンケート項目_B205_K281_準備③_開始_月</t>
  </si>
  <si>
    <t>アンケート項目_B206_K282_準備③_語学要件有無</t>
  </si>
  <si>
    <t>アンケート項目_B207_K283_準備③_試験名と点数</t>
  </si>
  <si>
    <t>アンケート項目_B208_K284_準備③_準備コースURL</t>
  </si>
  <si>
    <t>アンケート項目_B209_K290_④_留学先大学名（英文）</t>
  </si>
  <si>
    <t>アンケート項目_B210_K291_④_国際共同学位プログラムか</t>
  </si>
  <si>
    <t>アンケート項目_B211_K292_④_所在地コード</t>
  </si>
  <si>
    <t>アンケート項目_B212_K293_④_所在地国・地域</t>
  </si>
  <si>
    <t>アンケート項目_B213_K294_④_文理種別</t>
  </si>
  <si>
    <t>アンケート項目_B214_K295_④_専門分野コード</t>
  </si>
  <si>
    <t>アンケート項目_B215_K296_④_専門分野分野</t>
  </si>
  <si>
    <t>アンケート項目_B216_K297_④_取得予定学位名種類</t>
  </si>
  <si>
    <t>アンケート項目_B217_K298_④_取得予定学位名（英文）</t>
  </si>
  <si>
    <t>アンケート項目_B218_K299_④_学士号取得期間</t>
  </si>
  <si>
    <t>アンケート項目_B219_K300_④_学士課程開始年</t>
  </si>
  <si>
    <t>アンケート項目_B220_K301_④_学士課程開始月</t>
  </si>
  <si>
    <t>アンケート項目_B221_K302_④_語学要件有無</t>
  </si>
  <si>
    <t>アンケート項目_B222_K303_④_語学試験名と点数</t>
  </si>
  <si>
    <t>アンケート項目_B223_K304_④_概要、選択理由</t>
  </si>
  <si>
    <t>アンケート項目_B224_K305_④_留学先大学HP_URL</t>
  </si>
  <si>
    <t>アンケート項目_B225_K306_準備④_必須か</t>
  </si>
  <si>
    <t>アンケート項目_B226_K307_準備④_機関名</t>
  </si>
  <si>
    <t>アンケート項目_B227_K308_準備④_コース名</t>
  </si>
  <si>
    <t>アンケート項目_B228_K309_準備④_所在地_コード</t>
  </si>
  <si>
    <t>アンケート項目_B229_K310_準備④_所在地_国・地域</t>
  </si>
  <si>
    <t>アンケート項目_B230_K311_準備④_機関の性質</t>
  </si>
  <si>
    <t>アンケート項目_B231_K312_準備④_期間</t>
  </si>
  <si>
    <t>アンケート項目_B232_K313_準備④_開始_年</t>
  </si>
  <si>
    <t>アンケート項目_B233_K314_準備④_開始_月</t>
  </si>
  <si>
    <t>アンケート項目_B234_K315_準備④_語学要件有無</t>
  </si>
  <si>
    <t>アンケート項目_B235_K316_準備④_試験名と点数</t>
  </si>
  <si>
    <t>アンケート項目_B236_K317_準備④_準備コースURL</t>
  </si>
  <si>
    <t>アンケート項目_B237_K324_⑤_留学先大学名（英文）</t>
  </si>
  <si>
    <t>アンケート項目_B238_K325_⑤_国際共同学位プログラムか</t>
  </si>
  <si>
    <t>アンケート項目_B239_K326_⑤_所在地コード</t>
  </si>
  <si>
    <t>アンケート項目_B240_K327_⑤_所在地国・地域</t>
  </si>
  <si>
    <t>アンケート項目_B241_K328_⑤_文理種別</t>
  </si>
  <si>
    <t>アンケート項目_B242_K329_⑤_専門分野コード</t>
  </si>
  <si>
    <t>アンケート項目_B243_K330_⑤_専門分野分野</t>
  </si>
  <si>
    <t>アンケート項目_B244_K331_⑤_取得予定学位名種類</t>
  </si>
  <si>
    <t>アンケート項目_B245_K332_⑤_取得予定学位名（英文）</t>
  </si>
  <si>
    <t>アンケート項目_B246_K333_⑤_学士号取得期間</t>
  </si>
  <si>
    <t>アンケート項目_B247_K334_⑤_学士課程開始年</t>
  </si>
  <si>
    <t>アンケート項目_B248_K335_⑤_学士課程開始月</t>
  </si>
  <si>
    <t>アンケート項目_B249_K336_⑤_語学要件有無</t>
  </si>
  <si>
    <t>アンケート項目_B250_K337_⑤_語学試験名と点数</t>
  </si>
  <si>
    <t>アンケート項目_B251_K338_⑤_概要、選択理由</t>
  </si>
  <si>
    <t>アンケート項目_B252_K339_⑤_留学先大学HP_URL</t>
  </si>
  <si>
    <t>アンケート項目_B253_K340_準備⑤_必須か</t>
  </si>
  <si>
    <t>アンケート項目_B254_K341_準備⑤_機関名</t>
  </si>
  <si>
    <t>アンケート項目_B255_K342_準備⑤_コース名</t>
  </si>
  <si>
    <t>アンケート項目_B256_K343_準備⑤_所在地_コード</t>
  </si>
  <si>
    <t>アンケート項目_B257_K344_準備⑤_所在地_国・地域</t>
  </si>
  <si>
    <t>アンケート項目_B258_K345_準備⑤_機関の性質</t>
  </si>
  <si>
    <t>アンケート項目_B259_K346_準備⑤_期間</t>
  </si>
  <si>
    <t>アンケート項目_B260_K347_準備⑤_開始_年</t>
  </si>
  <si>
    <t>アンケート項目_B261_K348_準備⑤_開始_月</t>
  </si>
  <si>
    <t>アンケート項目_B262_K349_準備⑤_語学要件有無</t>
  </si>
  <si>
    <t>アンケート項目_B263_K350_準備⑤_試験名と点数</t>
  </si>
  <si>
    <t>アンケート項目_B264_K351_準備⑤_準備コースURL</t>
  </si>
  <si>
    <t>アンケート項目_B265_K357_⑥_留学先大学名（英文）</t>
  </si>
  <si>
    <t>アンケート項目_B266_K358_⑥_国際共同学位プログラムか</t>
  </si>
  <si>
    <t>アンケート項目_B267_K359_⑥_所在地コード</t>
  </si>
  <si>
    <t>アンケート項目_B268_K360_⑥_所在地国・地域</t>
  </si>
  <si>
    <t>アンケート項目_B269_K361_⑥_文理種別</t>
  </si>
  <si>
    <t>アンケート項目_B270_K362_⑥_専門分野コード</t>
  </si>
  <si>
    <t>アンケート項目_B271_K363_⑥_専門分野分野</t>
  </si>
  <si>
    <t>アンケート項目_B272_K364_⑥_取得予定学位名種類</t>
  </si>
  <si>
    <t>アンケート項目_B273_K365_⑥_取得予定学位名（英文）</t>
  </si>
  <si>
    <t>アンケート項目_B274_K366_⑥_学士号取得期間</t>
  </si>
  <si>
    <t>アンケート項目_B275_K367_⑥_学士課程開始年</t>
  </si>
  <si>
    <t>アンケート項目_B276_K368_⑥_学士課程開始月</t>
  </si>
  <si>
    <t>アンケート項目_B277_K369_⑥_語学要件有無</t>
  </si>
  <si>
    <t>アンケート項目_B278_K370_⑥_語学試験名と点数</t>
  </si>
  <si>
    <t>アンケート項目_B279_K371_⑥_概要、選択理由</t>
  </si>
  <si>
    <t>アンケート項目_B280_K372_⑥_留学先大学HP_URL</t>
  </si>
  <si>
    <t>アンケート項目_B281_K373_準備⑥_必須か</t>
  </si>
  <si>
    <t>アンケート項目_B282_K374_準備⑥_機関名</t>
  </si>
  <si>
    <t>アンケート項目_B283_K375_準備⑥_コース名</t>
  </si>
  <si>
    <t>アンケート項目_B284_K376_準備⑥_所在地_コード</t>
  </si>
  <si>
    <t>アンケート項目_B285_K377_準備⑥_所在地_国・地域</t>
  </si>
  <si>
    <t>アンケート項目_B286_K378_準備⑥_機関の性質</t>
  </si>
  <si>
    <t>アンケート項目_B287_K379_準備⑥_期間</t>
  </si>
  <si>
    <t>アンケート項目_B288_K380_準備⑥_開始_年</t>
  </si>
  <si>
    <t>アンケート項目_B289_K381_準備⑥_開始_月</t>
  </si>
  <si>
    <t>アンケート項目_B290_K382_準備⑥_語学要件有無</t>
  </si>
  <si>
    <t>アンケート項目_B291_K383_準備⑥_試験名と点数</t>
  </si>
  <si>
    <t>アンケート項目_B292_K384_準備⑥_準備コースURL</t>
  </si>
  <si>
    <t>アンケート項目_B293_K390_⑦_留学先大学名（英文）</t>
  </si>
  <si>
    <t>アンケート項目_B294_K391_⑦_国際共同学位プログラムか</t>
  </si>
  <si>
    <t>アンケート項目_B295_K392_⑦_所在地コード</t>
  </si>
  <si>
    <t>アンケート項目_B296_K393_⑦_所在地国・地域</t>
  </si>
  <si>
    <t>アンケート項目_B297_K394_⑦_文理種別</t>
  </si>
  <si>
    <t>アンケート項目_B298_K395_⑦_専門分野コード</t>
  </si>
  <si>
    <t>アンケート項目_B299_K396_⑦_専門分野分野</t>
  </si>
  <si>
    <t>アンケート項目_B300_K397_⑦_取得予定学位名種類</t>
  </si>
  <si>
    <t>アンケート項目_B301_K398_⑦_取得予定学位名（英文）</t>
  </si>
  <si>
    <t>アンケート項目_B302_K399_⑦_学士号取得期間</t>
  </si>
  <si>
    <t>アンケート項目_B303_K400_⑦_学士課程開始年</t>
  </si>
  <si>
    <t>アンケート項目_B304_K401_⑦_学士課程開始月</t>
  </si>
  <si>
    <t>アンケート項目_B305_K402_⑦_語学要件有無</t>
  </si>
  <si>
    <t>アンケート項目_B306_K403_⑦_語学試験名と点数</t>
  </si>
  <si>
    <t>アンケート項目_B307_K404_⑦_概要、選択理由</t>
  </si>
  <si>
    <t>アンケート項目_B308_K405_⑦_留学先大学HP_URL</t>
  </si>
  <si>
    <t>アンケート項目_B309_K406_準備⑦_必須か</t>
  </si>
  <si>
    <t>アンケート項目_B310_K407_準備⑦_機関名</t>
  </si>
  <si>
    <t>アンケート項目_B311_K408_準備⑦_コース名</t>
  </si>
  <si>
    <t>アンケート項目_B312_K409_準備⑦_所在地_コード</t>
  </si>
  <si>
    <t>アンケート項目_B313_K410_準備⑦_所在地_国・地域</t>
  </si>
  <si>
    <t>アンケート項目_B314_K411_準備⑦_機関の性質</t>
  </si>
  <si>
    <t>アンケート項目_B315_K412_準備⑦_期間</t>
  </si>
  <si>
    <t>アンケート項目_B316_K413_準備⑦_開始_年</t>
  </si>
  <si>
    <t>アンケート項目_B317_K414_準備⑦_開始_月</t>
  </si>
  <si>
    <t>アンケート項目_B318_K415_準備⑦_語学要件有無</t>
  </si>
  <si>
    <t>アンケート項目_B319_K416_準備⑦_試験名と点数</t>
  </si>
  <si>
    <t>アンケート項目_B320_K417_準備⑦_準備コースURL</t>
  </si>
  <si>
    <t>アンケート項目_B321_K423_⑧_留学先大学名（英文）</t>
  </si>
  <si>
    <t>アンケート項目_B322_K424_⑧_国際共同学位プログラムか</t>
  </si>
  <si>
    <t>アンケート項目_B323_K425_⑧_所在地コード</t>
  </si>
  <si>
    <t>アンケート項目_B324_K426_⑧_所在地国・地域</t>
  </si>
  <si>
    <t>アンケート項目_B325_K427_⑧_文理種別</t>
  </si>
  <si>
    <t>アンケート項目_B326_K428_⑧_専門分野コード</t>
  </si>
  <si>
    <t>アンケート項目_B327_K429_⑧_専門分野分野</t>
  </si>
  <si>
    <t>アンケート項目_B328_K430_⑧_取得予定学位名種類</t>
  </si>
  <si>
    <t>アンケート項目_B329_K431_⑧_取得予定学位名（英文）</t>
  </si>
  <si>
    <t>アンケート項目_B330_K432_⑧_学士号取得期間</t>
  </si>
  <si>
    <t>アンケート項目_B331_K433_⑧_学士課程開始年</t>
  </si>
  <si>
    <t>アンケート項目_B332_K434_⑧_学士課程開始月</t>
  </si>
  <si>
    <t>アンケート項目_B333_K435_⑧_語学要件有無</t>
  </si>
  <si>
    <t>アンケート項目_B334_K436_⑧_語学試験名と点数</t>
  </si>
  <si>
    <t>アンケート項目_B335_K437_⑧_概要、選択理由</t>
  </si>
  <si>
    <t>アンケート項目_B336_K438_⑧_留学先大学HP_URL</t>
  </si>
  <si>
    <t>アンケート項目_B337_K439_準備⑧_必須か</t>
  </si>
  <si>
    <t>アンケート項目_B338_K440_準備⑧_機関名</t>
  </si>
  <si>
    <t>アンケート項目_B339_K441_準備⑧_コース名</t>
  </si>
  <si>
    <t>アンケート項目_B340_K442_準備⑧_所在地_コード</t>
  </si>
  <si>
    <t>アンケート項目_B341_K443_準備⑧_所在地_国・地域</t>
  </si>
  <si>
    <t>アンケート項目_B342_K444_準備⑧_機関の性質</t>
  </si>
  <si>
    <t>アンケート項目_B343_K445_準備⑧_期間</t>
  </si>
  <si>
    <t>アンケート項目_B344_K446_準備⑧_開始_年</t>
  </si>
  <si>
    <t>アンケート項目_B345_K447_準備⑧_開始_月</t>
  </si>
  <si>
    <t>アンケート項目_B346_K448_準備⑧_語学要件有無</t>
  </si>
  <si>
    <t>アンケート項目_B347_K449_準備⑧_試験名と点数</t>
  </si>
  <si>
    <t>アンケート項目_B348_K450_準備⑧_準備コースURL</t>
  </si>
  <si>
    <t>アンケート項目_B125_K191_①_留学先大学名（英文）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</si>
</sst>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年&quot;00&quot;月&quot;"/>
    <numFmt numFmtId="177" formatCode="yyyy&quot;年&quot;m&quot;月&quot;;@"/>
    <numFmt numFmtId="178" formatCode="yyyy&quot;年&quot;m&quot;月&quot;d&quot;日&quot;;@"/>
  </numFmts>
  <fonts count="7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8"/>
      <color theme="1"/>
      <name val="メイリオ"/>
      <family val="3"/>
      <charset val="128"/>
    </font>
    <font>
      <sz val="6"/>
      <name val="游ゴシック"/>
      <family val="3"/>
      <charset val="128"/>
      <scheme val="minor"/>
    </font>
    <font>
      <sz val="6"/>
      <name val="游ゴシック"/>
      <family val="2"/>
      <charset val="128"/>
      <scheme val="minor"/>
    </font>
    <font>
      <sz val="11"/>
      <color theme="1"/>
      <name val="メイリオ"/>
      <family val="3"/>
      <charset val="128"/>
    </font>
    <font>
      <b/>
      <sz val="11"/>
      <color theme="0"/>
      <name val="メイリオ"/>
      <family val="3"/>
      <charset val="128"/>
    </font>
    <font>
      <sz val="8"/>
      <color theme="0" tint="-0.34998626667073579"/>
      <name val="メイリオ"/>
      <family val="3"/>
      <charset val="128"/>
    </font>
    <font>
      <b/>
      <sz val="14"/>
      <color theme="1"/>
      <name val="メイリオ"/>
      <family val="3"/>
      <charset val="128"/>
    </font>
    <font>
      <b/>
      <sz val="11"/>
      <color theme="1"/>
      <name val="メイリオ"/>
      <family val="3"/>
      <charset val="128"/>
    </font>
    <font>
      <sz val="11"/>
      <color theme="1"/>
      <name val="游ゴシック"/>
      <family val="3"/>
      <charset val="128"/>
      <scheme val="minor"/>
    </font>
    <font>
      <sz val="18"/>
      <color theme="1"/>
      <name val="メイリオ"/>
      <family val="3"/>
      <charset val="128"/>
    </font>
    <font>
      <b/>
      <sz val="11"/>
      <name val="メイリオ"/>
      <family val="3"/>
      <charset val="128"/>
    </font>
    <font>
      <sz val="6"/>
      <color theme="1"/>
      <name val="メイリオ"/>
      <family val="3"/>
      <charset val="128"/>
    </font>
    <font>
      <sz val="9"/>
      <color theme="1"/>
      <name val="メイリオ"/>
      <family val="3"/>
      <charset val="128"/>
    </font>
    <font>
      <sz val="11"/>
      <color rgb="FFFF0000"/>
      <name val="游ゴシック"/>
      <family val="2"/>
      <scheme val="minor"/>
    </font>
    <font>
      <sz val="11"/>
      <color rgb="FFFF0000"/>
      <name val="メイリオ"/>
      <family val="3"/>
      <charset val="128"/>
    </font>
    <font>
      <u/>
      <sz val="11"/>
      <color theme="10"/>
      <name val="游ゴシック"/>
      <family val="2"/>
      <charset val="128"/>
      <scheme val="minor"/>
    </font>
    <font>
      <sz val="10"/>
      <color rgb="FF000000"/>
      <name val="Times New Roman"/>
      <family val="1"/>
    </font>
    <font>
      <sz val="10"/>
      <name val="ＭＳ Ｐゴシック"/>
      <family val="3"/>
      <charset val="128"/>
    </font>
    <font>
      <sz val="14"/>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8"/>
      <name val="ＭＳ Ｐゴシック"/>
      <family val="3"/>
      <charset val="128"/>
    </font>
    <font>
      <sz val="11"/>
      <name val="ＭＳ Ｐゴシック"/>
      <family val="3"/>
      <charset val="128"/>
    </font>
    <font>
      <b/>
      <sz val="11"/>
      <name val="ＭＳ Ｐゴシック"/>
      <family val="3"/>
      <charset val="128"/>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11"/>
      <name val="メイリオ"/>
      <family val="3"/>
      <charset val="128"/>
    </font>
    <font>
      <sz val="11"/>
      <color theme="0"/>
      <name val="メイリオ"/>
      <family val="3"/>
      <charset val="128"/>
    </font>
    <font>
      <sz val="8"/>
      <name val="メイリオ"/>
      <family val="3"/>
      <charset val="128"/>
    </font>
    <font>
      <sz val="9"/>
      <name val="メイリオ"/>
      <family val="3"/>
      <charset val="128"/>
    </font>
    <font>
      <sz val="11"/>
      <color indexed="8"/>
      <name val="ＭＳ ゴシック"/>
      <family val="3"/>
      <charset val="128"/>
    </font>
    <font>
      <sz val="11"/>
      <name val="ＭＳ ゴシック"/>
      <family val="3"/>
      <charset val="128"/>
    </font>
    <font>
      <sz val="14"/>
      <color indexed="8"/>
      <name val="ＭＳ ゴシック"/>
      <family val="3"/>
      <charset val="128"/>
    </font>
    <font>
      <sz val="11"/>
      <color rgb="FFFF0000"/>
      <name val="ＭＳ ゴシック"/>
      <family val="3"/>
      <charset val="128"/>
    </font>
    <font>
      <sz val="9"/>
      <color theme="1"/>
      <name val="游ゴシック"/>
      <family val="2"/>
      <scheme val="minor"/>
    </font>
    <font>
      <u/>
      <sz val="9"/>
      <color theme="1"/>
      <name val="メイリオ"/>
      <family val="3"/>
      <charset val="128"/>
    </font>
    <font>
      <b/>
      <sz val="8"/>
      <color rgb="FF0070C0"/>
      <name val="メイリオ"/>
      <family val="3"/>
      <charset val="128"/>
    </font>
    <font>
      <b/>
      <sz val="14"/>
      <color indexed="8"/>
      <name val="ＭＳ ゴシック"/>
      <family val="3"/>
      <charset val="128"/>
    </font>
    <font>
      <sz val="16"/>
      <name val="ＭＳ Ｐゴシック"/>
      <family val="3"/>
      <charset val="128"/>
    </font>
    <font>
      <sz val="10"/>
      <color theme="0" tint="-0.34998626667073579"/>
      <name val="ＭＳ Ｐゴシック"/>
      <family val="3"/>
      <charset val="128"/>
    </font>
    <font>
      <sz val="10"/>
      <color theme="0"/>
      <name val="ＭＳ Ｐゴシック"/>
      <family val="3"/>
      <charset val="128"/>
    </font>
    <font>
      <sz val="10"/>
      <color rgb="FF000000"/>
      <name val="ＭＳ Ｐゴシック"/>
      <family val="3"/>
      <charset val="128"/>
    </font>
    <font>
      <sz val="11"/>
      <color theme="1"/>
      <name val="游ゴシック"/>
      <family val="2"/>
      <charset val="128"/>
      <scheme val="minor"/>
    </font>
    <font>
      <sz val="10"/>
      <color theme="1"/>
      <name val="メイリオ"/>
      <family val="3"/>
      <charset val="128"/>
    </font>
    <font>
      <b/>
      <sz val="10"/>
      <color theme="1"/>
      <name val="メイリオ"/>
      <family val="3"/>
      <charset val="128"/>
    </font>
    <font>
      <b/>
      <sz val="10"/>
      <name val="メイリオ"/>
      <family val="3"/>
      <charset val="128"/>
    </font>
    <font>
      <b/>
      <u/>
      <sz val="11"/>
      <name val="メイリオ"/>
      <family val="3"/>
      <charset val="128"/>
    </font>
    <font>
      <b/>
      <u/>
      <sz val="11"/>
      <color theme="1"/>
      <name val="メイリオ"/>
      <family val="3"/>
      <charset val="128"/>
    </font>
    <font>
      <sz val="10"/>
      <color theme="1"/>
      <name val="ＭＳ Ｐゴシック"/>
      <family val="3"/>
      <charset val="128"/>
    </font>
    <font>
      <sz val="11"/>
      <color theme="1"/>
      <name val="ＭＳ Ｐゴシック"/>
      <family val="3"/>
      <charset val="128"/>
    </font>
    <font>
      <b/>
      <u/>
      <sz val="15"/>
      <color theme="10"/>
      <name val="メイリオ"/>
      <family val="3"/>
      <charset val="128"/>
    </font>
    <font>
      <b/>
      <sz val="12"/>
      <name val="ＭＳ Ｐゴシック"/>
      <family val="3"/>
      <charset val="128"/>
    </font>
    <font>
      <sz val="9"/>
      <color rgb="FF000000"/>
      <name val="メイリオ"/>
      <family val="3"/>
      <charset val="128"/>
    </font>
    <font>
      <b/>
      <sz val="9"/>
      <color theme="0"/>
      <name val="メイリオ"/>
      <family val="3"/>
      <charset val="128"/>
    </font>
    <font>
      <b/>
      <u/>
      <sz val="9"/>
      <name val="メイリオ"/>
      <family val="3"/>
      <charset val="128"/>
    </font>
    <font>
      <b/>
      <sz val="9"/>
      <name val="メイリオ"/>
      <family val="3"/>
      <charset val="128"/>
    </font>
    <font>
      <u/>
      <sz val="9"/>
      <name val="メイリオ"/>
      <family val="3"/>
      <charset val="128"/>
    </font>
    <font>
      <b/>
      <sz val="9"/>
      <color rgb="FF0070C0"/>
      <name val="メイリオ"/>
      <family val="3"/>
      <charset val="128"/>
    </font>
    <font>
      <b/>
      <sz val="9"/>
      <color theme="1"/>
      <name val="メイリオ"/>
      <family val="3"/>
      <charset val="128"/>
    </font>
    <font>
      <b/>
      <u/>
      <sz val="9"/>
      <color theme="1"/>
      <name val="メイリオ"/>
      <family val="3"/>
      <charset val="128"/>
    </font>
    <font>
      <u/>
      <sz val="11"/>
      <color theme="10"/>
      <name val="游ゴシック"/>
      <family val="2"/>
      <scheme val="minor"/>
    </font>
    <font>
      <b/>
      <u/>
      <sz val="9"/>
      <color rgb="FFFF0000"/>
      <name val="メイリオ"/>
      <family val="3"/>
      <charset val="128"/>
    </font>
    <font>
      <sz val="9"/>
      <color rgb="FFFF0000"/>
      <name val="メイリオ"/>
      <family val="3"/>
      <charset val="128"/>
    </font>
    <font>
      <sz val="9"/>
      <color theme="9" tint="-0.249977111117893"/>
      <name val="メイリオ"/>
      <family val="3"/>
      <charset val="128"/>
    </font>
    <font>
      <b/>
      <u/>
      <sz val="16"/>
      <name val="メイリオ"/>
      <family val="3"/>
      <charset val="128"/>
    </font>
    <font>
      <u/>
      <sz val="11"/>
      <color theme="10"/>
      <name val="メイリオ"/>
      <family val="3"/>
      <charset val="128"/>
    </font>
  </fonts>
  <fills count="27">
    <fill>
      <patternFill patternType="none"/>
    </fill>
    <fill>
      <patternFill patternType="gray125"/>
    </fill>
    <fill>
      <patternFill patternType="solid">
        <fgColor theme="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31869B"/>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FFCC"/>
        <bgColor indexed="64"/>
      </patternFill>
    </fill>
    <fill>
      <patternFill patternType="solid">
        <fgColor rgb="FFFF99FF"/>
        <bgColor indexed="64"/>
      </patternFill>
    </fill>
    <fill>
      <patternFill patternType="solid">
        <fgColor theme="0" tint="-4.9989318521683403E-2"/>
        <bgColor indexed="64"/>
      </patternFill>
    </fill>
  </fills>
  <borders count="172">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diagonal/>
    </border>
    <border>
      <left style="medium">
        <color auto="1"/>
      </left>
      <right/>
      <top/>
      <bottom/>
      <diagonal/>
    </border>
    <border>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right style="thin">
        <color auto="1"/>
      </right>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diagonal/>
    </border>
    <border>
      <left style="thin">
        <color auto="1"/>
      </left>
      <right style="medium">
        <color auto="1"/>
      </right>
      <top style="hair">
        <color auto="1"/>
      </top>
      <bottom style="thin">
        <color auto="1"/>
      </bottom>
      <diagonal/>
    </border>
    <border>
      <left style="thin">
        <color auto="1"/>
      </left>
      <right style="thin">
        <color auto="1"/>
      </right>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auto="1"/>
      </right>
      <top/>
      <bottom style="thin">
        <color indexed="64"/>
      </bottom>
      <diagonal/>
    </border>
    <border>
      <left style="thin">
        <color auto="1"/>
      </left>
      <right/>
      <top/>
      <bottom/>
      <diagonal/>
    </border>
    <border>
      <left/>
      <right style="medium">
        <color auto="1"/>
      </right>
      <top/>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hair">
        <color auto="1"/>
      </top>
      <bottom style="hair">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style="thin">
        <color auto="1"/>
      </right>
      <top style="hair">
        <color auto="1"/>
      </top>
      <bottom style="thin">
        <color auto="1"/>
      </bottom>
      <diagonal/>
    </border>
    <border>
      <left/>
      <right style="medium">
        <color rgb="FFFF0000"/>
      </right>
      <top style="hair">
        <color auto="1"/>
      </top>
      <bottom style="hair">
        <color auto="1"/>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medium">
        <color rgb="FFFF0000"/>
      </left>
      <right/>
      <top style="hair">
        <color auto="1"/>
      </top>
      <bottom style="hair">
        <color auto="1"/>
      </bottom>
      <diagonal/>
    </border>
    <border>
      <left style="medium">
        <color rgb="FFFF0000"/>
      </left>
      <right/>
      <top style="hair">
        <color auto="1"/>
      </top>
      <bottom style="medium">
        <color rgb="FFFF0000"/>
      </bottom>
      <diagonal/>
    </border>
    <border>
      <left/>
      <right/>
      <top style="hair">
        <color auto="1"/>
      </top>
      <bottom style="medium">
        <color rgb="FFFF0000"/>
      </bottom>
      <diagonal/>
    </border>
    <border>
      <left/>
      <right style="medium">
        <color rgb="FFFF0000"/>
      </right>
      <top style="hair">
        <color auto="1"/>
      </top>
      <bottom style="medium">
        <color rgb="FFFF0000"/>
      </bottom>
      <diagonal/>
    </border>
    <border>
      <left style="thin">
        <color auto="1"/>
      </left>
      <right/>
      <top style="medium">
        <color rgb="FFFF0000"/>
      </top>
      <bottom/>
      <diagonal/>
    </border>
    <border>
      <left/>
      <right style="hair">
        <color auto="1"/>
      </right>
      <top style="medium">
        <color rgb="FFFF0000"/>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top/>
      <bottom style="medium">
        <color rgb="FFFF0000"/>
      </bottom>
      <diagonal/>
    </border>
    <border>
      <left/>
      <right/>
      <top/>
      <bottom style="medium">
        <color rgb="FFFF0000"/>
      </bottom>
      <diagonal/>
    </border>
    <border>
      <left/>
      <right style="hair">
        <color auto="1"/>
      </right>
      <top/>
      <bottom style="medium">
        <color rgb="FFFF0000"/>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hair">
        <color auto="1"/>
      </left>
      <right style="hair">
        <color auto="1"/>
      </right>
      <top/>
      <bottom style="hair">
        <color auto="1"/>
      </bottom>
      <diagonal/>
    </border>
    <border>
      <left style="thin">
        <color indexed="64"/>
      </left>
      <right style="hair">
        <color indexed="64"/>
      </right>
      <top style="double">
        <color indexed="64"/>
      </top>
      <bottom style="hair">
        <color indexed="64"/>
      </bottom>
      <diagonal/>
    </border>
    <border>
      <left style="hair">
        <color indexed="64"/>
      </left>
      <right style="thin">
        <color auto="1"/>
      </right>
      <top style="double">
        <color indexed="64"/>
      </top>
      <bottom style="hair">
        <color indexed="64"/>
      </bottom>
      <diagonal/>
    </border>
    <border>
      <left style="hair">
        <color indexed="64"/>
      </left>
      <right style="thin">
        <color auto="1"/>
      </right>
      <top/>
      <bottom style="hair">
        <color indexed="64"/>
      </bottom>
      <diagonal/>
    </border>
    <border>
      <left style="hair">
        <color auto="1"/>
      </left>
      <right/>
      <top/>
      <bottom style="thin">
        <color auto="1"/>
      </bottom>
      <diagonal/>
    </border>
    <border>
      <left style="thin">
        <color auto="1"/>
      </left>
      <right style="hair">
        <color auto="1"/>
      </right>
      <top style="hair">
        <color auto="1"/>
      </top>
      <bottom style="double">
        <color indexed="64"/>
      </bottom>
      <diagonal/>
    </border>
    <border>
      <left/>
      <right style="thin">
        <color auto="1"/>
      </right>
      <top style="hair">
        <color auto="1"/>
      </top>
      <bottom style="double">
        <color auto="1"/>
      </bottom>
      <diagonal/>
    </border>
    <border>
      <left/>
      <right style="hair">
        <color auto="1"/>
      </right>
      <top/>
      <bottom style="double">
        <color indexed="64"/>
      </bottom>
      <diagonal/>
    </border>
    <border>
      <left style="thin">
        <color auto="1"/>
      </left>
      <right style="hair">
        <color auto="1"/>
      </right>
      <top/>
      <bottom style="thin">
        <color auto="1"/>
      </bottom>
      <diagonal/>
    </border>
    <border>
      <left style="hair">
        <color auto="1"/>
      </left>
      <right/>
      <top style="hair">
        <color indexed="64"/>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hair">
        <color auto="1"/>
      </left>
      <right style="hair">
        <color auto="1"/>
      </right>
      <top style="double">
        <color indexed="64"/>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medium">
        <color auto="1"/>
      </left>
      <right/>
      <top/>
      <bottom style="hair">
        <color auto="1"/>
      </bottom>
      <diagonal/>
    </border>
    <border>
      <left style="thin">
        <color auto="1"/>
      </left>
      <right/>
      <top style="hair">
        <color auto="1"/>
      </top>
      <bottom style="medium">
        <color indexed="64"/>
      </bottom>
      <diagonal/>
    </border>
    <border>
      <left style="hair">
        <color auto="1"/>
      </left>
      <right style="thin">
        <color indexed="64"/>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auto="1"/>
      </right>
      <top style="thin">
        <color indexed="64"/>
      </top>
      <bottom style="double">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medium">
        <color auto="1"/>
      </left>
      <right/>
      <top style="thin">
        <color auto="1"/>
      </top>
      <bottom style="thin">
        <color indexed="64"/>
      </bottom>
      <diagonal/>
    </border>
    <border>
      <left/>
      <right style="hair">
        <color auto="1"/>
      </right>
      <top style="medium">
        <color auto="1"/>
      </top>
      <bottom/>
      <diagonal/>
    </border>
    <border>
      <left/>
      <right style="hair">
        <color auto="1"/>
      </right>
      <top/>
      <bottom style="medium">
        <color auto="1"/>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11">
    <xf numFmtId="0" fontId="0" fillId="0" borderId="0"/>
    <xf numFmtId="0" fontId="12" fillId="0" borderId="0">
      <alignment vertical="center"/>
    </xf>
    <xf numFmtId="0" fontId="19" fillId="0" borderId="0" applyNumberFormat="0" applyFill="0" applyBorder="0" applyAlignment="0" applyProtection="0">
      <alignment vertical="center"/>
    </xf>
    <xf numFmtId="0" fontId="20" fillId="0" borderId="0"/>
    <xf numFmtId="0" fontId="27" fillId="0" borderId="0">
      <alignment vertical="center"/>
    </xf>
    <xf numFmtId="0" fontId="27" fillId="0" borderId="0">
      <alignment vertical="center"/>
    </xf>
    <xf numFmtId="0" fontId="1" fillId="0" borderId="0">
      <alignment vertical="center"/>
    </xf>
    <xf numFmtId="0" fontId="1" fillId="0" borderId="0">
      <alignment vertical="center"/>
    </xf>
    <xf numFmtId="0" fontId="27" fillId="0" borderId="0">
      <alignment vertical="center"/>
    </xf>
    <xf numFmtId="0" fontId="12" fillId="0" borderId="0">
      <alignment vertical="center"/>
    </xf>
    <xf numFmtId="0" fontId="68" fillId="0" borderId="0" applyNumberFormat="0" applyFill="0" applyBorder="0" applyAlignment="0" applyProtection="0"/>
  </cellStyleXfs>
  <cellXfs count="979">
    <xf numFmtId="0" fontId="0" fillId="0" borderId="0" xfId="0"/>
    <xf numFmtId="0" fontId="4" fillId="0" borderId="1" xfId="0" applyFont="1" applyBorder="1" applyAlignment="1">
      <alignment vertical="top" wrapText="1"/>
    </xf>
    <xf numFmtId="0" fontId="16"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wrapText="1"/>
    </xf>
    <xf numFmtId="0" fontId="16" fillId="8" borderId="4" xfId="0" applyFont="1" applyFill="1" applyBorder="1" applyAlignment="1">
      <alignment horizontal="left" vertical="center"/>
    </xf>
    <xf numFmtId="0" fontId="16" fillId="8" borderId="4" xfId="0" applyFont="1" applyFill="1" applyBorder="1" applyAlignment="1">
      <alignment horizontal="left" vertical="center" wrapText="1"/>
    </xf>
    <xf numFmtId="0" fontId="17" fillId="0" borderId="0" xfId="0" applyFont="1" applyAlignment="1">
      <alignment horizontal="left" vertical="center"/>
    </xf>
    <xf numFmtId="0" fontId="18" fillId="0" borderId="0" xfId="0" applyFont="1" applyAlignment="1">
      <alignment vertical="center"/>
    </xf>
    <xf numFmtId="0" fontId="21" fillId="0" borderId="0" xfId="3" applyFont="1" applyAlignment="1">
      <alignment horizontal="right" vertical="top"/>
    </xf>
    <xf numFmtId="0" fontId="21" fillId="0" borderId="0" xfId="3" applyFont="1" applyAlignment="1">
      <alignment horizontal="left" vertical="top"/>
    </xf>
    <xf numFmtId="0" fontId="21" fillId="7" borderId="0" xfId="3" applyFont="1" applyFill="1" applyAlignment="1">
      <alignment horizontal="left" vertical="top"/>
    </xf>
    <xf numFmtId="0" fontId="21" fillId="0" borderId="0" xfId="3" applyFont="1" applyAlignment="1">
      <alignment vertical="center"/>
    </xf>
    <xf numFmtId="0" fontId="21" fillId="0" borderId="0" xfId="3" applyFont="1" applyAlignment="1">
      <alignment horizontal="left" vertical="center"/>
    </xf>
    <xf numFmtId="0" fontId="21" fillId="0" borderId="0" xfId="3" applyFont="1" applyAlignment="1">
      <alignment horizontal="right" vertical="center"/>
    </xf>
    <xf numFmtId="0" fontId="21" fillId="7" borderId="0" xfId="3" applyFont="1" applyFill="1" applyAlignment="1">
      <alignment horizontal="left" vertical="center"/>
    </xf>
    <xf numFmtId="0" fontId="0" fillId="0" borderId="0" xfId="0" applyAlignment="1" applyProtection="1">
      <alignment horizontal="center"/>
      <protection locked="0"/>
    </xf>
    <xf numFmtId="49" fontId="0" fillId="0" borderId="0" xfId="0" applyNumberFormat="1" applyProtection="1">
      <protection locked="0"/>
    </xf>
    <xf numFmtId="0" fontId="0" fillId="0" borderId="0" xfId="0" applyProtection="1">
      <protection locked="0"/>
    </xf>
    <xf numFmtId="0" fontId="28" fillId="7" borderId="0" xfId="4" applyFont="1" applyFill="1" applyProtection="1">
      <alignment vertical="center"/>
      <protection locked="0"/>
    </xf>
    <xf numFmtId="0" fontId="28" fillId="7" borderId="0" xfId="4" applyFont="1" applyFill="1" applyAlignment="1" applyProtection="1">
      <alignment horizontal="center" vertical="center"/>
      <protection locked="0"/>
    </xf>
    <xf numFmtId="49" fontId="27" fillId="7" borderId="0" xfId="4" applyNumberFormat="1" applyFill="1" applyProtection="1">
      <alignment vertical="center"/>
      <protection locked="0"/>
    </xf>
    <xf numFmtId="0" fontId="27" fillId="7" borderId="0" xfId="4" applyFill="1" applyProtection="1">
      <alignment vertical="center"/>
      <protection locked="0"/>
    </xf>
    <xf numFmtId="0" fontId="27" fillId="7" borderId="0" xfId="4" applyFill="1" applyAlignment="1" applyProtection="1">
      <alignment horizontal="right" vertical="center"/>
      <protection locked="0"/>
    </xf>
    <xf numFmtId="0" fontId="27" fillId="7" borderId="0" xfId="4" applyFill="1" applyAlignment="1" applyProtection="1">
      <alignment horizontal="center" vertical="center"/>
      <protection locked="0"/>
    </xf>
    <xf numFmtId="0" fontId="27" fillId="7" borderId="15" xfId="4" applyFill="1" applyBorder="1" applyProtection="1">
      <alignment vertical="center"/>
      <protection locked="0"/>
    </xf>
    <xf numFmtId="0" fontId="27" fillId="7" borderId="15" xfId="4" applyFill="1" applyBorder="1" applyAlignment="1" applyProtection="1">
      <alignment horizontal="center" vertical="center"/>
      <protection locked="0"/>
    </xf>
    <xf numFmtId="49" fontId="27" fillId="7" borderId="15" xfId="4" applyNumberFormat="1" applyFill="1" applyBorder="1" applyProtection="1">
      <alignment vertical="center"/>
      <protection locked="0"/>
    </xf>
    <xf numFmtId="0" fontId="12" fillId="11" borderId="72" xfId="1" applyFill="1" applyBorder="1" applyAlignment="1" applyProtection="1">
      <alignment horizontal="center" vertical="center"/>
      <protection locked="0"/>
    </xf>
    <xf numFmtId="0" fontId="12" fillId="11" borderId="73" xfId="1" applyFill="1" applyBorder="1" applyAlignment="1">
      <alignment horizontal="center" vertical="center"/>
    </xf>
    <xf numFmtId="49" fontId="12" fillId="11" borderId="73" xfId="1" applyNumberFormat="1" applyFill="1" applyBorder="1" applyAlignment="1">
      <alignment horizontal="center" vertical="center"/>
    </xf>
    <xf numFmtId="0" fontId="12" fillId="11" borderId="74" xfId="1" applyFill="1" applyBorder="1">
      <alignment vertical="center"/>
    </xf>
    <xf numFmtId="0" fontId="30" fillId="13" borderId="76" xfId="5" applyFont="1" applyFill="1" applyBorder="1" applyAlignment="1">
      <alignment horizontal="left" vertical="center" wrapText="1"/>
    </xf>
    <xf numFmtId="0" fontId="30" fillId="13" borderId="77" xfId="5" applyFont="1" applyFill="1" applyBorder="1" applyAlignment="1">
      <alignment vertical="center" wrapText="1"/>
    </xf>
    <xf numFmtId="0" fontId="30" fillId="13" borderId="2" xfId="5" applyFont="1" applyFill="1" applyBorder="1" applyAlignment="1">
      <alignment horizontal="left" vertical="center" wrapText="1"/>
    </xf>
    <xf numFmtId="0" fontId="30" fillId="13" borderId="53" xfId="5" applyFont="1" applyFill="1" applyBorder="1" applyAlignment="1">
      <alignment vertical="center" wrapText="1"/>
    </xf>
    <xf numFmtId="0" fontId="30" fillId="13" borderId="3" xfId="5" applyFont="1" applyFill="1" applyBorder="1" applyAlignment="1">
      <alignment horizontal="left" vertical="center" wrapText="1"/>
    </xf>
    <xf numFmtId="0" fontId="30" fillId="13" borderId="55" xfId="5" applyFont="1" applyFill="1" applyBorder="1" applyAlignment="1">
      <alignment vertical="center" wrapText="1"/>
    </xf>
    <xf numFmtId="0" fontId="30" fillId="14" borderId="1" xfId="5" applyFont="1" applyFill="1" applyBorder="1" applyAlignment="1">
      <alignment horizontal="left" vertical="center" wrapText="1"/>
    </xf>
    <xf numFmtId="0" fontId="30" fillId="14" borderId="50" xfId="5" applyFont="1" applyFill="1" applyBorder="1" applyAlignment="1">
      <alignment vertical="center" wrapText="1"/>
    </xf>
    <xf numFmtId="0" fontId="30" fillId="14" borderId="2" xfId="5" applyFont="1" applyFill="1" applyBorder="1" applyAlignment="1">
      <alignment horizontal="left" vertical="center" wrapText="1"/>
    </xf>
    <xf numFmtId="0" fontId="30" fillId="14" borderId="53" xfId="5" applyFont="1" applyFill="1" applyBorder="1" applyAlignment="1">
      <alignment vertical="center" wrapText="1"/>
    </xf>
    <xf numFmtId="0" fontId="31" fillId="14" borderId="53" xfId="5" applyFont="1" applyFill="1" applyBorder="1" applyAlignment="1">
      <alignment vertical="center" wrapText="1"/>
    </xf>
    <xf numFmtId="0" fontId="30" fillId="14" borderId="3" xfId="5" applyFont="1" applyFill="1" applyBorder="1" applyAlignment="1">
      <alignment horizontal="left" vertical="center" wrapText="1"/>
    </xf>
    <xf numFmtId="0" fontId="30" fillId="14" borderId="55" xfId="5" applyFont="1" applyFill="1" applyBorder="1" applyAlignment="1">
      <alignment vertical="center" wrapText="1"/>
    </xf>
    <xf numFmtId="0" fontId="29" fillId="15" borderId="17" xfId="5" applyFont="1" applyFill="1" applyBorder="1" applyAlignment="1">
      <alignment horizontal="center" vertical="center" wrapText="1"/>
    </xf>
    <xf numFmtId="0" fontId="30" fillId="15" borderId="17" xfId="5" applyFont="1" applyFill="1" applyBorder="1" applyAlignment="1">
      <alignment horizontal="left" vertical="center" wrapText="1"/>
    </xf>
    <xf numFmtId="0" fontId="30" fillId="15" borderId="78" xfId="5" applyFont="1" applyFill="1" applyBorder="1" applyAlignment="1">
      <alignment vertical="center" wrapText="1"/>
    </xf>
    <xf numFmtId="0" fontId="30" fillId="9" borderId="1" xfId="5" applyFont="1" applyFill="1" applyBorder="1" applyAlignment="1">
      <alignment horizontal="left" vertical="center" wrapText="1"/>
    </xf>
    <xf numFmtId="0" fontId="30" fillId="9" borderId="50" xfId="5" applyFont="1" applyFill="1" applyBorder="1" applyAlignment="1">
      <alignment vertical="center" wrapText="1"/>
    </xf>
    <xf numFmtId="0" fontId="30" fillId="9" borderId="2" xfId="5" applyFont="1" applyFill="1" applyBorder="1" applyAlignment="1">
      <alignment horizontal="left" vertical="center" wrapText="1"/>
    </xf>
    <xf numFmtId="0" fontId="30" fillId="9" borderId="53" xfId="5" applyFont="1" applyFill="1" applyBorder="1" applyAlignment="1">
      <alignment vertical="center" wrapText="1"/>
    </xf>
    <xf numFmtId="0" fontId="30" fillId="9" borderId="3" xfId="5" applyFont="1" applyFill="1" applyBorder="1" applyAlignment="1">
      <alignment horizontal="left" vertical="center" wrapText="1"/>
    </xf>
    <xf numFmtId="0" fontId="30" fillId="9" borderId="55" xfId="5" applyFont="1" applyFill="1" applyBorder="1" applyAlignment="1">
      <alignment vertical="center" wrapText="1"/>
    </xf>
    <xf numFmtId="0" fontId="30" fillId="8" borderId="1" xfId="5" applyFont="1" applyFill="1" applyBorder="1" applyAlignment="1">
      <alignment horizontal="left" vertical="center" wrapText="1"/>
    </xf>
    <xf numFmtId="0" fontId="30" fillId="8" borderId="50" xfId="5" applyFont="1" applyFill="1" applyBorder="1" applyAlignment="1">
      <alignment vertical="center" wrapText="1"/>
    </xf>
    <xf numFmtId="0" fontId="30" fillId="8" borderId="2" xfId="5" applyFont="1" applyFill="1" applyBorder="1" applyAlignment="1">
      <alignment horizontal="left" vertical="center" wrapText="1"/>
    </xf>
    <xf numFmtId="0" fontId="30" fillId="8" borderId="53" xfId="5" applyFont="1" applyFill="1" applyBorder="1" applyAlignment="1">
      <alignment vertical="center" wrapText="1"/>
    </xf>
    <xf numFmtId="0" fontId="30" fillId="8" borderId="3" xfId="5" applyFont="1" applyFill="1" applyBorder="1" applyAlignment="1">
      <alignment horizontal="left" vertical="center" wrapText="1"/>
    </xf>
    <xf numFmtId="0" fontId="30" fillId="8" borderId="55" xfId="5" applyFont="1" applyFill="1" applyBorder="1" applyAlignment="1">
      <alignment vertical="center" wrapText="1"/>
    </xf>
    <xf numFmtId="0" fontId="30" fillId="17" borderId="1" xfId="5" applyFont="1" applyFill="1" applyBorder="1" applyAlignment="1">
      <alignment horizontal="left" vertical="center" wrapText="1"/>
    </xf>
    <xf numFmtId="0" fontId="30" fillId="17" borderId="50" xfId="5" applyFont="1" applyFill="1" applyBorder="1" applyAlignment="1">
      <alignment vertical="center" wrapText="1"/>
    </xf>
    <xf numFmtId="0" fontId="30" fillId="17" borderId="2" xfId="5" applyFont="1" applyFill="1" applyBorder="1" applyAlignment="1">
      <alignment horizontal="left" vertical="center" wrapText="1"/>
    </xf>
    <xf numFmtId="0" fontId="30" fillId="17" borderId="53" xfId="5" applyFont="1" applyFill="1" applyBorder="1" applyAlignment="1">
      <alignment vertical="center" wrapText="1"/>
    </xf>
    <xf numFmtId="0" fontId="30" fillId="17" borderId="3" xfId="5" applyFont="1" applyFill="1" applyBorder="1" applyAlignment="1">
      <alignment horizontal="left" vertical="center" wrapText="1"/>
    </xf>
    <xf numFmtId="0" fontId="30" fillId="17" borderId="55" xfId="5" applyFont="1" applyFill="1" applyBorder="1" applyAlignment="1">
      <alignment vertical="center" wrapText="1"/>
    </xf>
    <xf numFmtId="0" fontId="30" fillId="18" borderId="1" xfId="5" applyFont="1" applyFill="1" applyBorder="1" applyAlignment="1">
      <alignment horizontal="left" vertical="center" wrapText="1"/>
    </xf>
    <xf numFmtId="0" fontId="30" fillId="18" borderId="50" xfId="5" applyFont="1" applyFill="1" applyBorder="1" applyAlignment="1">
      <alignment vertical="center" wrapText="1"/>
    </xf>
    <xf numFmtId="0" fontId="30" fillId="18" borderId="2" xfId="5" applyFont="1" applyFill="1" applyBorder="1" applyAlignment="1">
      <alignment horizontal="left" vertical="center" wrapText="1"/>
    </xf>
    <xf numFmtId="0" fontId="30" fillId="18" borderId="53" xfId="5" applyFont="1" applyFill="1" applyBorder="1" applyAlignment="1">
      <alignment vertical="center" wrapText="1"/>
    </xf>
    <xf numFmtId="0" fontId="30" fillId="18" borderId="3" xfId="5" applyFont="1" applyFill="1" applyBorder="1" applyAlignment="1">
      <alignment horizontal="left" vertical="center" wrapText="1"/>
    </xf>
    <xf numFmtId="0" fontId="30" fillId="18" borderId="55" xfId="5" applyFont="1" applyFill="1" applyBorder="1" applyAlignment="1">
      <alignment vertical="center" wrapText="1"/>
    </xf>
    <xf numFmtId="0" fontId="30" fillId="10" borderId="1" xfId="5" applyFont="1" applyFill="1" applyBorder="1" applyAlignment="1">
      <alignment horizontal="left" vertical="center" wrapText="1"/>
    </xf>
    <xf numFmtId="0" fontId="30" fillId="10" borderId="50" xfId="5" applyFont="1" applyFill="1" applyBorder="1" applyAlignment="1">
      <alignment vertical="center" wrapText="1"/>
    </xf>
    <xf numFmtId="0" fontId="30" fillId="10" borderId="2" xfId="5" applyFont="1" applyFill="1" applyBorder="1" applyAlignment="1">
      <alignment horizontal="left" vertical="center" wrapText="1"/>
    </xf>
    <xf numFmtId="0" fontId="30" fillId="10" borderId="53" xfId="5" applyFont="1" applyFill="1" applyBorder="1" applyAlignment="1">
      <alignment vertical="center" wrapText="1"/>
    </xf>
    <xf numFmtId="0" fontId="30" fillId="10" borderId="3" xfId="5" applyFont="1" applyFill="1" applyBorder="1" applyAlignment="1">
      <alignment horizontal="left" vertical="center" wrapText="1"/>
    </xf>
    <xf numFmtId="0" fontId="30" fillId="10" borderId="55" xfId="5" applyFont="1" applyFill="1" applyBorder="1" applyAlignment="1">
      <alignment vertical="center" wrapText="1"/>
    </xf>
    <xf numFmtId="0" fontId="30" fillId="20" borderId="1" xfId="5" applyFont="1" applyFill="1" applyBorder="1" applyAlignment="1">
      <alignment horizontal="left" vertical="center" wrapText="1"/>
    </xf>
    <xf numFmtId="0" fontId="30" fillId="20" borderId="50" xfId="5" applyFont="1" applyFill="1" applyBorder="1" applyAlignment="1">
      <alignment vertical="center" wrapText="1"/>
    </xf>
    <xf numFmtId="0" fontId="30" fillId="20" borderId="2" xfId="5" applyFont="1" applyFill="1" applyBorder="1" applyAlignment="1">
      <alignment horizontal="left" vertical="center" wrapText="1"/>
    </xf>
    <xf numFmtId="0" fontId="30" fillId="20" borderId="53" xfId="5" applyFont="1" applyFill="1" applyBorder="1" applyAlignment="1">
      <alignment vertical="center" wrapText="1"/>
    </xf>
    <xf numFmtId="0" fontId="33" fillId="20" borderId="53" xfId="5" applyFont="1" applyFill="1" applyBorder="1" applyAlignment="1">
      <alignment vertical="center" wrapText="1"/>
    </xf>
    <xf numFmtId="0" fontId="30" fillId="20" borderId="3" xfId="5" applyFont="1" applyFill="1" applyBorder="1" applyAlignment="1">
      <alignment horizontal="left" vertical="center" wrapText="1"/>
    </xf>
    <xf numFmtId="0" fontId="33" fillId="20" borderId="55" xfId="5" applyFont="1" applyFill="1" applyBorder="1" applyAlignment="1">
      <alignment vertical="center" wrapText="1"/>
    </xf>
    <xf numFmtId="0" fontId="30" fillId="21" borderId="1" xfId="5" applyFont="1" applyFill="1" applyBorder="1" applyAlignment="1">
      <alignment horizontal="left" vertical="center" wrapText="1"/>
    </xf>
    <xf numFmtId="0" fontId="30" fillId="21" borderId="50" xfId="5" applyFont="1" applyFill="1" applyBorder="1" applyAlignment="1">
      <alignment vertical="center" wrapText="1"/>
    </xf>
    <xf numFmtId="0" fontId="30" fillId="21" borderId="2" xfId="5" applyFont="1" applyFill="1" applyBorder="1" applyAlignment="1">
      <alignment horizontal="left" vertical="center" wrapText="1"/>
    </xf>
    <xf numFmtId="0" fontId="30" fillId="21" borderId="53" xfId="5" applyFont="1" applyFill="1" applyBorder="1" applyAlignment="1">
      <alignment vertical="center" wrapText="1"/>
    </xf>
    <xf numFmtId="0" fontId="30" fillId="21" borderId="3" xfId="5" applyFont="1" applyFill="1" applyBorder="1" applyAlignment="1">
      <alignment horizontal="left" vertical="center" wrapText="1"/>
    </xf>
    <xf numFmtId="0" fontId="30" fillId="21" borderId="55" xfId="5" applyFont="1" applyFill="1" applyBorder="1" applyAlignment="1">
      <alignment vertical="center" wrapText="1"/>
    </xf>
    <xf numFmtId="0" fontId="30" fillId="11" borderId="1" xfId="5" applyFont="1" applyFill="1" applyBorder="1" applyAlignment="1">
      <alignment horizontal="left" vertical="center" wrapText="1"/>
    </xf>
    <xf numFmtId="0" fontId="30" fillId="11" borderId="50" xfId="5" applyFont="1" applyFill="1" applyBorder="1" applyAlignment="1">
      <alignment vertical="center" wrapText="1"/>
    </xf>
    <xf numFmtId="0" fontId="30" fillId="11" borderId="2" xfId="5" applyFont="1" applyFill="1" applyBorder="1" applyAlignment="1">
      <alignment horizontal="left" vertical="center" wrapText="1"/>
    </xf>
    <xf numFmtId="0" fontId="30" fillId="11" borderId="53" xfId="5" applyFont="1" applyFill="1" applyBorder="1" applyAlignment="1">
      <alignment vertical="center" wrapText="1"/>
    </xf>
    <xf numFmtId="0" fontId="30" fillId="11" borderId="58" xfId="5" applyFont="1" applyFill="1" applyBorder="1" applyAlignment="1">
      <alignment horizontal="left" vertical="center" wrapText="1"/>
    </xf>
    <xf numFmtId="0" fontId="30" fillId="11" borderId="59" xfId="5" applyFont="1" applyFill="1" applyBorder="1" applyAlignment="1">
      <alignment vertical="center" wrapText="1"/>
    </xf>
    <xf numFmtId="0" fontId="0" fillId="0" borderId="0" xfId="0" applyAlignment="1">
      <alignment horizontal="left" vertical="center" wrapText="1"/>
    </xf>
    <xf numFmtId="0" fontId="37" fillId="8" borderId="4" xfId="0" applyFont="1" applyFill="1" applyBorder="1" applyAlignment="1">
      <alignment horizontal="left" vertical="center" wrapText="1"/>
    </xf>
    <xf numFmtId="0" fontId="37" fillId="8" borderId="4" xfId="0" applyFont="1" applyFill="1" applyBorder="1" applyAlignment="1">
      <alignment horizontal="left" vertical="center"/>
    </xf>
    <xf numFmtId="0" fontId="37" fillId="0" borderId="0" xfId="0" applyFont="1" applyAlignment="1">
      <alignment horizontal="left" vertical="center"/>
    </xf>
    <xf numFmtId="0" fontId="16" fillId="8" borderId="17" xfId="0" applyFont="1" applyFill="1" applyBorder="1" applyAlignment="1">
      <alignment horizontal="left" vertical="center"/>
    </xf>
    <xf numFmtId="49" fontId="38" fillId="0" borderId="0" xfId="3" applyNumberFormat="1" applyFont="1" applyAlignment="1">
      <alignment horizontal="right" vertical="center"/>
    </xf>
    <xf numFmtId="49" fontId="39" fillId="0" borderId="0" xfId="3" applyNumberFormat="1" applyFont="1" applyAlignment="1">
      <alignment vertical="center"/>
    </xf>
    <xf numFmtId="49" fontId="38" fillId="0" borderId="0" xfId="3" applyNumberFormat="1" applyFont="1" applyAlignment="1">
      <alignment horizontal="left" vertical="center"/>
    </xf>
    <xf numFmtId="49" fontId="38" fillId="0" borderId="0" xfId="3" applyNumberFormat="1" applyFont="1" applyAlignment="1">
      <alignment horizontal="left" vertical="center" shrinkToFit="1"/>
    </xf>
    <xf numFmtId="49" fontId="38" fillId="0" borderId="0" xfId="3" applyNumberFormat="1" applyFont="1" applyAlignment="1">
      <alignment vertical="center"/>
    </xf>
    <xf numFmtId="49" fontId="40" fillId="0" borderId="0" xfId="3" applyNumberFormat="1" applyFont="1" applyAlignment="1">
      <alignment horizontal="right" vertical="center"/>
    </xf>
    <xf numFmtId="49" fontId="39" fillId="0" borderId="0" xfId="3" applyNumberFormat="1" applyFont="1" applyAlignment="1">
      <alignment horizontal="right" vertical="center"/>
    </xf>
    <xf numFmtId="49" fontId="38" fillId="0" borderId="29" xfId="3" applyNumberFormat="1" applyFont="1" applyBorder="1" applyAlignment="1">
      <alignment horizontal="left" vertical="center"/>
    </xf>
    <xf numFmtId="49" fontId="39" fillId="0" borderId="29" xfId="3" applyNumberFormat="1" applyFont="1" applyBorder="1" applyAlignment="1">
      <alignment horizontal="right" vertical="center"/>
    </xf>
    <xf numFmtId="49" fontId="39" fillId="0" borderId="29" xfId="3" applyNumberFormat="1" applyFont="1" applyBorder="1" applyAlignment="1">
      <alignment vertical="center"/>
    </xf>
    <xf numFmtId="49" fontId="38" fillId="0" borderId="29" xfId="3" applyNumberFormat="1" applyFont="1" applyBorder="1" applyAlignment="1">
      <alignment horizontal="left" vertical="center" shrinkToFit="1"/>
    </xf>
    <xf numFmtId="49" fontId="38" fillId="10" borderId="4" xfId="3" applyNumberFormat="1" applyFont="1" applyFill="1" applyBorder="1" applyAlignment="1">
      <alignment horizontal="left" vertical="center"/>
    </xf>
    <xf numFmtId="49" fontId="39" fillId="10" borderId="4" xfId="3" applyNumberFormat="1" applyFont="1" applyFill="1" applyBorder="1" applyAlignment="1">
      <alignment horizontal="right" vertical="center" shrinkToFit="1"/>
    </xf>
    <xf numFmtId="49" fontId="39" fillId="10" borderId="4" xfId="3" applyNumberFormat="1" applyFont="1" applyFill="1" applyBorder="1" applyAlignment="1">
      <alignment horizontal="center" vertical="center"/>
    </xf>
    <xf numFmtId="49" fontId="38" fillId="10" borderId="4" xfId="3" applyNumberFormat="1" applyFont="1" applyFill="1" applyBorder="1" applyAlignment="1">
      <alignment horizontal="center" vertical="center"/>
    </xf>
    <xf numFmtId="49" fontId="38" fillId="10" borderId="4" xfId="3" applyNumberFormat="1" applyFont="1" applyFill="1" applyBorder="1" applyAlignment="1">
      <alignment horizontal="center" vertical="center" shrinkToFit="1"/>
    </xf>
    <xf numFmtId="49" fontId="38" fillId="0" borderId="6" xfId="3" applyNumberFormat="1" applyFont="1" applyBorder="1" applyAlignment="1">
      <alignment horizontal="left" vertical="center"/>
    </xf>
    <xf numFmtId="0" fontId="39" fillId="0" borderId="56" xfId="3" applyFont="1" applyBorder="1" applyAlignment="1">
      <alignment horizontal="right" vertical="center"/>
    </xf>
    <xf numFmtId="49" fontId="39" fillId="0" borderId="56" xfId="3" applyNumberFormat="1" applyFont="1" applyBorder="1" applyAlignment="1">
      <alignment vertical="center"/>
    </xf>
    <xf numFmtId="49" fontId="38" fillId="0" borderId="56" xfId="3" applyNumberFormat="1" applyFont="1" applyBorder="1" applyAlignment="1">
      <alignment horizontal="left" vertical="center"/>
    </xf>
    <xf numFmtId="49" fontId="38" fillId="0" borderId="56" xfId="3" applyNumberFormat="1" applyFont="1" applyBorder="1" applyAlignment="1">
      <alignment horizontal="left" vertical="center" shrinkToFit="1"/>
    </xf>
    <xf numFmtId="0" fontId="39" fillId="0" borderId="2" xfId="3" applyFont="1" applyBorder="1" applyAlignment="1">
      <alignment horizontal="right" vertical="center"/>
    </xf>
    <xf numFmtId="49" fontId="39" fillId="0" borderId="2" xfId="3" applyNumberFormat="1" applyFont="1" applyBorder="1" applyAlignment="1">
      <alignment vertical="center"/>
    </xf>
    <xf numFmtId="49" fontId="38" fillId="0" borderId="2" xfId="3" applyNumberFormat="1" applyFont="1" applyBorder="1" applyAlignment="1">
      <alignment horizontal="left" vertical="center"/>
    </xf>
    <xf numFmtId="49" fontId="38" fillId="0" borderId="2" xfId="3" applyNumberFormat="1" applyFont="1" applyBorder="1" applyAlignment="1">
      <alignment horizontal="left" vertical="center" shrinkToFit="1"/>
    </xf>
    <xf numFmtId="0" fontId="39" fillId="0" borderId="71" xfId="3" applyFont="1" applyBorder="1" applyAlignment="1">
      <alignment horizontal="right" vertical="center"/>
    </xf>
    <xf numFmtId="49" fontId="39" fillId="0" borderId="71" xfId="3" applyNumberFormat="1" applyFont="1" applyBorder="1" applyAlignment="1">
      <alignment vertical="center"/>
    </xf>
    <xf numFmtId="49" fontId="38" fillId="0" borderId="71" xfId="3" applyNumberFormat="1" applyFont="1" applyBorder="1" applyAlignment="1">
      <alignment horizontal="left" vertical="center"/>
    </xf>
    <xf numFmtId="49" fontId="38" fillId="0" borderId="71" xfId="3" applyNumberFormat="1" applyFont="1" applyBorder="1" applyAlignment="1">
      <alignment horizontal="left" vertical="center" shrinkToFit="1"/>
    </xf>
    <xf numFmtId="49" fontId="38" fillId="0" borderId="5" xfId="3" applyNumberFormat="1" applyFont="1" applyBorder="1" applyAlignment="1">
      <alignment horizontal="left" vertical="center"/>
    </xf>
    <xf numFmtId="0" fontId="39" fillId="0" borderId="1" xfId="3" applyFont="1" applyBorder="1" applyAlignment="1">
      <alignment horizontal="right" vertical="center"/>
    </xf>
    <xf numFmtId="49" fontId="39" fillId="0" borderId="1" xfId="3" applyNumberFormat="1" applyFont="1" applyBorder="1" applyAlignment="1">
      <alignment vertical="center"/>
    </xf>
    <xf numFmtId="49" fontId="38" fillId="0" borderId="1" xfId="3" applyNumberFormat="1" applyFont="1" applyBorder="1" applyAlignment="1">
      <alignment horizontal="left" vertical="center"/>
    </xf>
    <xf numFmtId="49" fontId="38" fillId="0" borderId="1" xfId="3" applyNumberFormat="1" applyFont="1" applyBorder="1" applyAlignment="1">
      <alignment horizontal="left" vertical="center" shrinkToFit="1"/>
    </xf>
    <xf numFmtId="49" fontId="38" fillId="0" borderId="17" xfId="3" applyNumberFormat="1" applyFont="1" applyBorder="1" applyAlignment="1">
      <alignment horizontal="left" vertical="center"/>
    </xf>
    <xf numFmtId="49" fontId="39" fillId="0" borderId="3" xfId="3" applyNumberFormat="1" applyFont="1" applyBorder="1" applyAlignment="1">
      <alignment vertical="center"/>
    </xf>
    <xf numFmtId="49" fontId="38" fillId="0" borderId="3" xfId="3" applyNumberFormat="1" applyFont="1" applyBorder="1" applyAlignment="1">
      <alignment horizontal="left" vertical="center"/>
    </xf>
    <xf numFmtId="49" fontId="38" fillId="0" borderId="3" xfId="3" applyNumberFormat="1" applyFont="1" applyBorder="1" applyAlignment="1">
      <alignment horizontal="left" vertical="center" shrinkToFit="1"/>
    </xf>
    <xf numFmtId="49" fontId="39" fillId="0" borderId="2" xfId="3" applyNumberFormat="1" applyFont="1" applyBorder="1" applyAlignment="1">
      <alignment horizontal="left" vertical="center"/>
    </xf>
    <xf numFmtId="49" fontId="39" fillId="0" borderId="71" xfId="3" applyNumberFormat="1" applyFont="1" applyBorder="1" applyAlignment="1">
      <alignment horizontal="left" vertical="center"/>
    </xf>
    <xf numFmtId="49" fontId="41" fillId="0" borderId="71" xfId="3" applyNumberFormat="1" applyFont="1" applyBorder="1" applyAlignment="1">
      <alignment horizontal="left" vertical="center" shrinkToFit="1"/>
    </xf>
    <xf numFmtId="49" fontId="39" fillId="0" borderId="56" xfId="3" applyNumberFormat="1" applyFont="1" applyBorder="1" applyAlignment="1">
      <alignment horizontal="left" vertical="center"/>
    </xf>
    <xf numFmtId="49" fontId="39" fillId="0" borderId="56" xfId="3" applyNumberFormat="1" applyFont="1" applyBorder="1" applyAlignment="1">
      <alignment horizontal="left" vertical="center" wrapText="1"/>
    </xf>
    <xf numFmtId="49" fontId="39" fillId="0" borderId="2" xfId="3" applyNumberFormat="1" applyFont="1" applyBorder="1" applyAlignment="1">
      <alignment horizontal="left" vertical="center" wrapText="1"/>
    </xf>
    <xf numFmtId="0" fontId="39" fillId="0" borderId="17" xfId="3" applyFont="1" applyBorder="1" applyAlignment="1">
      <alignment horizontal="right" vertical="center"/>
    </xf>
    <xf numFmtId="0" fontId="39" fillId="0" borderId="17" xfId="3" quotePrefix="1" applyFont="1" applyBorder="1" applyAlignment="1">
      <alignment horizontal="right" vertical="center"/>
    </xf>
    <xf numFmtId="49" fontId="39" fillId="0" borderId="17" xfId="3" applyNumberFormat="1" applyFont="1" applyBorder="1" applyAlignment="1">
      <alignment vertical="center"/>
    </xf>
    <xf numFmtId="49" fontId="38" fillId="0" borderId="17" xfId="3" applyNumberFormat="1" applyFont="1" applyBorder="1" applyAlignment="1">
      <alignment horizontal="left" vertical="center" shrinkToFit="1"/>
    </xf>
    <xf numFmtId="49" fontId="41" fillId="0" borderId="0" xfId="3" applyNumberFormat="1" applyFont="1" applyAlignment="1">
      <alignment vertical="center"/>
    </xf>
    <xf numFmtId="49" fontId="7" fillId="0" borderId="0" xfId="0" applyNumberFormat="1" applyFont="1"/>
    <xf numFmtId="49" fontId="11" fillId="13" borderId="72" xfId="0" applyNumberFormat="1" applyFont="1" applyFill="1" applyBorder="1" applyAlignment="1">
      <alignment horizontal="center" vertical="center"/>
    </xf>
    <xf numFmtId="49" fontId="11" fillId="13" borderId="73" xfId="0" applyNumberFormat="1" applyFont="1" applyFill="1" applyBorder="1" applyAlignment="1">
      <alignment horizontal="center" vertical="center"/>
    </xf>
    <xf numFmtId="49" fontId="11" fillId="13" borderId="74" xfId="0" applyNumberFormat="1" applyFont="1" applyFill="1" applyBorder="1" applyAlignment="1">
      <alignment horizontal="center" vertical="center"/>
    </xf>
    <xf numFmtId="49" fontId="7" fillId="0" borderId="2" xfId="0" applyNumberFormat="1" applyFont="1" applyBorder="1"/>
    <xf numFmtId="49" fontId="7" fillId="0" borderId="53" xfId="0" applyNumberFormat="1" applyFont="1" applyBorder="1"/>
    <xf numFmtId="49" fontId="7" fillId="0" borderId="58" xfId="0" applyNumberFormat="1" applyFont="1" applyBorder="1"/>
    <xf numFmtId="49" fontId="7" fillId="0" borderId="59" xfId="0" applyNumberFormat="1" applyFont="1" applyBorder="1"/>
    <xf numFmtId="49" fontId="7" fillId="0" borderId="56" xfId="0" applyNumberFormat="1" applyFont="1" applyBorder="1"/>
    <xf numFmtId="49" fontId="7" fillId="0" borderId="82" xfId="0" applyNumberFormat="1" applyFont="1" applyBorder="1"/>
    <xf numFmtId="49" fontId="7" fillId="0" borderId="3" xfId="0" applyNumberFormat="1" applyFont="1" applyBorder="1"/>
    <xf numFmtId="49" fontId="7" fillId="0" borderId="55" xfId="0" applyNumberFormat="1" applyFont="1" applyBorder="1"/>
    <xf numFmtId="49" fontId="7" fillId="0" borderId="84" xfId="0" applyNumberFormat="1" applyFont="1" applyBorder="1"/>
    <xf numFmtId="49" fontId="7" fillId="0" borderId="85" xfId="0" applyNumberFormat="1" applyFont="1" applyBorder="1"/>
    <xf numFmtId="49" fontId="7" fillId="0" borderId="1" xfId="0" applyNumberFormat="1" applyFont="1" applyBorder="1"/>
    <xf numFmtId="49" fontId="7" fillId="0" borderId="50" xfId="0" applyNumberFormat="1" applyFont="1" applyBorder="1"/>
    <xf numFmtId="49" fontId="7" fillId="0" borderId="71" xfId="0" applyNumberFormat="1" applyFont="1" applyBorder="1"/>
    <xf numFmtId="49" fontId="7" fillId="0" borderId="87" xfId="0" applyNumberFormat="1" applyFont="1" applyBorder="1"/>
    <xf numFmtId="0" fontId="42" fillId="0" borderId="0" xfId="0" applyFont="1" applyAlignment="1">
      <alignment horizontal="left" vertical="center"/>
    </xf>
    <xf numFmtId="49" fontId="45" fillId="0" borderId="0" xfId="3" applyNumberFormat="1" applyFont="1" applyAlignment="1">
      <alignment horizontal="left" vertical="center"/>
    </xf>
    <xf numFmtId="0" fontId="7" fillId="23" borderId="0" xfId="0" applyFont="1" applyFill="1" applyAlignment="1">
      <alignment vertical="center"/>
    </xf>
    <xf numFmtId="0" fontId="10"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vertical="center" wrapText="1"/>
    </xf>
    <xf numFmtId="0" fontId="35"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11" fillId="0" borderId="0" xfId="0" applyFont="1" applyAlignment="1">
      <alignment vertical="center"/>
    </xf>
    <xf numFmtId="49" fontId="7" fillId="4" borderId="0" xfId="1" applyNumberFormat="1" applyFont="1" applyFill="1" applyAlignment="1">
      <alignment horizontal="left" vertical="center"/>
    </xf>
    <xf numFmtId="49" fontId="7" fillId="5" borderId="0" xfId="1" applyNumberFormat="1" applyFont="1" applyFill="1" applyAlignment="1">
      <alignment horizontal="left" vertical="center"/>
    </xf>
    <xf numFmtId="49" fontId="7" fillId="6" borderId="0" xfId="1" applyNumberFormat="1" applyFont="1" applyFill="1" applyAlignment="1">
      <alignment horizontal="left" vertical="center"/>
    </xf>
    <xf numFmtId="0" fontId="8" fillId="2" borderId="4" xfId="0" applyFont="1" applyFill="1" applyBorder="1" applyAlignment="1">
      <alignment vertical="center"/>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vertical="center" wrapText="1"/>
    </xf>
    <xf numFmtId="0" fontId="14" fillId="0" borderId="0" xfId="0" applyFont="1" applyAlignment="1">
      <alignment vertical="center"/>
    </xf>
    <xf numFmtId="0" fontId="34" fillId="0" borderId="0" xfId="0" applyFont="1" applyAlignment="1">
      <alignment horizontal="right" vertical="center" wrapText="1"/>
    </xf>
    <xf numFmtId="0" fontId="34" fillId="0" borderId="0" xfId="0" applyFont="1" applyAlignment="1">
      <alignment vertical="center"/>
    </xf>
    <xf numFmtId="0" fontId="34" fillId="0" borderId="0" xfId="0" applyFont="1" applyAlignment="1">
      <alignment vertical="center" wrapText="1"/>
    </xf>
    <xf numFmtId="0" fontId="13"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vertical="top" wrapText="1"/>
    </xf>
    <xf numFmtId="49" fontId="4" fillId="0" borderId="0" xfId="0" applyNumberFormat="1" applyFont="1" applyAlignment="1">
      <alignment horizontal="lef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xf>
    <xf numFmtId="0" fontId="4" fillId="0" borderId="2" xfId="0" applyFont="1" applyBorder="1" applyAlignment="1">
      <alignment vertical="top" wrapText="1"/>
    </xf>
    <xf numFmtId="0" fontId="7" fillId="0" borderId="2" xfId="0" applyFont="1" applyBorder="1" applyAlignment="1">
      <alignment vertical="center" wrapText="1"/>
    </xf>
    <xf numFmtId="0" fontId="7" fillId="0" borderId="3" xfId="0" applyFont="1" applyBorder="1" applyAlignment="1">
      <alignment vertical="center"/>
    </xf>
    <xf numFmtId="0" fontId="4" fillId="0" borderId="3" xfId="0" applyFont="1" applyBorder="1" applyAlignment="1">
      <alignment vertical="top" wrapText="1"/>
    </xf>
    <xf numFmtId="0" fontId="7" fillId="0" borderId="3" xfId="0" applyFont="1" applyBorder="1" applyAlignment="1">
      <alignment vertical="center" wrapText="1"/>
    </xf>
    <xf numFmtId="0" fontId="15"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8" fillId="0" borderId="3" xfId="0" applyFont="1" applyBorder="1" applyAlignment="1">
      <alignment vertical="center" wrapText="1"/>
    </xf>
    <xf numFmtId="0" fontId="4" fillId="0" borderId="56" xfId="0" applyFont="1" applyBorder="1" applyAlignment="1">
      <alignment vertical="top" wrapText="1"/>
    </xf>
    <xf numFmtId="0" fontId="18" fillId="23" borderId="0" xfId="0" applyFont="1" applyFill="1" applyAlignment="1">
      <alignment vertical="center"/>
    </xf>
    <xf numFmtId="0" fontId="18" fillId="0" borderId="2" xfId="0" applyFont="1" applyBorder="1" applyAlignment="1">
      <alignment vertical="center" wrapText="1"/>
    </xf>
    <xf numFmtId="0" fontId="15" fillId="0" borderId="94" xfId="0" applyFont="1" applyBorder="1" applyAlignment="1">
      <alignment horizontal="left" vertical="center" wrapText="1"/>
    </xf>
    <xf numFmtId="0" fontId="36" fillId="0" borderId="93" xfId="0" applyFont="1" applyBorder="1" applyAlignment="1">
      <alignment vertical="top" wrapText="1"/>
    </xf>
    <xf numFmtId="0" fontId="18" fillId="0" borderId="93" xfId="0" applyFont="1" applyBorder="1" applyAlignment="1">
      <alignment vertical="center" wrapText="1"/>
    </xf>
    <xf numFmtId="0" fontId="7" fillId="0" borderId="76" xfId="0" applyFont="1" applyBorder="1" applyAlignment="1">
      <alignment vertical="center" wrapText="1"/>
    </xf>
    <xf numFmtId="0" fontId="7" fillId="0" borderId="92" xfId="0" applyFont="1" applyBorder="1" applyAlignment="1">
      <alignment vertical="center" wrapText="1"/>
    </xf>
    <xf numFmtId="0" fontId="7" fillId="0" borderId="56" xfId="0" applyFont="1" applyBorder="1" applyAlignment="1">
      <alignment vertical="center" wrapText="1"/>
    </xf>
    <xf numFmtId="0" fontId="7" fillId="0" borderId="71" xfId="0" applyFont="1" applyBorder="1" applyAlignment="1">
      <alignment vertical="center" wrapText="1"/>
    </xf>
    <xf numFmtId="0" fontId="15" fillId="23" borderId="0" xfId="0" applyFont="1" applyFill="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8" fillId="2" borderId="4" xfId="0" applyFont="1" applyFill="1" applyBorder="1" applyAlignment="1">
      <alignment horizontal="center" vertical="center" wrapText="1"/>
    </xf>
    <xf numFmtId="0" fontId="4" fillId="0" borderId="4" xfId="1" applyFont="1" applyBorder="1" applyAlignment="1">
      <alignment vertical="top" wrapText="1"/>
    </xf>
    <xf numFmtId="0" fontId="51" fillId="0" borderId="56" xfId="1" applyFont="1" applyBorder="1" applyAlignment="1">
      <alignment vertical="center" shrinkToFit="1"/>
    </xf>
    <xf numFmtId="0" fontId="51" fillId="0" borderId="3" xfId="1" applyFont="1" applyBorder="1" applyAlignment="1">
      <alignment vertical="center" shrinkToFit="1"/>
    </xf>
    <xf numFmtId="0" fontId="4" fillId="0" borderId="2" xfId="1" applyFont="1" applyBorder="1" applyAlignment="1">
      <alignment vertical="top" wrapText="1"/>
    </xf>
    <xf numFmtId="0" fontId="7" fillId="0" borderId="4" xfId="1" applyFont="1" applyBorder="1" applyAlignment="1">
      <alignment vertical="center" wrapText="1"/>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56" xfId="1" applyFont="1" applyBorder="1" applyAlignment="1">
      <alignment vertical="center" wrapText="1"/>
    </xf>
    <xf numFmtId="14" fontId="7" fillId="0" borderId="2" xfId="1" applyNumberFormat="1" applyFont="1" applyBorder="1" applyAlignment="1">
      <alignment vertical="center" wrapText="1"/>
    </xf>
    <xf numFmtId="0" fontId="37" fillId="0" borderId="0" xfId="4" applyFont="1" applyAlignment="1">
      <alignment horizontal="left" vertical="top"/>
    </xf>
    <xf numFmtId="0" fontId="34" fillId="0" borderId="0" xfId="4" applyFont="1">
      <alignment vertical="center"/>
    </xf>
    <xf numFmtId="0" fontId="37" fillId="8" borderId="4" xfId="4" applyFont="1" applyFill="1" applyBorder="1" applyAlignment="1">
      <alignment horizontal="left" vertical="top"/>
    </xf>
    <xf numFmtId="0" fontId="34" fillId="25" borderId="0" xfId="0" applyFont="1" applyFill="1" applyAlignment="1">
      <alignment vertical="center"/>
    </xf>
    <xf numFmtId="0" fontId="51" fillId="0" borderId="1" xfId="1" applyFont="1" applyBorder="1" applyAlignment="1">
      <alignment vertical="center" shrinkToFit="1"/>
    </xf>
    <xf numFmtId="0" fontId="7" fillId="0" borderId="56" xfId="0" applyFont="1" applyBorder="1" applyAlignment="1">
      <alignment horizontal="left" vertical="center" wrapText="1"/>
    </xf>
    <xf numFmtId="0" fontId="7" fillId="0" borderId="98" xfId="0" applyFont="1" applyBorder="1" applyAlignment="1">
      <alignment horizontal="left" vertical="center" wrapText="1"/>
    </xf>
    <xf numFmtId="0" fontId="37" fillId="0" borderId="0" xfId="0" applyFont="1" applyAlignment="1">
      <alignment horizontal="left" vertical="center" wrapText="1"/>
    </xf>
    <xf numFmtId="0" fontId="4" fillId="0" borderId="47" xfId="0" applyFont="1" applyBorder="1" applyAlignment="1">
      <alignment vertical="center" wrapText="1"/>
    </xf>
    <xf numFmtId="0" fontId="7" fillId="0" borderId="17" xfId="0" applyFont="1" applyBorder="1" applyAlignment="1">
      <alignment vertical="center" wrapText="1"/>
    </xf>
    <xf numFmtId="0" fontId="7" fillId="0" borderId="5" xfId="0" applyFont="1" applyBorder="1" applyAlignment="1">
      <alignment vertical="center" wrapText="1"/>
    </xf>
    <xf numFmtId="0" fontId="7" fillId="0" borderId="0" xfId="1" applyFont="1">
      <alignment vertical="center"/>
    </xf>
    <xf numFmtId="0" fontId="14" fillId="0" borderId="0" xfId="1" applyFont="1">
      <alignment vertical="center"/>
    </xf>
    <xf numFmtId="0" fontId="34" fillId="0" borderId="0" xfId="1" applyFont="1" applyAlignment="1">
      <alignment vertical="center" wrapText="1"/>
    </xf>
    <xf numFmtId="0" fontId="7" fillId="0" borderId="0" xfId="1" applyFont="1" applyAlignment="1">
      <alignment vertical="center" wrapText="1"/>
    </xf>
    <xf numFmtId="0" fontId="51" fillId="0" borderId="0" xfId="1" applyFont="1" applyAlignment="1">
      <alignment horizontal="left" vertical="center" wrapText="1"/>
    </xf>
    <xf numFmtId="0" fontId="7" fillId="7" borderId="0" xfId="1" applyFont="1" applyFill="1">
      <alignment vertical="center"/>
    </xf>
    <xf numFmtId="0" fontId="4" fillId="0" borderId="0" xfId="1" applyFont="1" applyAlignment="1">
      <alignment horizontal="left" vertical="center" wrapText="1"/>
    </xf>
    <xf numFmtId="0" fontId="4" fillId="0" borderId="0" xfId="1" applyFont="1" applyAlignment="1">
      <alignment vertical="center" wrapText="1"/>
    </xf>
    <xf numFmtId="0" fontId="16" fillId="0" borderId="0" xfId="0" applyFont="1" applyAlignment="1">
      <alignment horizontal="center" vertical="center" textRotation="255" wrapText="1"/>
    </xf>
    <xf numFmtId="0" fontId="4" fillId="0" borderId="0" xfId="0" applyFont="1" applyAlignment="1">
      <alignment horizontal="center" vertical="center" wrapText="1"/>
    </xf>
    <xf numFmtId="0" fontId="36" fillId="0" borderId="0" xfId="1" applyFont="1" applyAlignment="1">
      <alignment vertical="center" wrapText="1"/>
    </xf>
    <xf numFmtId="49" fontId="44" fillId="0" borderId="0" xfId="0" applyNumberFormat="1" applyFont="1" applyAlignment="1">
      <alignment horizontal="left" vertical="center" wrapText="1"/>
    </xf>
    <xf numFmtId="0" fontId="36" fillId="0" borderId="0" xfId="1" applyFont="1" applyAlignment="1">
      <alignment horizontal="left" vertical="center" wrapText="1"/>
    </xf>
    <xf numFmtId="0" fontId="7" fillId="0" borderId="4" xfId="0" applyFont="1" applyBorder="1" applyAlignment="1">
      <alignment vertical="center"/>
    </xf>
    <xf numFmtId="0" fontId="4" fillId="0" borderId="4" xfId="0" applyFont="1" applyBorder="1" applyAlignment="1">
      <alignment vertical="top" wrapText="1"/>
    </xf>
    <xf numFmtId="0" fontId="7" fillId="0" borderId="4" xfId="0" applyFont="1" applyBorder="1" applyAlignment="1">
      <alignment vertical="center" wrapText="1"/>
    </xf>
    <xf numFmtId="0" fontId="11" fillId="0" borderId="0" xfId="1" applyFont="1">
      <alignment vertical="center"/>
    </xf>
    <xf numFmtId="0" fontId="34" fillId="7" borderId="1" xfId="0" applyFont="1" applyFill="1" applyBorder="1" applyAlignment="1">
      <alignment vertical="center"/>
    </xf>
    <xf numFmtId="0" fontId="34" fillId="7" borderId="2" xfId="0" applyFont="1" applyFill="1" applyBorder="1" applyAlignment="1">
      <alignment vertical="center"/>
    </xf>
    <xf numFmtId="0" fontId="11" fillId="0" borderId="2" xfId="0" applyFont="1" applyBorder="1" applyAlignment="1" applyProtection="1">
      <alignment horizontal="left" vertical="center" wrapText="1"/>
      <protection locked="0"/>
    </xf>
    <xf numFmtId="0" fontId="10" fillId="0" borderId="0" xfId="1" applyFont="1">
      <alignment vertical="center"/>
    </xf>
    <xf numFmtId="0" fontId="52" fillId="0" borderId="4" xfId="1" applyFont="1" applyBorder="1" applyAlignment="1" applyProtection="1">
      <alignment horizontal="left" vertical="center" wrapText="1"/>
      <protection locked="0"/>
    </xf>
    <xf numFmtId="0" fontId="52" fillId="0" borderId="56" xfId="1" applyFont="1" applyBorder="1" applyAlignment="1" applyProtection="1">
      <alignment horizontal="left" vertical="center" wrapText="1"/>
      <protection locked="0"/>
    </xf>
    <xf numFmtId="0" fontId="52" fillId="0" borderId="2" xfId="1" applyFont="1" applyBorder="1" applyAlignment="1" applyProtection="1">
      <alignment horizontal="left" vertical="center" wrapText="1"/>
      <protection locked="0"/>
    </xf>
    <xf numFmtId="0" fontId="52" fillId="0" borderId="3" xfId="1" applyFont="1" applyBorder="1" applyAlignment="1" applyProtection="1">
      <alignment horizontal="left" vertical="center" wrapText="1"/>
      <protection locked="0"/>
    </xf>
    <xf numFmtId="0" fontId="53" fillId="0" borderId="71" xfId="1" applyFont="1" applyBorder="1" applyAlignment="1" applyProtection="1">
      <alignment horizontal="left" vertical="center" wrapText="1"/>
      <protection locked="0"/>
    </xf>
    <xf numFmtId="0" fontId="11" fillId="4" borderId="2" xfId="0" applyFont="1" applyFill="1" applyBorder="1" applyAlignment="1">
      <alignment horizontal="left" vertical="center" wrapText="1"/>
    </xf>
    <xf numFmtId="0" fontId="14" fillId="7" borderId="2" xfId="0" applyFont="1" applyFill="1" applyBorder="1" applyAlignment="1" applyProtection="1">
      <alignment horizontal="left" vertical="center" wrapText="1"/>
      <protection locked="0"/>
    </xf>
    <xf numFmtId="0" fontId="11" fillId="0" borderId="2" xfId="1" applyFont="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1"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4" fillId="4" borderId="56" xfId="0" applyFont="1" applyFill="1" applyBorder="1" applyAlignment="1">
      <alignment horizontal="left" vertical="center" wrapText="1"/>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top" wrapText="1"/>
      <protection locked="0"/>
    </xf>
    <xf numFmtId="0" fontId="11"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53" fillId="0" borderId="0" xfId="1" applyFont="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4" fillId="0" borderId="76" xfId="0" applyFont="1" applyBorder="1" applyAlignment="1" applyProtection="1">
      <alignment horizontal="left" vertical="center" wrapText="1"/>
      <protection locked="0"/>
    </xf>
    <xf numFmtId="0" fontId="11" fillId="0" borderId="3" xfId="0" applyFont="1" applyBorder="1" applyAlignment="1" applyProtection="1">
      <alignment vertical="center"/>
      <protection locked="0"/>
    </xf>
    <xf numFmtId="0" fontId="14" fillId="0" borderId="0" xfId="0" applyFont="1" applyAlignment="1">
      <alignment vertical="center" wrapText="1"/>
    </xf>
    <xf numFmtId="176" fontId="37" fillId="8" borderId="4" xfId="4" applyNumberFormat="1" applyFont="1" applyFill="1" applyBorder="1" applyAlignment="1">
      <alignment horizontal="left" vertical="top"/>
    </xf>
    <xf numFmtId="0" fontId="37" fillId="8" borderId="67" xfId="4" applyFont="1" applyFill="1" applyBorder="1" applyAlignment="1">
      <alignment horizontal="left" vertical="top"/>
    </xf>
    <xf numFmtId="177" fontId="37" fillId="0" borderId="0" xfId="4" applyNumberFormat="1" applyFont="1" applyAlignment="1">
      <alignment horizontal="left" vertical="top"/>
    </xf>
    <xf numFmtId="0" fontId="7" fillId="0" borderId="107" xfId="0" applyFont="1" applyBorder="1" applyAlignment="1">
      <alignment vertical="center" wrapText="1"/>
    </xf>
    <xf numFmtId="0" fontId="11" fillId="0" borderId="108" xfId="0" applyFont="1" applyBorder="1" applyAlignment="1" applyProtection="1">
      <alignment horizontal="left" vertical="center" wrapText="1"/>
      <protection locked="0"/>
    </xf>
    <xf numFmtId="0" fontId="7" fillId="0" borderId="110" xfId="0" applyFont="1" applyBorder="1" applyAlignment="1">
      <alignment vertical="center" wrapText="1"/>
    </xf>
    <xf numFmtId="0" fontId="11" fillId="0" borderId="111" xfId="0" applyFont="1" applyBorder="1" applyAlignment="1" applyProtection="1">
      <alignment horizontal="left" vertical="center" wrapText="1"/>
      <protection locked="0"/>
    </xf>
    <xf numFmtId="49" fontId="11" fillId="0" borderId="111" xfId="0" applyNumberFormat="1" applyFont="1" applyBorder="1" applyAlignment="1" applyProtection="1">
      <alignment horizontal="left" vertical="center" wrapText="1"/>
      <protection locked="0"/>
    </xf>
    <xf numFmtId="0" fontId="4" fillId="0" borderId="110" xfId="1" applyFont="1" applyBorder="1" applyAlignment="1">
      <alignment vertical="center" wrapText="1"/>
    </xf>
    <xf numFmtId="0" fontId="11" fillId="4" borderId="111" xfId="0" applyFont="1" applyFill="1" applyBorder="1" applyAlignment="1">
      <alignment horizontal="left" vertical="center" wrapText="1"/>
    </xf>
    <xf numFmtId="0" fontId="4" fillId="0" borderId="110" xfId="0" applyFont="1" applyBorder="1" applyAlignment="1">
      <alignment vertical="center" wrapText="1"/>
    </xf>
    <xf numFmtId="0" fontId="11" fillId="0" borderId="111" xfId="0" applyFont="1" applyBorder="1" applyAlignment="1" applyProtection="1">
      <alignment horizontal="left" vertical="top" wrapText="1"/>
      <protection locked="0"/>
    </xf>
    <xf numFmtId="0" fontId="7" fillId="0" borderId="151" xfId="0" applyFont="1" applyBorder="1" applyAlignment="1">
      <alignment vertical="center" wrapText="1"/>
    </xf>
    <xf numFmtId="0" fontId="11" fillId="0" borderId="152" xfId="0" applyFont="1" applyBorder="1" applyAlignment="1" applyProtection="1">
      <alignment vertical="center"/>
      <protection locked="0"/>
    </xf>
    <xf numFmtId="176" fontId="37" fillId="8" borderId="0" xfId="4" applyNumberFormat="1" applyFont="1" applyFill="1" applyAlignment="1">
      <alignment horizontal="left" vertical="top"/>
    </xf>
    <xf numFmtId="0" fontId="7" fillId="0" borderId="148" xfId="0" applyFont="1" applyBorder="1" applyAlignment="1">
      <alignment vertical="center" wrapText="1"/>
    </xf>
    <xf numFmtId="0" fontId="7" fillId="0" borderId="138" xfId="0" applyFont="1" applyBorder="1" applyAlignment="1">
      <alignment vertical="center" wrapText="1"/>
    </xf>
    <xf numFmtId="0" fontId="7" fillId="0" borderId="111" xfId="0" applyFont="1" applyBorder="1" applyAlignment="1">
      <alignment vertical="center" wrapText="1"/>
    </xf>
    <xf numFmtId="0" fontId="7" fillId="0" borderId="114" xfId="0" applyFont="1" applyBorder="1" applyAlignment="1">
      <alignment vertical="center"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17" xfId="0" applyFont="1" applyBorder="1" applyAlignment="1">
      <alignment vertical="top" wrapText="1"/>
    </xf>
    <xf numFmtId="0" fontId="7" fillId="0" borderId="56" xfId="0" applyFont="1" applyBorder="1" applyAlignment="1">
      <alignment vertical="center"/>
    </xf>
    <xf numFmtId="0" fontId="7" fillId="0" borderId="135" xfId="0" applyFont="1" applyBorder="1" applyAlignment="1">
      <alignment vertical="center" wrapText="1"/>
    </xf>
    <xf numFmtId="0" fontId="11" fillId="0" borderId="138" xfId="0"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0" fontId="16" fillId="0" borderId="52" xfId="1" applyFont="1" applyBorder="1" applyAlignment="1">
      <alignment vertical="center" wrapText="1"/>
    </xf>
    <xf numFmtId="0" fontId="16" fillId="0" borderId="94" xfId="1" applyFont="1" applyBorder="1" applyAlignment="1">
      <alignment vertical="center" wrapText="1"/>
    </xf>
    <xf numFmtId="0" fontId="16" fillId="0" borderId="90" xfId="1" applyFont="1" applyBorder="1" applyAlignment="1">
      <alignment vertical="center" wrapText="1"/>
    </xf>
    <xf numFmtId="0" fontId="37" fillId="0" borderId="52" xfId="1" applyFont="1" applyBorder="1" applyAlignment="1">
      <alignment vertical="center" wrapText="1"/>
    </xf>
    <xf numFmtId="0" fontId="37" fillId="0" borderId="94" xfId="1" applyFont="1" applyBorder="1" applyAlignment="1">
      <alignment vertical="center" wrapText="1"/>
    </xf>
    <xf numFmtId="0" fontId="16" fillId="0" borderId="54" xfId="1" applyFont="1" applyBorder="1" applyAlignment="1">
      <alignment vertical="center" wrapText="1"/>
    </xf>
    <xf numFmtId="0" fontId="16" fillId="0" borderId="94" xfId="0" applyFont="1" applyBorder="1" applyAlignment="1">
      <alignment vertical="top" wrapText="1"/>
    </xf>
    <xf numFmtId="0" fontId="16" fillId="0" borderId="141" xfId="0" applyFont="1" applyBorder="1" applyAlignment="1">
      <alignment vertical="top" wrapText="1"/>
    </xf>
    <xf numFmtId="0" fontId="16" fillId="0" borderId="47" xfId="0" applyFont="1" applyBorder="1" applyAlignment="1">
      <alignment vertical="center" wrapText="1"/>
    </xf>
    <xf numFmtId="0" fontId="16" fillId="0" borderId="94" xfId="0" applyFont="1" applyBorder="1" applyAlignment="1">
      <alignment vertical="center" wrapText="1"/>
    </xf>
    <xf numFmtId="0" fontId="16" fillId="0" borderId="111" xfId="0" applyFont="1" applyBorder="1" applyAlignment="1">
      <alignment vertical="center" wrapText="1"/>
    </xf>
    <xf numFmtId="0" fontId="37" fillId="0" borderId="47" xfId="1" applyFont="1" applyBorder="1" applyAlignment="1">
      <alignment vertical="center" wrapText="1"/>
    </xf>
    <xf numFmtId="0" fontId="37" fillId="0" borderId="90" xfId="1" applyFont="1" applyBorder="1" applyAlignment="1">
      <alignment vertical="center" wrapText="1"/>
    </xf>
    <xf numFmtId="0" fontId="37" fillId="0" borderId="111" xfId="1" applyFont="1" applyBorder="1" applyAlignment="1">
      <alignment vertical="center" wrapText="1"/>
    </xf>
    <xf numFmtId="0" fontId="37" fillId="0" borderId="114" xfId="1" applyFont="1" applyBorder="1" applyAlignment="1">
      <alignment vertical="center" wrapText="1"/>
    </xf>
    <xf numFmtId="0" fontId="16" fillId="0" borderId="108" xfId="0" applyFont="1" applyBorder="1" applyAlignment="1">
      <alignment vertical="center" wrapText="1"/>
    </xf>
    <xf numFmtId="0" fontId="16" fillId="0" borderId="152" xfId="0" applyFont="1" applyBorder="1" applyAlignment="1">
      <alignment vertical="center" wrapText="1"/>
    </xf>
    <xf numFmtId="0" fontId="37" fillId="0" borderId="137" xfId="1" applyFont="1" applyBorder="1" applyAlignment="1">
      <alignment vertical="center" wrapText="1"/>
    </xf>
    <xf numFmtId="0" fontId="37" fillId="0" borderId="138" xfId="0" applyFont="1" applyBorder="1" applyAlignment="1">
      <alignment horizontal="left" vertical="center" wrapText="1"/>
    </xf>
    <xf numFmtId="0" fontId="37" fillId="0" borderId="114" xfId="0" applyFont="1" applyBorder="1" applyAlignment="1">
      <alignment horizontal="left" vertical="center" wrapText="1"/>
    </xf>
    <xf numFmtId="0" fontId="60" fillId="0" borderId="110" xfId="1" applyFont="1" applyBorder="1" applyAlignment="1">
      <alignment vertical="center" wrapText="1"/>
    </xf>
    <xf numFmtId="0" fontId="16" fillId="0" borderId="110" xfId="1" applyFont="1" applyBorder="1" applyAlignment="1">
      <alignment vertical="center" wrapText="1"/>
    </xf>
    <xf numFmtId="0" fontId="16" fillId="0" borderId="110" xfId="0" applyFont="1" applyBorder="1" applyAlignment="1">
      <alignment vertical="center" wrapText="1"/>
    </xf>
    <xf numFmtId="0" fontId="60" fillId="0" borderId="148" xfId="1" applyFont="1" applyBorder="1" applyAlignment="1">
      <alignment vertical="center" wrapText="1"/>
    </xf>
    <xf numFmtId="0" fontId="16" fillId="0" borderId="148" xfId="1" applyFont="1" applyBorder="1" applyAlignment="1">
      <alignment vertical="center" wrapText="1"/>
    </xf>
    <xf numFmtId="0" fontId="16" fillId="0" borderId="148" xfId="0" applyFont="1" applyBorder="1" applyAlignment="1">
      <alignment vertical="center" wrapText="1"/>
    </xf>
    <xf numFmtId="0" fontId="37" fillId="0" borderId="0" xfId="0" applyFont="1" applyAlignment="1">
      <alignment vertical="center"/>
    </xf>
    <xf numFmtId="0" fontId="37" fillId="0" borderId="0" xfId="0" applyFont="1" applyAlignment="1">
      <alignment vertical="center" wrapText="1"/>
    </xf>
    <xf numFmtId="0" fontId="16" fillId="24" borderId="2" xfId="0" applyFont="1" applyFill="1" applyBorder="1" applyAlignment="1">
      <alignment vertical="center" wrapText="1"/>
    </xf>
    <xf numFmtId="0" fontId="16" fillId="24" borderId="2" xfId="1" applyFont="1" applyFill="1" applyBorder="1" applyAlignment="1">
      <alignment vertical="center" wrapText="1"/>
    </xf>
    <xf numFmtId="0" fontId="37" fillId="24" borderId="2" xfId="0" applyFont="1" applyFill="1" applyBorder="1" applyAlignment="1">
      <alignment vertical="center" wrapText="1"/>
    </xf>
    <xf numFmtId="0" fontId="37" fillId="24" borderId="2" xfId="1" applyFont="1" applyFill="1" applyBorder="1" applyAlignment="1">
      <alignment vertical="center" wrapText="1"/>
    </xf>
    <xf numFmtId="0" fontId="16" fillId="24" borderId="3" xfId="0" applyFont="1" applyFill="1" applyBorder="1" applyAlignment="1">
      <alignment vertical="center" wrapText="1"/>
    </xf>
    <xf numFmtId="0" fontId="37" fillId="24" borderId="2" xfId="0" applyFont="1" applyFill="1" applyBorder="1" applyAlignment="1">
      <alignment horizontal="left" vertical="center" wrapText="1"/>
    </xf>
    <xf numFmtId="0" fontId="37" fillId="24" borderId="3" xfId="0" applyFont="1" applyFill="1" applyBorder="1" applyAlignment="1">
      <alignment vertical="center" wrapText="1"/>
    </xf>
    <xf numFmtId="0" fontId="65" fillId="24" borderId="2" xfId="0" applyFont="1" applyFill="1" applyBorder="1" applyAlignment="1">
      <alignment horizontal="left" vertical="center" wrapText="1"/>
    </xf>
    <xf numFmtId="0" fontId="65" fillId="24" borderId="2" xfId="1" applyFont="1" applyFill="1" applyBorder="1" applyAlignment="1">
      <alignment horizontal="left" vertical="center" wrapText="1"/>
    </xf>
    <xf numFmtId="0" fontId="65" fillId="24" borderId="56" xfId="1" applyFont="1" applyFill="1" applyBorder="1" applyAlignment="1">
      <alignment horizontal="left" vertical="center" wrapText="1"/>
    </xf>
    <xf numFmtId="0" fontId="65" fillId="24" borderId="3" xfId="0" applyFont="1" applyFill="1" applyBorder="1" applyAlignment="1">
      <alignment horizontal="left" vertical="center" wrapText="1"/>
    </xf>
    <xf numFmtId="0" fontId="65" fillId="24" borderId="1" xfId="0" applyFont="1" applyFill="1" applyBorder="1" applyAlignment="1">
      <alignment horizontal="left" vertical="center" wrapText="1"/>
    </xf>
    <xf numFmtId="49" fontId="65" fillId="24" borderId="3" xfId="2" applyNumberFormat="1" applyFont="1" applyFill="1" applyBorder="1" applyAlignment="1" applyProtection="1">
      <alignment horizontal="left" vertical="center" wrapText="1"/>
    </xf>
    <xf numFmtId="0" fontId="16" fillId="24" borderId="1" xfId="0" applyFont="1" applyFill="1" applyBorder="1" applyAlignment="1">
      <alignment vertical="center" wrapText="1"/>
    </xf>
    <xf numFmtId="0" fontId="37" fillId="24" borderId="3" xfId="1" applyFont="1" applyFill="1" applyBorder="1" applyAlignment="1">
      <alignment vertical="center" wrapText="1"/>
    </xf>
    <xf numFmtId="0" fontId="37" fillId="24" borderId="1" xfId="0" applyFont="1" applyFill="1" applyBorder="1" applyAlignment="1">
      <alignment vertical="center" wrapText="1"/>
    </xf>
    <xf numFmtId="0" fontId="16" fillId="24" borderId="2" xfId="6" applyFont="1" applyFill="1" applyBorder="1" applyAlignment="1">
      <alignment vertical="center" wrapText="1"/>
    </xf>
    <xf numFmtId="49" fontId="65" fillId="24" borderId="2" xfId="0" applyNumberFormat="1" applyFont="1" applyFill="1" applyBorder="1" applyAlignment="1">
      <alignment horizontal="left" vertical="center" wrapText="1"/>
    </xf>
    <xf numFmtId="49" fontId="65" fillId="24" borderId="3" xfId="0" applyNumberFormat="1" applyFont="1" applyFill="1" applyBorder="1" applyAlignment="1">
      <alignment horizontal="left" vertical="center" wrapText="1"/>
    </xf>
    <xf numFmtId="0" fontId="65" fillId="24" borderId="4" xfId="0" applyFont="1" applyFill="1" applyBorder="1" applyAlignment="1">
      <alignment horizontal="left" vertical="center" wrapText="1"/>
    </xf>
    <xf numFmtId="0" fontId="37" fillId="24" borderId="4" xfId="0" applyFont="1" applyFill="1" applyBorder="1" applyAlignment="1">
      <alignment vertical="center" wrapText="1"/>
    </xf>
    <xf numFmtId="0" fontId="60" fillId="24" borderId="2" xfId="1" applyFont="1" applyFill="1" applyBorder="1" applyAlignment="1">
      <alignment vertical="center" wrapText="1"/>
    </xf>
    <xf numFmtId="0" fontId="37" fillId="0" borderId="159" xfId="1" applyFont="1" applyBorder="1" applyAlignment="1">
      <alignment vertical="center" wrapText="1"/>
    </xf>
    <xf numFmtId="0" fontId="37" fillId="0" borderId="163" xfId="0" applyFont="1" applyBorder="1" applyAlignment="1">
      <alignment horizontal="center" vertical="center" wrapText="1"/>
    </xf>
    <xf numFmtId="0" fontId="7" fillId="0" borderId="93" xfId="0" applyFont="1" applyBorder="1" applyAlignment="1">
      <alignment vertical="center" wrapText="1"/>
    </xf>
    <xf numFmtId="0" fontId="11" fillId="0" borderId="93" xfId="0" applyFont="1" applyBorder="1" applyAlignment="1" applyProtection="1">
      <alignment horizontal="left" vertical="center" wrapText="1"/>
      <protection locked="0"/>
    </xf>
    <xf numFmtId="0" fontId="42" fillId="0" borderId="0" xfId="0" applyFont="1" applyAlignment="1">
      <alignment horizontal="left" vertical="center" wrapText="1"/>
    </xf>
    <xf numFmtId="0" fontId="65" fillId="24" borderId="56" xfId="0" applyFont="1" applyFill="1" applyBorder="1" applyAlignment="1">
      <alignment horizontal="left" vertical="center" wrapText="1"/>
    </xf>
    <xf numFmtId="0" fontId="37" fillId="24" borderId="56" xfId="0" applyFont="1" applyFill="1" applyBorder="1" applyAlignment="1">
      <alignment vertical="center" wrapText="1"/>
    </xf>
    <xf numFmtId="0" fontId="37" fillId="24" borderId="2" xfId="0" applyFont="1" applyFill="1" applyBorder="1" applyAlignment="1">
      <alignment vertical="top" wrapText="1"/>
    </xf>
    <xf numFmtId="0" fontId="65" fillId="24" borderId="3" xfId="2" applyFont="1" applyFill="1" applyBorder="1" applyAlignment="1" applyProtection="1">
      <alignment horizontal="left" vertical="center" wrapText="1"/>
    </xf>
    <xf numFmtId="0" fontId="7" fillId="0" borderId="165" xfId="0" applyFont="1" applyBorder="1" applyAlignment="1">
      <alignment vertical="center" wrapText="1"/>
    </xf>
    <xf numFmtId="0" fontId="11" fillId="0" borderId="166" xfId="0" applyFont="1" applyBorder="1" applyAlignment="1" applyProtection="1">
      <alignment horizontal="left" vertical="center" wrapText="1"/>
      <protection locked="0"/>
    </xf>
    <xf numFmtId="0" fontId="16" fillId="24" borderId="4" xfId="0" applyFont="1" applyFill="1" applyBorder="1" applyAlignment="1">
      <alignment vertical="center" wrapText="1"/>
    </xf>
    <xf numFmtId="0" fontId="64" fillId="24" borderId="2" xfId="0" applyFont="1" applyFill="1" applyBorder="1" applyAlignment="1">
      <alignment vertical="center" wrapText="1"/>
    </xf>
    <xf numFmtId="0" fontId="43" fillId="24" borderId="2" xfId="0" applyFont="1" applyFill="1" applyBorder="1" applyAlignment="1">
      <alignment vertical="center" wrapText="1"/>
    </xf>
    <xf numFmtId="0" fontId="39" fillId="0" borderId="6" xfId="3" applyFont="1" applyBorder="1" applyAlignment="1">
      <alignment horizontal="right" vertical="center"/>
    </xf>
    <xf numFmtId="49" fontId="39" fillId="0" borderId="6" xfId="3" applyNumberFormat="1" applyFont="1" applyBorder="1" applyAlignment="1">
      <alignment vertical="center"/>
    </xf>
    <xf numFmtId="49" fontId="38" fillId="0" borderId="6" xfId="3" applyNumberFormat="1" applyFont="1" applyBorder="1" applyAlignment="1">
      <alignment horizontal="left" vertical="center" shrinkToFit="1"/>
    </xf>
    <xf numFmtId="49" fontId="39" fillId="0" borderId="71" xfId="3" applyNumberFormat="1" applyFont="1" applyBorder="1" applyAlignment="1">
      <alignment horizontal="left" vertical="center" wrapText="1"/>
    </xf>
    <xf numFmtId="0" fontId="7" fillId="0" borderId="75" xfId="0" applyFont="1" applyBorder="1"/>
    <xf numFmtId="0" fontId="7" fillId="0" borderId="49" xfId="0" applyFont="1" applyBorder="1"/>
    <xf numFmtId="0" fontId="7" fillId="0" borderId="51" xfId="0" applyFont="1" applyBorder="1"/>
    <xf numFmtId="0" fontId="7" fillId="0" borderId="83" xfId="0" applyFont="1" applyBorder="1"/>
    <xf numFmtId="0" fontId="7" fillId="0" borderId="81" xfId="0" applyFont="1" applyBorder="1"/>
    <xf numFmtId="0" fontId="7" fillId="0" borderId="86" xfId="0" applyFont="1" applyBorder="1"/>
    <xf numFmtId="0" fontId="7" fillId="0" borderId="57" xfId="0" applyFont="1" applyBorder="1"/>
    <xf numFmtId="0" fontId="49" fillId="0" borderId="0" xfId="3" applyFont="1" applyAlignment="1">
      <alignment horizontal="left" vertical="top"/>
    </xf>
    <xf numFmtId="0" fontId="58" fillId="0" borderId="0" xfId="10" applyFont="1" applyFill="1" applyBorder="1" applyAlignment="1">
      <alignment horizontal="left" vertical="center"/>
    </xf>
    <xf numFmtId="0" fontId="49" fillId="0" borderId="0" xfId="3" applyFont="1" applyAlignment="1">
      <alignment horizontal="right" vertical="center"/>
    </xf>
    <xf numFmtId="0" fontId="14" fillId="0" borderId="71" xfId="1" applyFont="1" applyBorder="1" applyAlignment="1" applyProtection="1">
      <alignment horizontal="left" vertical="center" wrapText="1"/>
      <protection locked="0"/>
    </xf>
    <xf numFmtId="0" fontId="14" fillId="0" borderId="3" xfId="1" applyFont="1" applyBorder="1" applyAlignment="1" applyProtection="1">
      <alignment horizontal="left" vertical="center" wrapText="1"/>
      <protection locked="0"/>
    </xf>
    <xf numFmtId="0" fontId="73" fillId="0" borderId="3" xfId="2" applyNumberFormat="1" applyFont="1" applyBorder="1" applyAlignment="1" applyProtection="1">
      <alignment vertical="center"/>
      <protection locked="0"/>
    </xf>
    <xf numFmtId="0" fontId="14" fillId="0" borderId="2" xfId="1" applyFont="1" applyBorder="1" applyAlignment="1" applyProtection="1">
      <alignment horizontal="left" vertical="center" wrapText="1"/>
      <protection locked="0"/>
    </xf>
    <xf numFmtId="0" fontId="73" fillId="0" borderId="3" xfId="2" applyFont="1" applyFill="1" applyBorder="1" applyAlignment="1" applyProtection="1">
      <alignment horizontal="left" vertical="center"/>
      <protection locked="0"/>
    </xf>
    <xf numFmtId="0" fontId="0" fillId="0" borderId="4" xfId="0" applyBorder="1" applyAlignment="1">
      <alignment horizontal="center" vertical="center" wrapText="1"/>
    </xf>
    <xf numFmtId="0" fontId="42" fillId="0" borderId="4" xfId="0" applyFont="1" applyBorder="1" applyAlignment="1">
      <alignment horizontal="center" vertical="center" wrapText="1"/>
    </xf>
    <xf numFmtId="0" fontId="0" fillId="0" borderId="0" xfId="0" applyAlignment="1">
      <alignment horizontal="center" vertical="center"/>
    </xf>
    <xf numFmtId="0" fontId="42" fillId="0" borderId="0" xfId="0" applyFont="1" applyAlignment="1">
      <alignment horizontal="center" vertical="center" wrapText="1"/>
    </xf>
    <xf numFmtId="0" fontId="58" fillId="0" borderId="0" xfId="10" applyNumberFormat="1" applyFont="1" applyFill="1" applyBorder="1" applyAlignment="1" applyProtection="1">
      <alignment horizontal="left" vertical="center"/>
    </xf>
    <xf numFmtId="0" fontId="49" fillId="0" borderId="0" xfId="3" applyFont="1" applyAlignment="1" applyProtection="1">
      <alignment horizontal="left" vertical="top"/>
    </xf>
    <xf numFmtId="0" fontId="48" fillId="0" borderId="0" xfId="3" applyFont="1" applyAlignment="1" applyProtection="1">
      <alignment horizontal="left" vertical="top"/>
    </xf>
    <xf numFmtId="0" fontId="21" fillId="0" borderId="0" xfId="3" applyFont="1" applyAlignment="1" applyProtection="1">
      <alignment horizontal="right" vertical="top"/>
    </xf>
    <xf numFmtId="0" fontId="21" fillId="7" borderId="0" xfId="3" applyFont="1" applyFill="1" applyAlignment="1" applyProtection="1">
      <alignment horizontal="left" vertical="top"/>
    </xf>
    <xf numFmtId="0" fontId="21" fillId="0" borderId="0" xfId="3" applyFont="1" applyAlignment="1" applyProtection="1">
      <alignment horizontal="left" vertical="top"/>
    </xf>
    <xf numFmtId="0" fontId="24" fillId="7" borderId="0" xfId="3" applyFont="1" applyFill="1" applyAlignment="1" applyProtection="1">
      <alignment vertical="center"/>
    </xf>
    <xf numFmtId="0" fontId="0" fillId="0" borderId="0" xfId="0" applyProtection="1"/>
    <xf numFmtId="0" fontId="21" fillId="0" borderId="4" xfId="3" applyFont="1" applyBorder="1" applyAlignment="1" applyProtection="1">
      <alignment horizontal="center" vertical="top"/>
    </xf>
    <xf numFmtId="176" fontId="21" fillId="9" borderId="35" xfId="3" applyNumberFormat="1" applyFont="1" applyFill="1" applyBorder="1" applyAlignment="1" applyProtection="1">
      <alignment vertical="center"/>
    </xf>
    <xf numFmtId="176" fontId="21" fillId="9" borderId="36" xfId="3" applyNumberFormat="1" applyFont="1" applyFill="1" applyBorder="1" applyAlignment="1" applyProtection="1">
      <alignment vertical="center"/>
    </xf>
    <xf numFmtId="176" fontId="21" fillId="9" borderId="38" xfId="3" applyNumberFormat="1" applyFont="1" applyFill="1" applyBorder="1" applyAlignment="1" applyProtection="1">
      <alignment vertical="center"/>
    </xf>
    <xf numFmtId="176" fontId="21" fillId="9" borderId="16" xfId="3" applyNumberFormat="1" applyFont="1" applyFill="1" applyBorder="1" applyAlignment="1" applyProtection="1">
      <alignment vertical="center"/>
    </xf>
    <xf numFmtId="0" fontId="21" fillId="0" borderId="0" xfId="3" applyFont="1" applyAlignment="1" applyProtection="1">
      <alignment horizontal="left" vertical="center"/>
    </xf>
    <xf numFmtId="0" fontId="21" fillId="0" borderId="0" xfId="3" applyFont="1" applyAlignment="1" applyProtection="1">
      <alignment horizontal="right" vertical="center"/>
    </xf>
    <xf numFmtId="0" fontId="21" fillId="7" borderId="0" xfId="3" applyFont="1" applyFill="1" applyAlignment="1" applyProtection="1">
      <alignment horizontal="left" vertical="center"/>
    </xf>
    <xf numFmtId="0" fontId="49" fillId="0" borderId="0" xfId="3" applyFont="1" applyAlignment="1" applyProtection="1">
      <alignment horizontal="right" vertical="top"/>
    </xf>
    <xf numFmtId="0" fontId="21" fillId="9" borderId="10" xfId="3" applyFont="1" applyFill="1" applyBorder="1" applyAlignment="1" applyProtection="1">
      <alignment vertical="center"/>
    </xf>
    <xf numFmtId="0" fontId="21" fillId="9" borderId="11" xfId="3" applyFont="1" applyFill="1" applyBorder="1" applyAlignment="1" applyProtection="1">
      <alignment vertical="center"/>
    </xf>
    <xf numFmtId="0" fontId="21" fillId="9" borderId="29" xfId="3" applyFont="1" applyFill="1" applyBorder="1" applyAlignment="1" applyProtection="1">
      <alignment vertical="center"/>
    </xf>
    <xf numFmtId="0" fontId="21" fillId="9" borderId="32" xfId="3" applyFont="1" applyFill="1" applyBorder="1" applyAlignment="1" applyProtection="1">
      <alignment vertical="center"/>
    </xf>
    <xf numFmtId="0" fontId="58" fillId="0" borderId="0" xfId="10" applyFont="1" applyFill="1" applyBorder="1" applyAlignment="1" applyProtection="1">
      <alignment horizontal="left" vertical="center"/>
    </xf>
    <xf numFmtId="0" fontId="49" fillId="0" borderId="0" xfId="3" applyFont="1" applyAlignment="1" applyProtection="1">
      <alignment horizontal="right" vertical="center"/>
    </xf>
    <xf numFmtId="0" fontId="47" fillId="0" borderId="0" xfId="3" applyFont="1" applyAlignment="1" applyProtection="1">
      <alignment horizontal="left" vertical="top"/>
    </xf>
    <xf numFmtId="0" fontId="26" fillId="7" borderId="0" xfId="3" applyFont="1" applyFill="1" applyAlignment="1" applyProtection="1">
      <alignment vertical="center"/>
    </xf>
    <xf numFmtId="0" fontId="49" fillId="9" borderId="33" xfId="3" applyFont="1" applyFill="1" applyBorder="1" applyAlignment="1" applyProtection="1">
      <alignment vertical="center" wrapText="1"/>
    </xf>
    <xf numFmtId="0" fontId="49" fillId="9" borderId="34" xfId="3" applyFont="1" applyFill="1" applyBorder="1" applyAlignment="1" applyProtection="1">
      <alignment vertical="center" wrapText="1"/>
    </xf>
    <xf numFmtId="0" fontId="49" fillId="9" borderId="31" xfId="3" applyFont="1" applyFill="1" applyBorder="1" applyAlignment="1" applyProtection="1">
      <alignment vertical="center" wrapText="1"/>
    </xf>
    <xf numFmtId="0" fontId="49" fillId="9" borderId="29" xfId="3" applyFont="1" applyFill="1" applyBorder="1" applyAlignment="1" applyProtection="1">
      <alignment vertical="center" wrapText="1"/>
    </xf>
    <xf numFmtId="0" fontId="37" fillId="24" borderId="2" xfId="1" applyFont="1" applyFill="1" applyBorder="1" applyAlignment="1">
      <alignment vertical="center" wrapText="1"/>
    </xf>
    <xf numFmtId="0" fontId="16" fillId="0" borderId="96" xfId="1" applyFont="1" applyBorder="1" applyAlignment="1">
      <alignment horizontal="center" vertical="center" wrapText="1"/>
    </xf>
    <xf numFmtId="0" fontId="16" fillId="0" borderId="96" xfId="0" applyFont="1" applyBorder="1" applyAlignment="1">
      <alignment horizontal="center" vertical="center" wrapText="1"/>
    </xf>
    <xf numFmtId="0" fontId="37" fillId="0" borderId="89" xfId="0" applyFont="1" applyBorder="1" applyAlignment="1">
      <alignment horizontal="center" vertical="center" wrapText="1"/>
    </xf>
    <xf numFmtId="0" fontId="36" fillId="0" borderId="6" xfId="0" applyFont="1" applyBorder="1" applyAlignment="1">
      <alignment horizontal="left" vertical="top" wrapText="1"/>
    </xf>
    <xf numFmtId="0" fontId="36" fillId="0" borderId="17" xfId="0" applyFont="1" applyBorder="1" applyAlignment="1">
      <alignment horizontal="left" vertical="top" wrapText="1"/>
    </xf>
    <xf numFmtId="0" fontId="16" fillId="26" borderId="6" xfId="0" applyFont="1" applyFill="1" applyBorder="1" applyAlignment="1">
      <alignment vertical="center" textRotation="255" wrapText="1"/>
    </xf>
    <xf numFmtId="0" fontId="16" fillId="26" borderId="17" xfId="0" applyFont="1" applyFill="1" applyBorder="1" applyAlignment="1">
      <alignment vertical="center" textRotation="255" wrapText="1"/>
    </xf>
    <xf numFmtId="0" fontId="16" fillId="0" borderId="4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01" xfId="0" applyFont="1" applyBorder="1" applyAlignment="1">
      <alignment horizontal="center" vertical="center" wrapText="1"/>
    </xf>
    <xf numFmtId="0" fontId="37" fillId="24" borderId="71" xfId="1" applyFont="1" applyFill="1" applyBorder="1" applyAlignment="1">
      <alignment vertical="center" wrapText="1"/>
    </xf>
    <xf numFmtId="0" fontId="37" fillId="24" borderId="56" xfId="1" applyFont="1" applyFill="1" applyBorder="1" applyAlignment="1">
      <alignment vertical="center" wrapText="1"/>
    </xf>
    <xf numFmtId="0" fontId="16" fillId="0" borderId="109" xfId="1" applyFont="1" applyBorder="1" applyAlignment="1">
      <alignment horizontal="center" vertical="center" wrapText="1"/>
    </xf>
    <xf numFmtId="0" fontId="16" fillId="0" borderId="110" xfId="1" applyFont="1" applyBorder="1" applyAlignment="1">
      <alignment horizontal="center" vertical="center" wrapText="1"/>
    </xf>
    <xf numFmtId="0" fontId="16" fillId="0" borderId="109" xfId="0" applyFont="1" applyBorder="1" applyAlignment="1">
      <alignment horizontal="center" vertical="center" wrapText="1"/>
    </xf>
    <xf numFmtId="0" fontId="16" fillId="0" borderId="110"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0" xfId="0" applyFont="1" applyBorder="1" applyAlignment="1">
      <alignment horizontal="center" vertical="center" wrapText="1"/>
    </xf>
    <xf numFmtId="0" fontId="37" fillId="0" borderId="140" xfId="0" applyFont="1" applyBorder="1" applyAlignment="1">
      <alignment horizontal="center" vertical="center" wrapText="1"/>
    </xf>
    <xf numFmtId="0" fontId="37" fillId="0" borderId="151" xfId="0" applyFont="1" applyBorder="1" applyAlignment="1">
      <alignment horizontal="center" vertical="center" wrapText="1"/>
    </xf>
    <xf numFmtId="0" fontId="8" fillId="2" borderId="67"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4" fillId="0" borderId="6" xfId="0" applyFont="1" applyBorder="1" applyAlignment="1">
      <alignment vertical="top" wrapText="1"/>
    </xf>
    <xf numFmtId="0" fontId="4" fillId="0" borderId="133" xfId="0" applyFont="1" applyBorder="1" applyAlignment="1">
      <alignment vertical="top" wrapText="1"/>
    </xf>
    <xf numFmtId="0" fontId="16" fillId="0" borderId="106" xfId="1" applyFont="1" applyBorder="1" applyAlignment="1">
      <alignment horizontal="center" vertical="center" wrapText="1"/>
    </xf>
    <xf numFmtId="0" fontId="16" fillId="0" borderId="107" xfId="1" applyFont="1" applyBorder="1" applyAlignment="1">
      <alignment horizontal="center" vertical="center" wrapText="1"/>
    </xf>
    <xf numFmtId="0" fontId="16" fillId="0" borderId="126" xfId="1" applyFont="1" applyBorder="1" applyAlignment="1">
      <alignment horizontal="center" vertical="center" wrapText="1"/>
    </xf>
    <xf numFmtId="0" fontId="16" fillId="0" borderId="135" xfId="1" applyFont="1" applyBorder="1" applyAlignment="1">
      <alignment horizontal="center" vertical="center" wrapText="1"/>
    </xf>
    <xf numFmtId="0" fontId="60" fillId="0" borderId="109" xfId="1" applyFont="1" applyBorder="1" applyAlignment="1">
      <alignment horizontal="center" vertical="center" wrapText="1"/>
    </xf>
    <xf numFmtId="0" fontId="60" fillId="0" borderId="110" xfId="1" applyFont="1" applyBorder="1" applyAlignment="1">
      <alignment horizontal="center" vertical="center" wrapText="1"/>
    </xf>
    <xf numFmtId="0" fontId="61" fillId="2" borderId="67" xfId="0" applyFont="1" applyFill="1" applyBorder="1" applyAlignment="1">
      <alignment horizontal="center" vertical="center" wrapText="1"/>
    </xf>
    <xf numFmtId="0" fontId="61" fillId="2" borderId="68"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72" fillId="0" borderId="0" xfId="0" applyFont="1" applyAlignment="1">
      <alignment horizontal="center" vertical="center" wrapText="1"/>
    </xf>
    <xf numFmtId="0" fontId="37" fillId="0" borderId="6" xfId="0" applyFont="1" applyBorder="1" applyAlignment="1">
      <alignment horizontal="left" vertical="top" wrapText="1"/>
    </xf>
    <xf numFmtId="0" fontId="37" fillId="0" borderId="17" xfId="0" applyFont="1" applyBorder="1" applyAlignment="1">
      <alignment horizontal="left" vertical="top" wrapText="1"/>
    </xf>
    <xf numFmtId="0" fontId="16" fillId="0" borderId="6" xfId="0" applyFont="1" applyBorder="1" applyAlignment="1">
      <alignment vertical="top" wrapText="1"/>
    </xf>
    <xf numFmtId="0" fontId="16" fillId="0" borderId="133" xfId="0" applyFont="1" applyBorder="1" applyAlignment="1">
      <alignment vertical="top" wrapText="1"/>
    </xf>
    <xf numFmtId="0" fontId="37" fillId="24" borderId="2" xfId="1" applyFont="1" applyFill="1" applyBorder="1" applyAlignment="1">
      <alignment horizontal="left" vertical="center" wrapText="1"/>
    </xf>
    <xf numFmtId="0" fontId="37" fillId="0" borderId="111" xfId="0" applyFont="1" applyBorder="1" applyAlignment="1">
      <alignment horizontal="center" vertical="center" wrapText="1"/>
    </xf>
    <xf numFmtId="0" fontId="16" fillId="0" borderId="112" xfId="0" applyFont="1" applyBorder="1" applyAlignment="1">
      <alignment horizontal="center" vertical="center" wrapText="1"/>
    </xf>
    <xf numFmtId="0" fontId="37" fillId="24" borderId="3" xfId="1" applyFont="1" applyFill="1" applyBorder="1" applyAlignment="1">
      <alignment horizontal="left"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153"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60"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107" xfId="0" applyFont="1" applyBorder="1" applyAlignment="1">
      <alignment horizontal="center" vertical="center" wrapText="1"/>
    </xf>
    <xf numFmtId="0" fontId="16" fillId="0" borderId="140" xfId="0" applyFont="1" applyBorder="1" applyAlignment="1">
      <alignment horizontal="center" vertical="center" wrapText="1"/>
    </xf>
    <xf numFmtId="0" fontId="16" fillId="0" borderId="151" xfId="0" applyFont="1" applyBorder="1" applyAlignment="1">
      <alignment horizontal="center" vertical="center" wrapText="1"/>
    </xf>
    <xf numFmtId="0" fontId="37" fillId="0" borderId="126" xfId="0" applyFont="1" applyBorder="1" applyAlignment="1">
      <alignment horizontal="center" vertical="center" wrapText="1"/>
    </xf>
    <xf numFmtId="0" fontId="37" fillId="0" borderId="135" xfId="0" applyFont="1" applyBorder="1" applyAlignment="1">
      <alignment horizontal="center" vertical="center" wrapText="1"/>
    </xf>
    <xf numFmtId="0" fontId="37" fillId="0" borderId="112" xfId="0" applyFont="1" applyBorder="1" applyAlignment="1">
      <alignment horizontal="center" vertical="center" wrapText="1"/>
    </xf>
    <xf numFmtId="0" fontId="37" fillId="0" borderId="113" xfId="0" applyFont="1" applyBorder="1" applyAlignment="1">
      <alignment horizontal="center" vertical="center" wrapText="1"/>
    </xf>
    <xf numFmtId="0" fontId="37" fillId="0" borderId="161" xfId="0" applyFont="1" applyBorder="1" applyAlignment="1">
      <alignment horizontal="center" vertical="center" wrapText="1"/>
    </xf>
    <xf numFmtId="0" fontId="37" fillId="0" borderId="162" xfId="0" applyFont="1" applyBorder="1" applyAlignment="1">
      <alignment horizontal="center" vertical="center" wrapText="1"/>
    </xf>
    <xf numFmtId="0" fontId="16" fillId="0" borderId="164" xfId="1" applyFont="1" applyBorder="1" applyAlignment="1">
      <alignment horizontal="center" vertical="center" wrapText="1"/>
    </xf>
    <xf numFmtId="0" fontId="16" fillId="0" borderId="165" xfId="1" applyFont="1" applyBorder="1" applyAlignment="1">
      <alignment horizontal="center" vertical="center" wrapText="1"/>
    </xf>
    <xf numFmtId="0" fontId="4" fillId="0" borderId="84" xfId="0" applyFont="1" applyBorder="1" applyAlignment="1">
      <alignment vertical="top" wrapText="1"/>
    </xf>
    <xf numFmtId="0" fontId="4" fillId="0" borderId="5" xfId="0" applyFont="1" applyBorder="1" applyAlignment="1">
      <alignment vertical="top" wrapText="1"/>
    </xf>
    <xf numFmtId="0" fontId="16" fillId="26" borderId="84" xfId="0" applyFont="1" applyFill="1" applyBorder="1" applyAlignment="1">
      <alignment horizontal="center" vertical="center" textRotation="255" wrapText="1"/>
    </xf>
    <xf numFmtId="0" fontId="16" fillId="26" borderId="6" xfId="0" applyFont="1" applyFill="1" applyBorder="1" applyAlignment="1">
      <alignment horizontal="center" vertical="center" textRotation="255" wrapText="1"/>
    </xf>
    <xf numFmtId="0" fontId="16" fillId="26" borderId="17" xfId="0" applyFont="1" applyFill="1" applyBorder="1" applyAlignment="1">
      <alignment horizontal="center" vertical="center" textRotation="255" wrapText="1"/>
    </xf>
    <xf numFmtId="0" fontId="16" fillId="26" borderId="5" xfId="0" applyFont="1" applyFill="1" applyBorder="1" applyAlignment="1">
      <alignment horizontal="center" vertical="center" textRotation="255" wrapText="1"/>
    </xf>
    <xf numFmtId="0" fontId="16" fillId="0" borderId="108" xfId="0" applyFont="1" applyBorder="1" applyAlignment="1">
      <alignment horizontal="center" vertical="center" wrapText="1"/>
    </xf>
    <xf numFmtId="0" fontId="16" fillId="0" borderId="111" xfId="0" applyFont="1" applyBorder="1" applyAlignment="1">
      <alignment horizontal="center" vertical="center" wrapText="1"/>
    </xf>
    <xf numFmtId="0" fontId="4" fillId="0" borderId="71" xfId="0" applyFont="1" applyBorder="1" applyAlignment="1">
      <alignment horizontal="left" vertical="top" wrapText="1"/>
    </xf>
    <xf numFmtId="0" fontId="4" fillId="0" borderId="6" xfId="0" applyFont="1" applyBorder="1" applyAlignment="1">
      <alignment horizontal="left" vertical="top" wrapText="1"/>
    </xf>
    <xf numFmtId="0" fontId="4" fillId="0" borderId="17" xfId="0" applyFont="1" applyBorder="1" applyAlignment="1">
      <alignment horizontal="left" vertical="top" wrapText="1"/>
    </xf>
    <xf numFmtId="0" fontId="37" fillId="0" borderId="130" xfId="0" applyFont="1" applyBorder="1" applyAlignment="1">
      <alignment horizontal="center" vertical="center" wrapText="1"/>
    </xf>
    <xf numFmtId="0" fontId="37" fillId="0" borderId="131" xfId="0" applyFont="1" applyBorder="1" applyAlignment="1">
      <alignment horizontal="center" vertical="center" wrapText="1"/>
    </xf>
    <xf numFmtId="0" fontId="37" fillId="0" borderId="132" xfId="0" applyFont="1" applyBorder="1" applyAlignment="1">
      <alignment horizontal="center" vertical="center" wrapText="1"/>
    </xf>
    <xf numFmtId="0" fontId="16" fillId="0" borderId="137" xfId="0" applyFont="1" applyBorder="1" applyAlignment="1">
      <alignment horizontal="center" vertical="center" wrapText="1"/>
    </xf>
    <xf numFmtId="0" fontId="4" fillId="0" borderId="71" xfId="0" applyFont="1" applyBorder="1" applyAlignment="1">
      <alignment vertical="top" wrapText="1"/>
    </xf>
    <xf numFmtId="0" fontId="4" fillId="0" borderId="17" xfId="0" applyFont="1" applyBorder="1" applyAlignment="1">
      <alignment vertical="top" wrapText="1"/>
    </xf>
    <xf numFmtId="0" fontId="16" fillId="0" borderId="97"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94" xfId="0" applyFont="1" applyBorder="1" applyAlignment="1">
      <alignment horizontal="center" vertical="center" wrapText="1"/>
    </xf>
    <xf numFmtId="0" fontId="37" fillId="0" borderId="105" xfId="0" applyFont="1" applyBorder="1" applyAlignment="1">
      <alignment horizontal="center" vertical="center" wrapText="1"/>
    </xf>
    <xf numFmtId="0" fontId="37" fillId="0" borderId="9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67" xfId="1" applyFont="1" applyBorder="1" applyAlignment="1">
      <alignment horizontal="center" vertical="center" wrapText="1"/>
    </xf>
    <xf numFmtId="0" fontId="16" fillId="0" borderId="68" xfId="1" applyFont="1" applyBorder="1" applyAlignment="1">
      <alignment horizontal="center" vertical="center" wrapText="1"/>
    </xf>
    <xf numFmtId="0" fontId="16" fillId="0" borderId="95" xfId="1" applyFont="1" applyBorder="1" applyAlignment="1">
      <alignment horizontal="center" vertical="center" wrapText="1"/>
    </xf>
    <xf numFmtId="0" fontId="16" fillId="0" borderId="97" xfId="1" applyFont="1" applyBorder="1" applyAlignment="1">
      <alignment horizontal="center" vertical="center" wrapText="1"/>
    </xf>
    <xf numFmtId="0" fontId="16" fillId="0" borderId="98" xfId="1" applyFont="1" applyBorder="1" applyAlignment="1">
      <alignment horizontal="center" vertical="center" wrapText="1"/>
    </xf>
    <xf numFmtId="0" fontId="16" fillId="0" borderId="99" xfId="1" applyFont="1" applyBorder="1" applyAlignment="1">
      <alignment horizontal="center" vertical="center" wrapText="1"/>
    </xf>
    <xf numFmtId="0" fontId="16" fillId="0" borderId="91" xfId="1" applyFont="1" applyBorder="1" applyAlignment="1">
      <alignment horizontal="center" vertical="center" wrapText="1"/>
    </xf>
    <xf numFmtId="0" fontId="16" fillId="0" borderId="94" xfId="1" applyFont="1" applyBorder="1" applyAlignment="1">
      <alignment horizontal="center" vertical="center" wrapText="1"/>
    </xf>
    <xf numFmtId="0" fontId="16" fillId="0" borderId="42" xfId="1" applyFont="1" applyBorder="1" applyAlignment="1">
      <alignment horizontal="center" vertical="center" wrapText="1"/>
    </xf>
    <xf numFmtId="0" fontId="16" fillId="0" borderId="100"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101" xfId="1" applyFont="1" applyBorder="1" applyAlignment="1">
      <alignment horizontal="center" vertical="center" wrapText="1"/>
    </xf>
    <xf numFmtId="0" fontId="4" fillId="0" borderId="6" xfId="1" applyFont="1" applyBorder="1" applyAlignment="1">
      <alignment vertical="top" wrapText="1"/>
    </xf>
    <xf numFmtId="0" fontId="4" fillId="0" borderId="56" xfId="1" applyFont="1" applyBorder="1" applyAlignment="1">
      <alignment vertical="top" wrapText="1"/>
    </xf>
    <xf numFmtId="0" fontId="16" fillId="24" borderId="71" xfId="0" applyFont="1" applyFill="1" applyBorder="1" applyAlignment="1">
      <alignment vertical="center" wrapText="1"/>
    </xf>
    <xf numFmtId="0" fontId="16" fillId="24" borderId="6" xfId="0" applyFont="1" applyFill="1" applyBorder="1" applyAlignment="1">
      <alignment vertical="center" wrapText="1"/>
    </xf>
    <xf numFmtId="0" fontId="16" fillId="24" borderId="56" xfId="0" applyFont="1" applyFill="1" applyBorder="1" applyAlignment="1">
      <alignment vertical="center" wrapText="1"/>
    </xf>
    <xf numFmtId="0" fontId="37" fillId="0" borderId="42" xfId="1" applyFont="1" applyBorder="1" applyAlignment="1">
      <alignment horizontal="center" vertical="center" wrapText="1"/>
    </xf>
    <xf numFmtId="0" fontId="37" fillId="0" borderId="100" xfId="1" applyFont="1" applyBorder="1" applyAlignment="1">
      <alignment horizontal="center" vertical="center" wrapText="1"/>
    </xf>
    <xf numFmtId="0" fontId="37" fillId="0" borderId="39" xfId="1" applyFont="1" applyBorder="1" applyAlignment="1">
      <alignment horizontal="center" vertical="center" wrapText="1"/>
    </xf>
    <xf numFmtId="0" fontId="37" fillId="0" borderId="101" xfId="1" applyFont="1" applyBorder="1" applyAlignment="1">
      <alignment horizontal="center" vertical="center" wrapText="1"/>
    </xf>
    <xf numFmtId="0" fontId="16" fillId="0" borderId="105" xfId="1" applyFont="1" applyBorder="1" applyAlignment="1">
      <alignment horizontal="center" vertical="center" wrapText="1"/>
    </xf>
    <xf numFmtId="0" fontId="16" fillId="0" borderId="89" xfId="1" applyFont="1" applyBorder="1" applyAlignment="1">
      <alignment horizontal="center" vertical="center" wrapText="1"/>
    </xf>
    <xf numFmtId="0" fontId="16" fillId="0" borderId="90" xfId="1" applyFont="1" applyBorder="1" applyAlignment="1">
      <alignment horizontal="center" vertical="center" wrapText="1"/>
    </xf>
    <xf numFmtId="0" fontId="16" fillId="0" borderId="79" xfId="1" applyFont="1" applyBorder="1" applyAlignment="1">
      <alignment horizontal="center" vertical="center" wrapText="1"/>
    </xf>
    <xf numFmtId="0" fontId="16" fillId="0" borderId="102" xfId="1" applyFont="1" applyBorder="1" applyAlignment="1">
      <alignment horizontal="center" vertical="center" wrapText="1"/>
    </xf>
    <xf numFmtId="0" fontId="16" fillId="0" borderId="31" xfId="1" applyFont="1" applyBorder="1" applyAlignment="1">
      <alignment horizontal="center" vertical="center" wrapText="1"/>
    </xf>
    <xf numFmtId="0" fontId="16" fillId="0" borderId="103" xfId="1" applyFont="1" applyBorder="1" applyAlignment="1">
      <alignment horizontal="center" vertical="center" wrapText="1"/>
    </xf>
    <xf numFmtId="0" fontId="4" fillId="0" borderId="5" xfId="1" applyFont="1" applyBorder="1" applyAlignment="1">
      <alignment vertical="top" wrapText="1"/>
    </xf>
    <xf numFmtId="0" fontId="4" fillId="0" borderId="17" xfId="1" applyFont="1" applyBorder="1" applyAlignment="1">
      <alignment vertical="top" wrapText="1"/>
    </xf>
    <xf numFmtId="0" fontId="37" fillId="0" borderId="33" xfId="1" applyFont="1" applyBorder="1" applyAlignment="1">
      <alignment horizontal="center" vertical="center" wrapText="1"/>
    </xf>
    <xf numFmtId="0" fontId="37" fillId="0" borderId="104" xfId="1" applyFont="1" applyBorder="1" applyAlignment="1">
      <alignment horizontal="center" vertical="center" wrapText="1"/>
    </xf>
    <xf numFmtId="0" fontId="37" fillId="0" borderId="79" xfId="1" applyFont="1" applyBorder="1" applyAlignment="1">
      <alignment horizontal="center" vertical="center" wrapText="1"/>
    </xf>
    <xf numFmtId="0" fontId="37" fillId="0" borderId="102" xfId="1" applyFont="1" applyBorder="1" applyAlignment="1">
      <alignment horizontal="center" vertical="center" wrapText="1"/>
    </xf>
    <xf numFmtId="0" fontId="16" fillId="0" borderId="40" xfId="1" applyFont="1" applyBorder="1" applyAlignment="1">
      <alignment horizontal="center" vertical="center" wrapText="1"/>
    </xf>
    <xf numFmtId="0" fontId="16" fillId="0" borderId="52" xfId="1" applyFont="1" applyBorder="1" applyAlignment="1">
      <alignment horizontal="center" vertical="center" wrapText="1"/>
    </xf>
    <xf numFmtId="0" fontId="37" fillId="26" borderId="106" xfId="1" applyFont="1" applyFill="1" applyBorder="1" applyAlignment="1">
      <alignment horizontal="center" vertical="center" textRotation="255" wrapText="1"/>
    </xf>
    <xf numFmtId="0" fontId="37" fillId="26" borderId="109" xfId="1" applyFont="1" applyFill="1" applyBorder="1" applyAlignment="1">
      <alignment horizontal="center" vertical="center" textRotation="255" wrapText="1"/>
    </xf>
    <xf numFmtId="0" fontId="37" fillId="26" borderId="112" xfId="1" applyFont="1" applyFill="1" applyBorder="1" applyAlignment="1">
      <alignment horizontal="center" vertical="center" textRotation="255" wrapText="1"/>
    </xf>
    <xf numFmtId="0" fontId="37" fillId="0" borderId="107" xfId="1" applyFont="1" applyBorder="1" applyAlignment="1">
      <alignment horizontal="center" vertical="center" wrapText="1"/>
    </xf>
    <xf numFmtId="0" fontId="37" fillId="0" borderId="108" xfId="1" applyFont="1" applyBorder="1" applyAlignment="1">
      <alignment horizontal="center" vertical="center" wrapText="1"/>
    </xf>
    <xf numFmtId="0" fontId="37" fillId="0" borderId="110" xfId="1" applyFont="1" applyBorder="1" applyAlignment="1">
      <alignment horizontal="center" vertical="center" wrapText="1"/>
    </xf>
    <xf numFmtId="0" fontId="37" fillId="0" borderId="111" xfId="1" applyFont="1" applyBorder="1" applyAlignment="1">
      <alignment horizontal="center" vertical="center" wrapText="1"/>
    </xf>
    <xf numFmtId="0" fontId="37" fillId="0" borderId="113" xfId="1" applyFont="1" applyBorder="1" applyAlignment="1">
      <alignment horizontal="center" vertical="center" wrapText="1"/>
    </xf>
    <xf numFmtId="0" fontId="37" fillId="0" borderId="114" xfId="1" applyFont="1" applyBorder="1" applyAlignment="1">
      <alignment horizontal="center" vertical="center" wrapText="1"/>
    </xf>
    <xf numFmtId="0" fontId="16" fillId="0" borderId="98"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34" xfId="0" applyFont="1" applyBorder="1" applyAlignment="1">
      <alignment horizontal="center" vertical="center" wrapText="1"/>
    </xf>
    <xf numFmtId="0" fontId="16" fillId="0" borderId="14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19"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20" xfId="0" applyFont="1" applyBorder="1" applyAlignment="1">
      <alignment horizontal="center" vertical="center" wrapText="1"/>
    </xf>
    <xf numFmtId="0" fontId="16" fillId="0" borderId="121" xfId="0" applyFont="1" applyBorder="1" applyAlignment="1">
      <alignment horizontal="center" vertical="center" wrapText="1"/>
    </xf>
    <xf numFmtId="0" fontId="16" fillId="0" borderId="122" xfId="0" applyFont="1" applyBorder="1" applyAlignment="1">
      <alignment horizontal="center" vertical="center" wrapText="1"/>
    </xf>
    <xf numFmtId="0" fontId="16" fillId="24" borderId="71" xfId="0" applyFont="1" applyFill="1" applyBorder="1" applyAlignment="1">
      <alignment horizontal="left" vertical="center" wrapText="1"/>
    </xf>
    <xf numFmtId="0" fontId="70" fillId="24" borderId="6" xfId="0" applyFont="1" applyFill="1" applyBorder="1" applyAlignment="1">
      <alignment horizontal="left" vertical="center" wrapText="1"/>
    </xf>
    <xf numFmtId="0" fontId="70" fillId="24" borderId="56" xfId="0" applyFont="1" applyFill="1" applyBorder="1" applyAlignment="1">
      <alignment horizontal="left" vertical="center" wrapText="1"/>
    </xf>
    <xf numFmtId="0" fontId="37" fillId="24" borderId="71" xfId="1" applyFont="1" applyFill="1" applyBorder="1" applyAlignment="1">
      <alignment horizontal="left" vertical="center" wrapText="1"/>
    </xf>
    <xf numFmtId="0" fontId="37" fillId="24" borderId="56" xfId="1" applyFont="1" applyFill="1" applyBorder="1" applyAlignment="1">
      <alignment horizontal="left" vertical="center" wrapText="1"/>
    </xf>
    <xf numFmtId="0" fontId="37" fillId="24" borderId="17" xfId="1" applyFont="1" applyFill="1" applyBorder="1" applyAlignment="1">
      <alignment horizontal="left" vertical="center" wrapText="1"/>
    </xf>
    <xf numFmtId="0" fontId="7" fillId="0" borderId="71" xfId="0" applyFont="1" applyBorder="1" applyAlignment="1">
      <alignment horizontal="right" vertical="top"/>
    </xf>
    <xf numFmtId="0" fontId="7" fillId="0" borderId="6" xfId="0" applyFont="1" applyBorder="1" applyAlignment="1">
      <alignment horizontal="right" vertical="top"/>
    </xf>
    <xf numFmtId="0" fontId="7" fillId="0" borderId="56" xfId="0" applyFont="1" applyBorder="1" applyAlignment="1">
      <alignment horizontal="right" vertical="top"/>
    </xf>
    <xf numFmtId="0" fontId="16" fillId="0" borderId="126" xfId="0" applyFont="1" applyBorder="1" applyAlignment="1">
      <alignment horizontal="center" vertical="center" wrapText="1"/>
    </xf>
    <xf numFmtId="0" fontId="16" fillId="0" borderId="143"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54" xfId="0" applyFont="1" applyBorder="1" applyAlignment="1">
      <alignment horizontal="center" vertical="center" wrapText="1"/>
    </xf>
    <xf numFmtId="0" fontId="16" fillId="0" borderId="120" xfId="0" applyFont="1" applyBorder="1" applyAlignment="1">
      <alignment horizontal="center" vertical="top" wrapText="1"/>
    </xf>
    <xf numFmtId="0" fontId="16" fillId="0" borderId="121" xfId="0" applyFont="1" applyBorder="1" applyAlignment="1">
      <alignment horizontal="center" vertical="top" wrapText="1"/>
    </xf>
    <xf numFmtId="0" fontId="16" fillId="0" borderId="122" xfId="0" applyFont="1" applyBorder="1" applyAlignment="1">
      <alignment horizontal="center" vertical="top" wrapText="1"/>
    </xf>
    <xf numFmtId="0" fontId="16" fillId="0" borderId="123"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128" xfId="0" applyFont="1" applyBorder="1" applyAlignment="1">
      <alignment horizontal="center" vertical="center" wrapText="1"/>
    </xf>
    <xf numFmtId="0" fontId="16" fillId="0" borderId="129" xfId="0" applyFont="1" applyBorder="1" applyAlignment="1">
      <alignment horizontal="center" vertical="center" wrapText="1"/>
    </xf>
    <xf numFmtId="0" fontId="4" fillId="0" borderId="79" xfId="0" applyFont="1" applyBorder="1" applyAlignment="1">
      <alignment vertical="top" wrapText="1"/>
    </xf>
    <xf numFmtId="0" fontId="16" fillId="24" borderId="6" xfId="0" applyFont="1" applyFill="1" applyBorder="1" applyAlignment="1">
      <alignment horizontal="left" vertical="center" wrapText="1"/>
    </xf>
    <xf numFmtId="0" fontId="16" fillId="24" borderId="56" xfId="0" applyFont="1" applyFill="1" applyBorder="1" applyAlignment="1">
      <alignment horizontal="left" vertical="center" wrapText="1"/>
    </xf>
    <xf numFmtId="0" fontId="36" fillId="0" borderId="42" xfId="0" applyFont="1" applyBorder="1" applyAlignment="1">
      <alignment vertical="top" wrapText="1"/>
    </xf>
    <xf numFmtId="0" fontId="36" fillId="0" borderId="79" xfId="0" applyFont="1" applyBorder="1" applyAlignment="1">
      <alignment vertical="top" wrapText="1"/>
    </xf>
    <xf numFmtId="0" fontId="36" fillId="0" borderId="39" xfId="0" applyFont="1" applyBorder="1" applyAlignment="1">
      <alignment vertical="top" wrapText="1"/>
    </xf>
    <xf numFmtId="0" fontId="16" fillId="0" borderId="105"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8" xfId="0" applyFont="1" applyBorder="1" applyAlignment="1">
      <alignment horizontal="center" vertical="center" wrapText="1"/>
    </xf>
    <xf numFmtId="0" fontId="21" fillId="9" borderId="9" xfId="3" applyFont="1" applyFill="1" applyBorder="1" applyAlignment="1" applyProtection="1">
      <alignment horizontal="center" vertical="center"/>
    </xf>
    <xf numFmtId="0" fontId="21" fillId="9" borderId="10" xfId="3" applyFont="1" applyFill="1" applyBorder="1" applyAlignment="1" applyProtection="1">
      <alignment horizontal="center" vertical="center"/>
    </xf>
    <xf numFmtId="0" fontId="21" fillId="9" borderId="28" xfId="3" applyFont="1" applyFill="1" applyBorder="1" applyAlignment="1" applyProtection="1">
      <alignment horizontal="center" vertical="center"/>
    </xf>
    <xf numFmtId="0" fontId="21" fillId="9" borderId="29" xfId="3" applyFont="1" applyFill="1" applyBorder="1" applyAlignment="1" applyProtection="1">
      <alignment horizontal="center" vertical="center"/>
    </xf>
    <xf numFmtId="0" fontId="21" fillId="9" borderId="26" xfId="3" applyFont="1" applyFill="1" applyBorder="1" applyAlignment="1" applyProtection="1">
      <alignment horizontal="center" vertical="center"/>
    </xf>
    <xf numFmtId="0" fontId="21" fillId="9" borderId="14" xfId="3" applyFont="1" applyFill="1" applyBorder="1" applyAlignment="1" applyProtection="1">
      <alignment horizontal="center" vertical="center"/>
    </xf>
    <xf numFmtId="0" fontId="21" fillId="9" borderId="15" xfId="3" applyFont="1" applyFill="1" applyBorder="1" applyAlignment="1" applyProtection="1">
      <alignment horizontal="center" vertical="center"/>
    </xf>
    <xf numFmtId="0" fontId="21" fillId="9" borderId="38" xfId="3" applyFont="1" applyFill="1" applyBorder="1" applyAlignment="1" applyProtection="1">
      <alignment horizontal="center" vertical="center"/>
    </xf>
    <xf numFmtId="0" fontId="21" fillId="0" borderId="27" xfId="3" applyFont="1" applyBorder="1" applyAlignment="1" applyProtection="1">
      <alignment vertical="center" wrapText="1"/>
    </xf>
    <xf numFmtId="0" fontId="21" fillId="0" borderId="10" xfId="3" applyFont="1" applyBorder="1" applyAlignment="1" applyProtection="1">
      <alignment vertical="center" wrapText="1"/>
    </xf>
    <xf numFmtId="0" fontId="21" fillId="0" borderId="11" xfId="3" applyFont="1" applyBorder="1" applyAlignment="1" applyProtection="1">
      <alignment vertical="center" wrapText="1"/>
    </xf>
    <xf numFmtId="0" fontId="21" fillId="0" borderId="37" xfId="3" applyFont="1" applyBorder="1" applyAlignment="1" applyProtection="1">
      <alignment vertical="center" wrapText="1"/>
    </xf>
    <xf numFmtId="0" fontId="21" fillId="0" borderId="15" xfId="3" applyFont="1" applyBorder="1" applyAlignment="1" applyProtection="1">
      <alignment vertical="center" wrapText="1"/>
    </xf>
    <xf numFmtId="0" fontId="21" fillId="0" borderId="16" xfId="3" applyFont="1" applyBorder="1" applyAlignment="1" applyProtection="1">
      <alignment vertical="center" wrapText="1"/>
    </xf>
    <xf numFmtId="0" fontId="21" fillId="9" borderId="8" xfId="3" applyFont="1" applyFill="1" applyBorder="1" applyAlignment="1" applyProtection="1">
      <alignment horizontal="center" vertical="center" wrapText="1"/>
    </xf>
    <xf numFmtId="0" fontId="21" fillId="9" borderId="8" xfId="3" applyFont="1" applyFill="1" applyBorder="1" applyAlignment="1" applyProtection="1">
      <alignment horizontal="center" vertical="center"/>
    </xf>
    <xf numFmtId="0" fontId="21" fillId="9" borderId="13" xfId="3" applyFont="1" applyFill="1" applyBorder="1" applyAlignment="1" applyProtection="1">
      <alignment horizontal="center" vertical="center"/>
    </xf>
    <xf numFmtId="0" fontId="49" fillId="0" borderId="42" xfId="3" applyFont="1" applyBorder="1" applyAlignment="1" applyProtection="1">
      <alignment horizontal="left" vertical="center" wrapText="1"/>
    </xf>
    <xf numFmtId="0" fontId="49" fillId="0" borderId="43" xfId="3" applyFont="1" applyBorder="1" applyAlignment="1" applyProtection="1">
      <alignment horizontal="left" vertical="center" wrapText="1"/>
    </xf>
    <xf numFmtId="0" fontId="49" fillId="0" borderId="100" xfId="3" applyFont="1" applyBorder="1" applyAlignment="1" applyProtection="1">
      <alignment horizontal="left" vertical="center" wrapText="1"/>
    </xf>
    <xf numFmtId="0" fontId="49" fillId="0" borderId="31" xfId="3" applyFont="1" applyBorder="1" applyAlignment="1" applyProtection="1">
      <alignment horizontal="left" vertical="center" wrapText="1"/>
    </xf>
    <xf numFmtId="0" fontId="49" fillId="0" borderId="29" xfId="3" applyFont="1" applyBorder="1" applyAlignment="1" applyProtection="1">
      <alignment horizontal="left" vertical="center" wrapText="1"/>
    </xf>
    <xf numFmtId="0" fontId="49" fillId="0" borderId="103" xfId="3" applyFont="1" applyBorder="1" applyAlignment="1" applyProtection="1">
      <alignment horizontal="left" vertical="center" wrapText="1"/>
    </xf>
    <xf numFmtId="0" fontId="49" fillId="0" borderId="144" xfId="3" applyFont="1" applyBorder="1" applyAlignment="1" applyProtection="1">
      <alignment horizontal="center" vertical="center" wrapText="1"/>
    </xf>
    <xf numFmtId="0" fontId="49" fillId="0" borderId="43" xfId="3" applyFont="1" applyBorder="1" applyAlignment="1" applyProtection="1">
      <alignment horizontal="center" vertical="center" wrapText="1"/>
    </xf>
    <xf numFmtId="0" fontId="49" fillId="0" borderId="44" xfId="3" applyFont="1" applyBorder="1" applyAlignment="1" applyProtection="1">
      <alignment horizontal="center" vertical="center" wrapText="1"/>
    </xf>
    <xf numFmtId="0" fontId="49" fillId="0" borderId="139" xfId="3" applyFont="1" applyBorder="1" applyAlignment="1" applyProtection="1">
      <alignment horizontal="center" vertical="center" wrapText="1"/>
    </xf>
    <xf numFmtId="0" fontId="49" fillId="0" borderId="29" xfId="3" applyFont="1" applyBorder="1" applyAlignment="1" applyProtection="1">
      <alignment horizontal="center" vertical="center" wrapText="1"/>
    </xf>
    <xf numFmtId="0" fontId="49" fillId="0" borderId="32" xfId="3" applyFont="1" applyBorder="1" applyAlignment="1" applyProtection="1">
      <alignment horizontal="center" vertical="center" wrapText="1"/>
    </xf>
    <xf numFmtId="176" fontId="21" fillId="9" borderId="4" xfId="3" applyNumberFormat="1" applyFont="1" applyFill="1" applyBorder="1" applyAlignment="1" applyProtection="1">
      <alignment horizontal="center" vertical="center"/>
    </xf>
    <xf numFmtId="176" fontId="21" fillId="0" borderId="4" xfId="3" applyNumberFormat="1" applyFont="1" applyBorder="1" applyAlignment="1" applyProtection="1">
      <alignment horizontal="center" vertical="center"/>
    </xf>
    <xf numFmtId="0" fontId="21" fillId="0" borderId="8" xfId="3" applyFont="1" applyBorder="1" applyAlignment="1" applyProtection="1">
      <alignment horizontal="center" vertical="center"/>
    </xf>
    <xf numFmtId="0" fontId="21" fillId="0" borderId="170" xfId="3" applyFont="1" applyBorder="1" applyAlignment="1" applyProtection="1">
      <alignment horizontal="center" vertical="center"/>
    </xf>
    <xf numFmtId="0" fontId="21" fillId="0" borderId="13" xfId="3" applyFont="1" applyBorder="1" applyAlignment="1" applyProtection="1">
      <alignment horizontal="center" vertical="center"/>
    </xf>
    <xf numFmtId="0" fontId="21" fillId="0" borderId="171" xfId="3" applyFont="1" applyBorder="1" applyAlignment="1" applyProtection="1">
      <alignment horizontal="center" vertical="center"/>
    </xf>
    <xf numFmtId="0" fontId="21" fillId="9" borderId="9" xfId="3" applyFont="1" applyFill="1" applyBorder="1" applyAlignment="1" applyProtection="1">
      <alignment horizontal="center" vertical="center" wrapText="1"/>
    </xf>
    <xf numFmtId="0" fontId="21" fillId="9" borderId="10" xfId="3" applyFont="1" applyFill="1" applyBorder="1" applyAlignment="1" applyProtection="1">
      <alignment horizontal="center" vertical="center" wrapText="1"/>
    </xf>
    <xf numFmtId="0" fontId="21" fillId="9" borderId="46" xfId="3" applyFont="1" applyFill="1" applyBorder="1" applyAlignment="1" applyProtection="1">
      <alignment horizontal="center" vertical="center" wrapText="1"/>
    </xf>
    <xf numFmtId="0" fontId="21" fillId="9" borderId="0" xfId="3" applyFont="1" applyFill="1" applyAlignment="1" applyProtection="1">
      <alignment horizontal="center" vertical="center" wrapText="1"/>
    </xf>
    <xf numFmtId="0" fontId="21" fillId="9" borderId="28" xfId="3" applyFont="1" applyFill="1" applyBorder="1" applyAlignment="1" applyProtection="1">
      <alignment horizontal="center" vertical="center" wrapText="1"/>
    </xf>
    <xf numFmtId="0" fontId="21" fillId="9" borderId="29" xfId="3" applyFont="1" applyFill="1" applyBorder="1" applyAlignment="1" applyProtection="1">
      <alignment horizontal="center" vertical="center" wrapText="1"/>
    </xf>
    <xf numFmtId="0" fontId="21" fillId="9" borderId="45" xfId="3" applyFont="1" applyFill="1" applyBorder="1" applyAlignment="1" applyProtection="1">
      <alignment horizontal="center" vertical="center" wrapText="1"/>
    </xf>
    <xf numFmtId="0" fontId="21" fillId="9" borderId="34" xfId="3" applyFont="1" applyFill="1" applyBorder="1" applyAlignment="1" applyProtection="1">
      <alignment horizontal="center" vertical="center" wrapText="1"/>
    </xf>
    <xf numFmtId="0" fontId="21" fillId="9" borderId="14" xfId="3" applyFont="1" applyFill="1" applyBorder="1" applyAlignment="1" applyProtection="1">
      <alignment horizontal="center" vertical="center" wrapText="1"/>
    </xf>
    <xf numFmtId="0" fontId="21" fillId="9" borderId="15" xfId="3" applyFont="1" applyFill="1" applyBorder="1" applyAlignment="1" applyProtection="1">
      <alignment horizontal="center" vertical="center" wrapText="1"/>
    </xf>
    <xf numFmtId="0" fontId="21" fillId="9" borderId="168" xfId="3" applyFont="1" applyFill="1" applyBorder="1" applyAlignment="1" applyProtection="1">
      <alignment horizontal="center" vertical="center" wrapText="1"/>
    </xf>
    <xf numFmtId="0" fontId="21" fillId="9" borderId="169" xfId="3" applyFont="1" applyFill="1" applyBorder="1" applyAlignment="1" applyProtection="1">
      <alignment horizontal="center" vertical="center" wrapText="1"/>
    </xf>
    <xf numFmtId="0" fontId="21" fillId="9" borderId="145" xfId="3" applyFont="1" applyFill="1" applyBorder="1" applyAlignment="1" applyProtection="1">
      <alignment horizontal="center" vertical="center"/>
    </xf>
    <xf numFmtId="0" fontId="21" fillId="9" borderId="146" xfId="3" applyFont="1" applyFill="1" applyBorder="1" applyAlignment="1" applyProtection="1">
      <alignment horizontal="center" vertical="center"/>
    </xf>
    <xf numFmtId="0" fontId="21" fillId="9" borderId="147" xfId="3" applyFont="1" applyFill="1" applyBorder="1" applyAlignment="1" applyProtection="1">
      <alignment horizontal="center" vertical="center"/>
    </xf>
    <xf numFmtId="0" fontId="21" fillId="9" borderId="148" xfId="3" applyFont="1" applyFill="1" applyBorder="1" applyAlignment="1" applyProtection="1">
      <alignment horizontal="center" vertical="center"/>
    </xf>
    <xf numFmtId="0" fontId="21" fillId="9" borderId="96" xfId="3" applyFont="1" applyFill="1" applyBorder="1" applyAlignment="1" applyProtection="1">
      <alignment horizontal="center" vertical="center"/>
    </xf>
    <xf numFmtId="0" fontId="21" fillId="9" borderId="94" xfId="3" applyFont="1" applyFill="1" applyBorder="1" applyAlignment="1" applyProtection="1">
      <alignment horizontal="center" vertical="center"/>
    </xf>
    <xf numFmtId="0" fontId="21" fillId="9" borderId="148" xfId="3" applyFont="1" applyFill="1" applyBorder="1" applyAlignment="1" applyProtection="1">
      <alignment horizontal="center" vertical="center" wrapText="1"/>
    </xf>
    <xf numFmtId="0" fontId="21" fillId="9" borderId="96" xfId="3" applyFont="1" applyFill="1" applyBorder="1" applyAlignment="1" applyProtection="1">
      <alignment horizontal="center" vertical="center" wrapText="1"/>
    </xf>
    <xf numFmtId="0" fontId="21" fillId="9" borderId="94" xfId="3" applyFont="1" applyFill="1" applyBorder="1" applyAlignment="1" applyProtection="1">
      <alignment horizontal="center" vertical="center" wrapText="1"/>
    </xf>
    <xf numFmtId="0" fontId="21" fillId="9" borderId="149" xfId="3" applyFont="1" applyFill="1" applyBorder="1" applyAlignment="1" applyProtection="1">
      <alignment horizontal="center" vertical="center" wrapText="1"/>
    </xf>
    <xf numFmtId="0" fontId="21" fillId="9" borderId="89" xfId="3" applyFont="1" applyFill="1" applyBorder="1" applyAlignment="1" applyProtection="1">
      <alignment horizontal="center" vertical="center" wrapText="1"/>
    </xf>
    <xf numFmtId="0" fontId="21" fillId="9" borderId="90" xfId="3" applyFont="1" applyFill="1" applyBorder="1" applyAlignment="1" applyProtection="1">
      <alignment horizontal="center" vertical="center" wrapText="1"/>
    </xf>
    <xf numFmtId="0" fontId="21" fillId="9" borderId="150" xfId="3" applyFont="1" applyFill="1" applyBorder="1" applyAlignment="1" applyProtection="1">
      <alignment horizontal="center" vertical="center"/>
    </xf>
    <xf numFmtId="0" fontId="21" fillId="9" borderId="40" xfId="3" applyFont="1" applyFill="1" applyBorder="1" applyAlignment="1" applyProtection="1">
      <alignment horizontal="center" vertical="center"/>
    </xf>
    <xf numFmtId="0" fontId="21" fillId="9" borderId="52" xfId="3" applyFont="1" applyFill="1" applyBorder="1" applyAlignment="1" applyProtection="1">
      <alignment horizontal="center" vertical="center"/>
    </xf>
    <xf numFmtId="0" fontId="21" fillId="9" borderId="154" xfId="3" applyFont="1" applyFill="1" applyBorder="1" applyAlignment="1" applyProtection="1">
      <alignment horizontal="center" vertical="center"/>
    </xf>
    <xf numFmtId="0" fontId="21" fillId="9" borderId="155" xfId="3" applyFont="1" applyFill="1" applyBorder="1" applyAlignment="1" applyProtection="1">
      <alignment horizontal="center" vertical="center"/>
    </xf>
    <xf numFmtId="0" fontId="21" fillId="9" borderId="156" xfId="3" applyFont="1" applyFill="1" applyBorder="1" applyAlignment="1" applyProtection="1">
      <alignment horizontal="center" vertical="center"/>
    </xf>
    <xf numFmtId="0" fontId="21" fillId="9" borderId="26" xfId="3" applyFont="1" applyFill="1" applyBorder="1" applyAlignment="1" applyProtection="1">
      <alignment horizontal="center" vertical="center" wrapText="1"/>
    </xf>
    <xf numFmtId="0" fontId="21" fillId="9" borderId="38" xfId="3" applyFont="1" applyFill="1" applyBorder="1" applyAlignment="1" applyProtection="1">
      <alignment horizontal="center" vertical="center" wrapText="1"/>
    </xf>
    <xf numFmtId="0" fontId="21" fillId="9" borderId="7" xfId="3" applyFont="1" applyFill="1" applyBorder="1" applyAlignment="1" applyProtection="1">
      <alignment horizontal="center" vertical="center" wrapText="1"/>
    </xf>
    <xf numFmtId="0" fontId="21" fillId="9" borderId="12" xfId="3" applyFont="1" applyFill="1" applyBorder="1" applyAlignment="1" applyProtection="1">
      <alignment horizontal="center" vertical="center"/>
    </xf>
    <xf numFmtId="0" fontId="21" fillId="0" borderId="27" xfId="3" applyFont="1" applyBorder="1" applyAlignment="1" applyProtection="1">
      <alignment horizontal="center" vertical="center" wrapText="1"/>
    </xf>
    <xf numFmtId="0" fontId="21" fillId="0" borderId="10" xfId="3" applyFont="1" applyBorder="1" applyAlignment="1" applyProtection="1">
      <alignment horizontal="center" vertical="center" wrapText="1"/>
    </xf>
    <xf numFmtId="0" fontId="21" fillId="0" borderId="26" xfId="3" applyFont="1" applyBorder="1" applyAlignment="1" applyProtection="1">
      <alignment horizontal="center" vertical="center" wrapText="1"/>
    </xf>
    <xf numFmtId="0" fontId="21" fillId="0" borderId="37" xfId="3" applyFont="1" applyBorder="1" applyAlignment="1" applyProtection="1">
      <alignment horizontal="center" vertical="center" wrapText="1"/>
    </xf>
    <xf numFmtId="0" fontId="21" fillId="0" borderId="15" xfId="3" applyFont="1" applyBorder="1" applyAlignment="1" applyProtection="1">
      <alignment horizontal="center" vertical="center" wrapText="1"/>
    </xf>
    <xf numFmtId="0" fontId="21" fillId="0" borderId="38" xfId="3" applyFont="1" applyBorder="1" applyAlignment="1" applyProtection="1">
      <alignment horizontal="center" vertical="center" wrapText="1"/>
    </xf>
    <xf numFmtId="0" fontId="21" fillId="0" borderId="79" xfId="3" applyFont="1" applyBorder="1" applyAlignment="1" applyProtection="1">
      <alignment vertical="center" wrapText="1"/>
    </xf>
    <xf numFmtId="0" fontId="21" fillId="0" borderId="0" xfId="3" applyFont="1" applyAlignment="1" applyProtection="1">
      <alignment vertical="center" wrapText="1"/>
    </xf>
    <xf numFmtId="0" fontId="21" fillId="0" borderId="80" xfId="3" applyFont="1" applyBorder="1" applyAlignment="1" applyProtection="1">
      <alignment vertical="center" wrapText="1"/>
    </xf>
    <xf numFmtId="0" fontId="21" fillId="0" borderId="39" xfId="3" applyFont="1" applyBorder="1" applyAlignment="1" applyProtection="1">
      <alignment vertical="center" wrapText="1"/>
    </xf>
    <xf numFmtId="0" fontId="21" fillId="0" borderId="40" xfId="3" applyFont="1" applyBorder="1" applyAlignment="1" applyProtection="1">
      <alignment vertical="center" wrapText="1"/>
    </xf>
    <xf numFmtId="0" fontId="21" fillId="0" borderId="41" xfId="3" applyFont="1" applyBorder="1" applyAlignment="1" applyProtection="1">
      <alignment vertical="center" wrapText="1"/>
    </xf>
    <xf numFmtId="0" fontId="21" fillId="0" borderId="46" xfId="3" applyFont="1" applyBorder="1" applyAlignment="1" applyProtection="1">
      <alignment vertical="center" wrapText="1"/>
    </xf>
    <xf numFmtId="0" fontId="21" fillId="0" borderId="47" xfId="3" applyFont="1" applyBorder="1" applyAlignment="1" applyProtection="1">
      <alignment vertical="center" wrapText="1"/>
    </xf>
    <xf numFmtId="0" fontId="21" fillId="0" borderId="14" xfId="3" applyFont="1" applyBorder="1" applyAlignment="1" applyProtection="1">
      <alignment vertical="center" wrapText="1"/>
    </xf>
    <xf numFmtId="0" fontId="21" fillId="0" borderId="38" xfId="3" applyFont="1" applyBorder="1" applyAlignment="1" applyProtection="1">
      <alignment vertical="center" wrapText="1"/>
    </xf>
    <xf numFmtId="0" fontId="21" fillId="9" borderId="79" xfId="3" applyFont="1" applyFill="1" applyBorder="1" applyAlignment="1" applyProtection="1">
      <alignment horizontal="center" vertical="center"/>
    </xf>
    <xf numFmtId="0" fontId="21" fillId="9" borderId="0" xfId="3" applyFont="1" applyFill="1" applyAlignment="1" applyProtection="1">
      <alignment horizontal="center" vertical="center"/>
    </xf>
    <xf numFmtId="0" fontId="21" fillId="9" borderId="47" xfId="3" applyFont="1" applyFill="1" applyBorder="1" applyAlignment="1" applyProtection="1">
      <alignment horizontal="center" vertical="center"/>
    </xf>
    <xf numFmtId="0" fontId="21" fillId="9" borderId="37" xfId="3" applyFont="1" applyFill="1" applyBorder="1" applyAlignment="1" applyProtection="1">
      <alignment horizontal="center" vertical="center"/>
    </xf>
    <xf numFmtId="0" fontId="21" fillId="9" borderId="4" xfId="3" applyFont="1" applyFill="1" applyBorder="1" applyAlignment="1" applyProtection="1">
      <alignment horizontal="center" vertical="center"/>
    </xf>
    <xf numFmtId="0" fontId="21" fillId="9" borderId="22" xfId="3" applyFont="1" applyFill="1" applyBorder="1" applyAlignment="1" applyProtection="1">
      <alignment horizontal="center" vertical="center"/>
    </xf>
    <xf numFmtId="0" fontId="21" fillId="9" borderId="24" xfId="3" applyFont="1" applyFill="1" applyBorder="1" applyAlignment="1" applyProtection="1">
      <alignment horizontal="center" vertical="center"/>
    </xf>
    <xf numFmtId="0" fontId="21" fillId="9" borderId="25" xfId="3" applyFont="1" applyFill="1" applyBorder="1" applyAlignment="1" applyProtection="1">
      <alignment horizontal="center" vertical="center"/>
    </xf>
    <xf numFmtId="0" fontId="31" fillId="9" borderId="9" xfId="3" applyFont="1" applyFill="1" applyBorder="1" applyAlignment="1" applyProtection="1">
      <alignment horizontal="center" vertical="center" shrinkToFit="1"/>
    </xf>
    <xf numFmtId="0" fontId="31" fillId="9" borderId="10" xfId="3" applyFont="1" applyFill="1" applyBorder="1" applyAlignment="1" applyProtection="1">
      <alignment horizontal="center" vertical="center" shrinkToFit="1"/>
    </xf>
    <xf numFmtId="0" fontId="31" fillId="9" borderId="11" xfId="3" applyFont="1" applyFill="1" applyBorder="1" applyAlignment="1" applyProtection="1">
      <alignment horizontal="center" vertical="center" shrinkToFit="1"/>
    </xf>
    <xf numFmtId="0" fontId="31" fillId="9" borderId="14" xfId="3" applyFont="1" applyFill="1" applyBorder="1" applyAlignment="1" applyProtection="1">
      <alignment horizontal="center" vertical="center" shrinkToFit="1"/>
    </xf>
    <xf numFmtId="0" fontId="31" fillId="9" borderId="15" xfId="3" applyFont="1" applyFill="1" applyBorder="1" applyAlignment="1" applyProtection="1">
      <alignment horizontal="center" vertical="center" shrinkToFit="1"/>
    </xf>
    <xf numFmtId="0" fontId="31" fillId="9" borderId="16" xfId="3" applyFont="1" applyFill="1" applyBorder="1" applyAlignment="1" applyProtection="1">
      <alignment horizontal="center" vertical="center" shrinkToFit="1"/>
    </xf>
    <xf numFmtId="0" fontId="22" fillId="7" borderId="9" xfId="3" applyFont="1" applyFill="1" applyBorder="1" applyAlignment="1" applyProtection="1">
      <alignment horizontal="center" vertical="center" shrinkToFit="1"/>
    </xf>
    <xf numFmtId="0" fontId="22" fillId="7" borderId="10" xfId="3" applyFont="1" applyFill="1" applyBorder="1" applyAlignment="1" applyProtection="1">
      <alignment horizontal="center" vertical="center" shrinkToFit="1"/>
    </xf>
    <xf numFmtId="0" fontId="22" fillId="7" borderId="11" xfId="3" applyFont="1" applyFill="1" applyBorder="1" applyAlignment="1" applyProtection="1">
      <alignment horizontal="center" vertical="center" shrinkToFit="1"/>
    </xf>
    <xf numFmtId="0" fontId="22" fillId="7" borderId="14" xfId="3" applyFont="1" applyFill="1" applyBorder="1" applyAlignment="1" applyProtection="1">
      <alignment horizontal="center" vertical="center" shrinkToFit="1"/>
    </xf>
    <xf numFmtId="0" fontId="22" fillId="7" borderId="15" xfId="3" applyFont="1" applyFill="1" applyBorder="1" applyAlignment="1" applyProtection="1">
      <alignment horizontal="center" vertical="center" shrinkToFit="1"/>
    </xf>
    <xf numFmtId="0" fontId="22" fillId="7" borderId="16" xfId="3" applyFont="1" applyFill="1" applyBorder="1" applyAlignment="1" applyProtection="1">
      <alignment horizontal="center" vertical="center" shrinkToFit="1"/>
    </xf>
    <xf numFmtId="0" fontId="31" fillId="9" borderId="33" xfId="3" applyFont="1" applyFill="1" applyBorder="1" applyAlignment="1" applyProtection="1">
      <alignment horizontal="center" vertical="center" shrinkToFit="1"/>
    </xf>
    <xf numFmtId="0" fontId="31" fillId="9" borderId="35" xfId="3" applyFont="1" applyFill="1" applyBorder="1" applyAlignment="1" applyProtection="1">
      <alignment horizontal="center" vertical="center" shrinkToFit="1"/>
    </xf>
    <xf numFmtId="0" fontId="31" fillId="9" borderId="31" xfId="3" applyFont="1" applyFill="1" applyBorder="1" applyAlignment="1" applyProtection="1">
      <alignment horizontal="center" vertical="center" shrinkToFit="1"/>
    </xf>
    <xf numFmtId="0" fontId="31" fillId="9" borderId="30" xfId="3" applyFont="1" applyFill="1" applyBorder="1" applyAlignment="1" applyProtection="1">
      <alignment horizontal="center" vertical="center" shrinkToFit="1"/>
    </xf>
    <xf numFmtId="0" fontId="22" fillId="7" borderId="33" xfId="3" applyFont="1" applyFill="1" applyBorder="1" applyAlignment="1" applyProtection="1">
      <alignment horizontal="center" vertical="center" shrinkToFit="1"/>
    </xf>
    <xf numFmtId="0" fontId="22" fillId="7" borderId="34" xfId="3" applyFont="1" applyFill="1" applyBorder="1" applyAlignment="1" applyProtection="1">
      <alignment horizontal="center" vertical="center" shrinkToFit="1"/>
    </xf>
    <xf numFmtId="0" fontId="22" fillId="7" borderId="35" xfId="3" applyFont="1" applyFill="1" applyBorder="1" applyAlignment="1" applyProtection="1">
      <alignment horizontal="center" vertical="center" shrinkToFit="1"/>
    </xf>
    <xf numFmtId="0" fontId="22" fillId="7" borderId="31" xfId="3" applyFont="1" applyFill="1" applyBorder="1" applyAlignment="1" applyProtection="1">
      <alignment horizontal="center" vertical="center" shrinkToFit="1"/>
    </xf>
    <xf numFmtId="0" fontId="22" fillId="7" borderId="29" xfId="3" applyFont="1" applyFill="1" applyBorder="1" applyAlignment="1" applyProtection="1">
      <alignment horizontal="center" vertical="center" shrinkToFit="1"/>
    </xf>
    <xf numFmtId="0" fontId="22" fillId="7" borderId="30" xfId="3" applyFont="1" applyFill="1" applyBorder="1" applyAlignment="1" applyProtection="1">
      <alignment horizontal="center" vertical="center" shrinkToFit="1"/>
    </xf>
    <xf numFmtId="0" fontId="21" fillId="0" borderId="45" xfId="3" applyFont="1" applyBorder="1" applyAlignment="1" applyProtection="1">
      <alignment vertical="center" wrapText="1"/>
    </xf>
    <xf numFmtId="0" fontId="21" fillId="0" borderId="34" xfId="3" applyFont="1" applyBorder="1" applyAlignment="1" applyProtection="1">
      <alignment vertical="center" wrapText="1"/>
    </xf>
    <xf numFmtId="0" fontId="21" fillId="0" borderId="35" xfId="3" applyFont="1" applyBorder="1" applyAlignment="1" applyProtection="1">
      <alignment vertical="center" wrapText="1"/>
    </xf>
    <xf numFmtId="0" fontId="21" fillId="0" borderId="33" xfId="3" applyFont="1" applyBorder="1" applyAlignment="1" applyProtection="1">
      <alignment vertical="center" wrapText="1"/>
    </xf>
    <xf numFmtId="0" fontId="21" fillId="0" borderId="36" xfId="3" applyFont="1" applyBorder="1" applyAlignment="1" applyProtection="1">
      <alignment vertical="center" wrapText="1"/>
    </xf>
    <xf numFmtId="0" fontId="21" fillId="9" borderId="45" xfId="3" applyFont="1" applyFill="1" applyBorder="1" applyAlignment="1" applyProtection="1">
      <alignment horizontal="center" vertical="center"/>
    </xf>
    <xf numFmtId="0" fontId="21" fillId="9" borderId="34" xfId="3" applyFont="1" applyFill="1" applyBorder="1" applyAlignment="1" applyProtection="1">
      <alignment horizontal="center" vertical="center"/>
    </xf>
    <xf numFmtId="0" fontId="21" fillId="9" borderId="35" xfId="3" applyFont="1" applyFill="1" applyBorder="1" applyAlignment="1" applyProtection="1">
      <alignment horizontal="center" vertical="center"/>
    </xf>
    <xf numFmtId="0" fontId="21" fillId="9" borderId="30" xfId="3" applyFont="1" applyFill="1" applyBorder="1" applyAlignment="1" applyProtection="1">
      <alignment horizontal="center" vertical="center"/>
    </xf>
    <xf numFmtId="0" fontId="21" fillId="9" borderId="33" xfId="3" applyFont="1" applyFill="1" applyBorder="1" applyAlignment="1" applyProtection="1">
      <alignment horizontal="center" vertical="center"/>
    </xf>
    <xf numFmtId="0" fontId="21" fillId="9" borderId="31" xfId="3" applyFont="1" applyFill="1" applyBorder="1" applyAlignment="1" applyProtection="1">
      <alignment horizontal="center" vertical="center"/>
    </xf>
    <xf numFmtId="0" fontId="21" fillId="9" borderId="36" xfId="3" applyFont="1" applyFill="1" applyBorder="1" applyAlignment="1" applyProtection="1">
      <alignment horizontal="center" vertical="center"/>
    </xf>
    <xf numFmtId="0" fontId="21" fillId="9" borderId="32" xfId="3" applyFont="1" applyFill="1" applyBorder="1" applyAlignment="1" applyProtection="1">
      <alignment horizontal="center" vertical="center"/>
    </xf>
    <xf numFmtId="0" fontId="21" fillId="0" borderId="28" xfId="3" applyFont="1" applyBorder="1" applyAlignment="1" applyProtection="1">
      <alignment vertical="center" wrapText="1"/>
    </xf>
    <xf numFmtId="0" fontId="21" fillId="0" borderId="29" xfId="3" applyFont="1" applyBorder="1" applyAlignment="1" applyProtection="1">
      <alignment vertical="center" wrapText="1"/>
    </xf>
    <xf numFmtId="0" fontId="21" fillId="0" borderId="30" xfId="3" applyFont="1" applyBorder="1" applyAlignment="1" applyProtection="1">
      <alignment vertical="center" wrapText="1"/>
    </xf>
    <xf numFmtId="0" fontId="21" fillId="0" borderId="31" xfId="3" applyFont="1" applyBorder="1" applyAlignment="1" applyProtection="1">
      <alignment vertical="center" wrapText="1"/>
    </xf>
    <xf numFmtId="0" fontId="21" fillId="0" borderId="32" xfId="3" applyFont="1" applyBorder="1" applyAlignment="1" applyProtection="1">
      <alignment vertical="center" wrapText="1"/>
    </xf>
    <xf numFmtId="0" fontId="21" fillId="0" borderId="21" xfId="3" applyFont="1" applyBorder="1" applyAlignment="1" applyProtection="1">
      <alignment vertical="center" wrapText="1"/>
    </xf>
    <xf numFmtId="0" fontId="21" fillId="0" borderId="4" xfId="3" applyFont="1" applyBorder="1" applyAlignment="1" applyProtection="1">
      <alignment vertical="center" wrapText="1"/>
    </xf>
    <xf numFmtId="0" fontId="21" fillId="0" borderId="4" xfId="3" applyFont="1" applyBorder="1" applyAlignment="1" applyProtection="1">
      <alignment horizontal="center" vertical="center" wrapText="1"/>
    </xf>
    <xf numFmtId="0" fontId="21" fillId="0" borderId="22" xfId="3" applyFont="1" applyBorder="1" applyAlignment="1" applyProtection="1">
      <alignment horizontal="center" vertical="center" wrapText="1"/>
    </xf>
    <xf numFmtId="0" fontId="21" fillId="0" borderId="157" xfId="3" applyFont="1" applyBorder="1" applyAlignment="1" applyProtection="1">
      <alignment vertical="center" wrapText="1"/>
    </xf>
    <xf numFmtId="0" fontId="21" fillId="0" borderId="52" xfId="3" applyFont="1" applyBorder="1" applyAlignment="1" applyProtection="1">
      <alignment vertical="center" wrapText="1"/>
    </xf>
    <xf numFmtId="0" fontId="21" fillId="0" borderId="88" xfId="3" applyFont="1" applyBorder="1" applyAlignment="1" applyProtection="1">
      <alignment vertical="center" wrapText="1"/>
    </xf>
    <xf numFmtId="0" fontId="21" fillId="0" borderId="89" xfId="3" applyFont="1" applyBorder="1" applyAlignment="1" applyProtection="1">
      <alignment vertical="center" wrapText="1"/>
    </xf>
    <xf numFmtId="0" fontId="21" fillId="0" borderId="90" xfId="3" applyFont="1" applyBorder="1" applyAlignment="1" applyProtection="1">
      <alignment vertical="center" wrapText="1"/>
    </xf>
    <xf numFmtId="0" fontId="21" fillId="0" borderId="105" xfId="3" applyFont="1" applyBorder="1" applyAlignment="1" applyProtection="1">
      <alignment horizontal="center" vertical="center" wrapText="1"/>
    </xf>
    <xf numFmtId="0" fontId="21" fillId="0" borderId="89" xfId="3" applyFont="1" applyBorder="1" applyAlignment="1" applyProtection="1">
      <alignment horizontal="center" vertical="center" wrapText="1"/>
    </xf>
    <xf numFmtId="0" fontId="21" fillId="0" borderId="90" xfId="3" applyFont="1" applyBorder="1" applyAlignment="1" applyProtection="1">
      <alignment horizontal="center" vertical="center" wrapText="1"/>
    </xf>
    <xf numFmtId="0" fontId="21" fillId="0" borderId="97" xfId="3" applyFont="1" applyBorder="1" applyAlignment="1" applyProtection="1">
      <alignment horizontal="center" vertical="center" wrapText="1"/>
    </xf>
    <xf numFmtId="0" fontId="21" fillId="0" borderId="98" xfId="3" applyFont="1" applyBorder="1" applyAlignment="1" applyProtection="1">
      <alignment horizontal="center" vertical="center" wrapText="1"/>
    </xf>
    <xf numFmtId="0" fontId="21" fillId="0" borderId="99" xfId="3" applyFont="1" applyBorder="1" applyAlignment="1" applyProtection="1">
      <alignment horizontal="center" vertical="center" wrapText="1"/>
    </xf>
    <xf numFmtId="0" fontId="21" fillId="0" borderId="45" xfId="3" applyFont="1" applyBorder="1" applyAlignment="1" applyProtection="1">
      <alignment horizontal="center" vertical="center"/>
    </xf>
    <xf numFmtId="0" fontId="21" fillId="0" borderId="34" xfId="3" applyFont="1" applyBorder="1" applyAlignment="1" applyProtection="1">
      <alignment horizontal="center" vertical="center"/>
    </xf>
    <xf numFmtId="0" fontId="21" fillId="0" borderId="35" xfId="3" applyFont="1" applyBorder="1" applyAlignment="1" applyProtection="1">
      <alignment horizontal="center" vertical="center"/>
    </xf>
    <xf numFmtId="0" fontId="21" fillId="0" borderId="14" xfId="3" applyFont="1" applyBorder="1" applyAlignment="1" applyProtection="1">
      <alignment horizontal="center" vertical="center"/>
    </xf>
    <xf numFmtId="0" fontId="21" fillId="0" borderId="15" xfId="3" applyFont="1" applyBorder="1" applyAlignment="1" applyProtection="1">
      <alignment horizontal="center" vertical="center"/>
    </xf>
    <xf numFmtId="0" fontId="21" fillId="0" borderId="38" xfId="3" applyFont="1" applyBorder="1" applyAlignment="1" applyProtection="1">
      <alignment horizontal="center" vertical="center"/>
    </xf>
    <xf numFmtId="0" fontId="21" fillId="9" borderId="27" xfId="3" applyFont="1" applyFill="1" applyBorder="1" applyAlignment="1" applyProtection="1">
      <alignment horizontal="center" vertical="center"/>
    </xf>
    <xf numFmtId="176" fontId="21" fillId="0" borderId="33" xfId="3" applyNumberFormat="1" applyFont="1" applyBorder="1" applyAlignment="1" applyProtection="1">
      <alignment horizontal="center" vertical="center"/>
    </xf>
    <xf numFmtId="176" fontId="21" fillId="0" borderId="34" xfId="3" applyNumberFormat="1" applyFont="1" applyBorder="1" applyAlignment="1" applyProtection="1">
      <alignment horizontal="center" vertical="center"/>
    </xf>
    <xf numFmtId="176" fontId="21" fillId="0" borderId="37" xfId="3" applyNumberFormat="1" applyFont="1" applyBorder="1" applyAlignment="1" applyProtection="1">
      <alignment horizontal="center" vertical="center"/>
    </xf>
    <xf numFmtId="176" fontId="21" fillId="0" borderId="15" xfId="3" applyNumberFormat="1" applyFont="1" applyBorder="1" applyAlignment="1" applyProtection="1">
      <alignment horizontal="center" vertical="center"/>
    </xf>
    <xf numFmtId="176" fontId="21" fillId="9" borderId="24" xfId="3" applyNumberFormat="1" applyFont="1" applyFill="1" applyBorder="1" applyAlignment="1" applyProtection="1">
      <alignment horizontal="center" vertical="center"/>
    </xf>
    <xf numFmtId="176" fontId="21" fillId="0" borderId="35" xfId="3" applyNumberFormat="1" applyFont="1" applyBorder="1" applyAlignment="1" applyProtection="1">
      <alignment horizontal="center" vertical="center"/>
    </xf>
    <xf numFmtId="176" fontId="21" fillId="0" borderId="38" xfId="3" applyNumberFormat="1" applyFont="1" applyBorder="1" applyAlignment="1" applyProtection="1">
      <alignment horizontal="center" vertical="center"/>
    </xf>
    <xf numFmtId="0" fontId="21" fillId="9" borderId="27" xfId="3" applyFont="1" applyFill="1" applyBorder="1" applyAlignment="1" applyProtection="1">
      <alignment horizontal="center" vertical="center" wrapText="1"/>
    </xf>
    <xf numFmtId="0" fontId="21" fillId="9" borderId="11" xfId="3" applyFont="1" applyFill="1" applyBorder="1" applyAlignment="1" applyProtection="1">
      <alignment horizontal="center" vertical="center" wrapText="1"/>
    </xf>
    <xf numFmtId="0" fontId="21" fillId="9" borderId="31" xfId="3" applyFont="1" applyFill="1" applyBorder="1" applyAlignment="1" applyProtection="1">
      <alignment horizontal="center" vertical="center" wrapText="1"/>
    </xf>
    <xf numFmtId="0" fontId="21" fillId="9" borderId="32" xfId="3" applyFont="1" applyFill="1" applyBorder="1" applyAlignment="1" applyProtection="1">
      <alignment horizontal="center" vertical="center" wrapText="1"/>
    </xf>
    <xf numFmtId="176" fontId="21" fillId="9" borderId="33" xfId="3" applyNumberFormat="1" applyFont="1" applyFill="1" applyBorder="1" applyAlignment="1" applyProtection="1">
      <alignment horizontal="center" vertical="center"/>
    </xf>
    <xf numFmtId="176" fontId="21" fillId="9" borderId="37" xfId="3" applyNumberFormat="1" applyFont="1" applyFill="1" applyBorder="1" applyAlignment="1" applyProtection="1">
      <alignment horizontal="center" vertical="center"/>
    </xf>
    <xf numFmtId="0" fontId="21" fillId="0" borderId="33" xfId="3" applyFont="1" applyBorder="1" applyAlignment="1" applyProtection="1">
      <alignment horizontal="center" vertical="center" wrapText="1"/>
    </xf>
    <xf numFmtId="0" fontId="21" fillId="0" borderId="35" xfId="3" applyFont="1" applyBorder="1" applyAlignment="1" applyProtection="1">
      <alignment horizontal="center" vertical="center" wrapText="1"/>
    </xf>
    <xf numFmtId="0" fontId="21" fillId="0" borderId="31" xfId="3" applyFont="1" applyBorder="1" applyAlignment="1" applyProtection="1">
      <alignment horizontal="center" vertical="center" wrapText="1"/>
    </xf>
    <xf numFmtId="0" fontId="21" fillId="0" borderId="30" xfId="3" applyFont="1" applyBorder="1" applyAlignment="1" applyProtection="1">
      <alignment horizontal="center" vertical="center" wrapText="1"/>
    </xf>
    <xf numFmtId="0" fontId="21" fillId="9" borderId="46" xfId="3" applyFont="1" applyFill="1" applyBorder="1" applyAlignment="1" applyProtection="1">
      <alignment horizontal="center" vertical="center"/>
    </xf>
    <xf numFmtId="0" fontId="21" fillId="9" borderId="45" xfId="3" applyFont="1" applyFill="1" applyBorder="1" applyAlignment="1" applyProtection="1">
      <alignment horizontal="center" vertical="center" shrinkToFit="1"/>
    </xf>
    <xf numFmtId="0" fontId="21" fillId="9" borderId="34" xfId="3" applyFont="1" applyFill="1" applyBorder="1" applyAlignment="1" applyProtection="1">
      <alignment horizontal="center" vertical="center" shrinkToFit="1"/>
    </xf>
    <xf numFmtId="0" fontId="21" fillId="9" borderId="35" xfId="3" applyFont="1" applyFill="1" applyBorder="1" applyAlignment="1" applyProtection="1">
      <alignment horizontal="center" vertical="center" shrinkToFit="1"/>
    </xf>
    <xf numFmtId="0" fontId="21" fillId="9" borderId="28" xfId="3" applyFont="1" applyFill="1" applyBorder="1" applyAlignment="1" applyProtection="1">
      <alignment horizontal="center" vertical="center" shrinkToFit="1"/>
    </xf>
    <xf numFmtId="0" fontId="21" fillId="9" borderId="29" xfId="3" applyFont="1" applyFill="1" applyBorder="1" applyAlignment="1" applyProtection="1">
      <alignment horizontal="center" vertical="center" shrinkToFit="1"/>
    </xf>
    <xf numFmtId="0" fontId="21" fillId="9" borderId="30" xfId="3" applyFont="1" applyFill="1" applyBorder="1" applyAlignment="1" applyProtection="1">
      <alignment horizontal="center" vertical="center" shrinkToFit="1"/>
    </xf>
    <xf numFmtId="0" fontId="0" fillId="0" borderId="79" xfId="0" applyBorder="1" applyAlignment="1" applyProtection="1">
      <alignment vertical="center" wrapText="1"/>
    </xf>
    <xf numFmtId="0" fontId="0" fillId="0" borderId="0" xfId="0" applyAlignment="1" applyProtection="1">
      <alignment vertical="center" wrapText="1"/>
    </xf>
    <xf numFmtId="0" fontId="0" fillId="0" borderId="80" xfId="0" applyBorder="1" applyAlignment="1" applyProtection="1">
      <alignment vertical="center" wrapText="1"/>
    </xf>
    <xf numFmtId="0" fontId="0" fillId="0" borderId="31" xfId="0" applyBorder="1" applyAlignment="1" applyProtection="1">
      <alignment vertical="center" wrapText="1"/>
    </xf>
    <xf numFmtId="0" fontId="0" fillId="0" borderId="29" xfId="0" applyBorder="1" applyAlignment="1" applyProtection="1">
      <alignment vertical="center" wrapText="1"/>
    </xf>
    <xf numFmtId="0" fontId="0" fillId="0" borderId="32" xfId="0" applyBorder="1" applyAlignment="1" applyProtection="1">
      <alignment vertical="center" wrapText="1"/>
    </xf>
    <xf numFmtId="0" fontId="21" fillId="0" borderId="34" xfId="3" applyFont="1" applyBorder="1" applyAlignment="1" applyProtection="1">
      <alignment horizontal="center" vertical="center" wrapText="1"/>
    </xf>
    <xf numFmtId="0" fontId="21" fillId="0" borderId="36"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21" fillId="0" borderId="32" xfId="3" applyFont="1" applyBorder="1" applyAlignment="1" applyProtection="1">
      <alignment horizontal="center" vertical="center" wrapText="1"/>
    </xf>
    <xf numFmtId="0" fontId="21" fillId="0" borderId="33" xfId="3" applyFont="1" applyBorder="1" applyAlignment="1" applyProtection="1">
      <alignment horizontal="left" vertical="center" wrapText="1"/>
    </xf>
    <xf numFmtId="0" fontId="21" fillId="0" borderId="34" xfId="3" applyFont="1" applyBorder="1" applyAlignment="1" applyProtection="1">
      <alignment horizontal="left" vertical="center" wrapText="1"/>
    </xf>
    <xf numFmtId="0" fontId="21" fillId="0" borderId="36"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21" fillId="0" borderId="29" xfId="3" applyFont="1" applyBorder="1" applyAlignment="1" applyProtection="1">
      <alignment horizontal="left" vertical="center" wrapText="1"/>
    </xf>
    <xf numFmtId="0" fontId="21" fillId="0" borderId="32" xfId="3" applyFont="1" applyBorder="1" applyAlignment="1" applyProtection="1">
      <alignment horizontal="left" vertical="center" wrapText="1"/>
    </xf>
    <xf numFmtId="0" fontId="21" fillId="0" borderId="16" xfId="3" applyFont="1" applyBorder="1" applyAlignment="1" applyProtection="1">
      <alignment horizontal="center" vertical="center" wrapText="1"/>
    </xf>
    <xf numFmtId="0" fontId="21" fillId="0" borderId="10" xfId="3" applyFont="1" applyBorder="1" applyAlignment="1" applyProtection="1">
      <alignment vertical="center"/>
    </xf>
    <xf numFmtId="0" fontId="21" fillId="0" borderId="11" xfId="3" applyFont="1" applyBorder="1" applyAlignment="1" applyProtection="1">
      <alignment vertical="center"/>
    </xf>
    <xf numFmtId="0" fontId="21" fillId="0" borderId="29" xfId="3" applyFont="1" applyBorder="1" applyAlignment="1" applyProtection="1">
      <alignment vertical="center"/>
    </xf>
    <xf numFmtId="0" fontId="21" fillId="0" borderId="32" xfId="3" applyFont="1" applyBorder="1" applyAlignment="1" applyProtection="1">
      <alignment vertical="center"/>
    </xf>
    <xf numFmtId="0" fontId="25" fillId="0" borderId="45" xfId="3" applyFont="1" applyBorder="1" applyAlignment="1" applyProtection="1">
      <alignment vertical="center" wrapText="1" shrinkToFit="1"/>
    </xf>
    <xf numFmtId="0" fontId="25" fillId="0" borderId="34" xfId="3" applyFont="1" applyBorder="1" applyAlignment="1" applyProtection="1">
      <alignment vertical="center" wrapText="1" shrinkToFit="1"/>
    </xf>
    <xf numFmtId="0" fontId="25" fillId="0" borderId="28" xfId="3" applyFont="1" applyBorder="1" applyAlignment="1" applyProtection="1">
      <alignment vertical="center" wrapText="1" shrinkToFit="1"/>
    </xf>
    <xf numFmtId="0" fontId="25" fillId="0" borderId="29" xfId="3" applyFont="1" applyBorder="1" applyAlignment="1" applyProtection="1">
      <alignment vertical="center" wrapText="1" shrinkToFit="1"/>
    </xf>
    <xf numFmtId="0" fontId="21" fillId="0" borderId="33" xfId="3" applyFont="1" applyBorder="1" applyAlignment="1" applyProtection="1">
      <alignment horizontal="center" vertical="center"/>
    </xf>
    <xf numFmtId="0" fontId="21" fillId="0" borderId="31" xfId="3" applyFont="1" applyBorder="1" applyAlignment="1" applyProtection="1">
      <alignment horizontal="center" vertical="center"/>
    </xf>
    <xf numFmtId="0" fontId="21" fillId="0" borderId="30" xfId="3" applyFont="1" applyBorder="1" applyAlignment="1" applyProtection="1">
      <alignment horizontal="center" vertical="center"/>
    </xf>
    <xf numFmtId="0" fontId="21" fillId="0" borderId="45" xfId="3" applyFont="1" applyBorder="1" applyAlignment="1" applyProtection="1">
      <alignment vertical="center" wrapText="1" shrinkToFit="1"/>
    </xf>
    <xf numFmtId="0" fontId="21" fillId="0" borderId="34" xfId="3" applyFont="1" applyBorder="1" applyAlignment="1" applyProtection="1">
      <alignment vertical="center" wrapText="1" shrinkToFit="1"/>
    </xf>
    <xf numFmtId="0" fontId="21" fillId="0" borderId="14" xfId="3" applyFont="1" applyBorder="1" applyAlignment="1" applyProtection="1">
      <alignment vertical="center" wrapText="1" shrinkToFit="1"/>
    </xf>
    <xf numFmtId="0" fontId="21" fillId="0" borderId="15" xfId="3" applyFont="1" applyBorder="1" applyAlignment="1" applyProtection="1">
      <alignment vertical="center" wrapText="1" shrinkToFit="1"/>
    </xf>
    <xf numFmtId="0" fontId="25" fillId="0" borderId="33" xfId="3" applyFont="1" applyBorder="1" applyAlignment="1" applyProtection="1">
      <alignment vertical="center" wrapText="1" shrinkToFit="1"/>
    </xf>
    <xf numFmtId="0" fontId="25" fillId="0" borderId="36" xfId="3" applyFont="1" applyBorder="1" applyAlignment="1" applyProtection="1">
      <alignment vertical="center" wrapText="1" shrinkToFit="1"/>
    </xf>
    <xf numFmtId="0" fontId="25" fillId="0" borderId="31" xfId="3" applyFont="1" applyBorder="1" applyAlignment="1" applyProtection="1">
      <alignment vertical="center" wrapText="1" shrinkToFit="1"/>
    </xf>
    <xf numFmtId="0" fontId="25" fillId="0" borderId="32" xfId="3" applyFont="1" applyBorder="1" applyAlignment="1" applyProtection="1">
      <alignment vertical="center" wrapText="1" shrinkToFit="1"/>
    </xf>
    <xf numFmtId="0" fontId="21" fillId="0" borderId="33" xfId="3" applyFont="1" applyBorder="1" applyAlignment="1" applyProtection="1">
      <alignment vertical="center" wrapText="1" shrinkToFit="1"/>
    </xf>
    <xf numFmtId="0" fontId="21" fillId="0" borderId="36" xfId="3" applyFont="1" applyBorder="1" applyAlignment="1" applyProtection="1">
      <alignment vertical="center" wrapText="1" shrinkToFit="1"/>
    </xf>
    <xf numFmtId="0" fontId="21" fillId="0" borderId="37" xfId="3" applyFont="1" applyBorder="1" applyAlignment="1" applyProtection="1">
      <alignment vertical="center" wrapText="1" shrinkToFit="1"/>
    </xf>
    <xf numFmtId="0" fontId="21" fillId="0" borderId="16" xfId="3" applyFont="1" applyBorder="1" applyAlignment="1" applyProtection="1">
      <alignment vertical="center" wrapText="1" shrinkToFit="1"/>
    </xf>
    <xf numFmtId="0" fontId="21" fillId="0" borderId="37" xfId="3" applyFont="1" applyBorder="1" applyAlignment="1" applyProtection="1">
      <alignment horizontal="left" vertical="center" wrapText="1"/>
    </xf>
    <xf numFmtId="0" fontId="21" fillId="0" borderId="15" xfId="3" applyFont="1" applyBorder="1" applyAlignment="1" applyProtection="1">
      <alignment horizontal="left" vertical="center" wrapText="1"/>
    </xf>
    <xf numFmtId="0" fontId="21" fillId="0" borderId="16" xfId="3" applyFont="1" applyBorder="1" applyAlignment="1" applyProtection="1">
      <alignment horizontal="left" vertical="center" wrapText="1"/>
    </xf>
    <xf numFmtId="0" fontId="25" fillId="0" borderId="33" xfId="3" applyFont="1" applyBorder="1" applyAlignment="1" applyProtection="1">
      <alignment horizontal="center" vertical="center" wrapText="1"/>
    </xf>
    <xf numFmtId="0" fontId="25" fillId="0" borderId="34" xfId="3" applyFont="1" applyBorder="1" applyAlignment="1" applyProtection="1">
      <alignment horizontal="center" vertical="center" wrapText="1"/>
    </xf>
    <xf numFmtId="0" fontId="25" fillId="0" borderId="35" xfId="3" applyFont="1" applyBorder="1" applyAlignment="1" applyProtection="1">
      <alignment horizontal="center" vertical="center" wrapText="1"/>
    </xf>
    <xf numFmtId="0" fontId="25" fillId="0" borderId="31" xfId="3" applyFont="1" applyBorder="1" applyAlignment="1" applyProtection="1">
      <alignment horizontal="center" vertical="center" wrapText="1"/>
    </xf>
    <xf numFmtId="0" fontId="25" fillId="0" borderId="29" xfId="3" applyFont="1" applyBorder="1" applyAlignment="1" applyProtection="1">
      <alignment horizontal="center" vertical="center" wrapText="1"/>
    </xf>
    <xf numFmtId="0" fontId="25" fillId="0" borderId="30" xfId="3" applyFont="1" applyBorder="1" applyAlignment="1" applyProtection="1">
      <alignment horizontal="center" vertical="center" wrapText="1"/>
    </xf>
    <xf numFmtId="0" fontId="21" fillId="0" borderId="11" xfId="3" applyFont="1" applyBorder="1" applyAlignment="1" applyProtection="1">
      <alignment horizontal="center" vertical="center" wrapText="1"/>
    </xf>
    <xf numFmtId="0" fontId="21" fillId="9" borderId="167" xfId="3" applyFont="1" applyFill="1" applyBorder="1" applyAlignment="1" applyProtection="1">
      <alignment horizontal="center" vertical="center"/>
    </xf>
    <xf numFmtId="0" fontId="21" fillId="9" borderId="68" xfId="3" applyFont="1" applyFill="1" applyBorder="1" applyAlignment="1" applyProtection="1">
      <alignment horizontal="center" vertical="center"/>
    </xf>
    <xf numFmtId="0" fontId="21" fillId="9" borderId="95" xfId="3" applyFont="1" applyFill="1" applyBorder="1" applyAlignment="1" applyProtection="1">
      <alignment horizontal="center" vertical="center"/>
    </xf>
    <xf numFmtId="178" fontId="49" fillId="9" borderId="5" xfId="3" applyNumberFormat="1" applyFont="1" applyFill="1" applyBorder="1" applyAlignment="1" applyProtection="1">
      <alignment horizontal="center" vertical="center" wrapText="1"/>
    </xf>
    <xf numFmtId="178" fontId="49" fillId="9" borderId="17" xfId="3" applyNumberFormat="1" applyFont="1" applyFill="1" applyBorder="1" applyAlignment="1" applyProtection="1">
      <alignment horizontal="center" vertical="center" wrapText="1"/>
    </xf>
    <xf numFmtId="0" fontId="24" fillId="7" borderId="0" xfId="3" applyFont="1" applyFill="1" applyAlignment="1" applyProtection="1">
      <alignment horizontal="center" vertical="center"/>
    </xf>
    <xf numFmtId="0" fontId="21" fillId="9" borderId="66" xfId="3" applyFont="1" applyFill="1" applyBorder="1" applyAlignment="1" applyProtection="1">
      <alignment horizontal="center" vertical="top"/>
    </xf>
    <xf numFmtId="0" fontId="21" fillId="9" borderId="63" xfId="3" applyFont="1" applyFill="1" applyBorder="1" applyAlignment="1" applyProtection="1">
      <alignment horizontal="center" vertical="top"/>
    </xf>
    <xf numFmtId="0" fontId="21" fillId="9" borderId="65" xfId="3" applyFont="1" applyFill="1" applyBorder="1" applyAlignment="1" applyProtection="1">
      <alignment horizontal="center" vertical="top"/>
    </xf>
    <xf numFmtId="0" fontId="21" fillId="0" borderId="62" xfId="3" applyFont="1" applyBorder="1" applyAlignment="1" applyProtection="1">
      <alignment horizontal="center" vertical="top"/>
    </xf>
    <xf numFmtId="0" fontId="21" fillId="0" borderId="63" xfId="3" applyFont="1" applyBorder="1" applyAlignment="1" applyProtection="1">
      <alignment horizontal="center" vertical="top"/>
    </xf>
    <xf numFmtId="0" fontId="21" fillId="0" borderId="65" xfId="3" applyFont="1" applyBorder="1" applyAlignment="1" applyProtection="1">
      <alignment horizontal="center" vertical="top"/>
    </xf>
    <xf numFmtId="0" fontId="21" fillId="0" borderId="64" xfId="3" applyFont="1" applyBorder="1" applyAlignment="1" applyProtection="1">
      <alignment horizontal="center" vertical="top"/>
    </xf>
    <xf numFmtId="0" fontId="22" fillId="9" borderId="9" xfId="3" applyFont="1" applyFill="1" applyBorder="1" applyAlignment="1" applyProtection="1">
      <alignment horizontal="center" vertical="center" shrinkToFit="1"/>
    </xf>
    <xf numFmtId="0" fontId="22" fillId="9" borderId="10" xfId="3" applyFont="1" applyFill="1" applyBorder="1" applyAlignment="1" applyProtection="1">
      <alignment horizontal="center" vertical="center" shrinkToFit="1"/>
    </xf>
    <xf numFmtId="0" fontId="22" fillId="9" borderId="11" xfId="3" applyFont="1" applyFill="1" applyBorder="1" applyAlignment="1" applyProtection="1">
      <alignment horizontal="center" vertical="center" shrinkToFit="1"/>
    </xf>
    <xf numFmtId="0" fontId="22" fillId="9" borderId="14" xfId="3" applyFont="1" applyFill="1" applyBorder="1" applyAlignment="1" applyProtection="1">
      <alignment horizontal="center" vertical="center" shrinkToFit="1"/>
    </xf>
    <xf numFmtId="0" fontId="22" fillId="9" borderId="15" xfId="3" applyFont="1" applyFill="1" applyBorder="1" applyAlignment="1" applyProtection="1">
      <alignment horizontal="center" vertical="center" shrinkToFit="1"/>
    </xf>
    <xf numFmtId="0" fontId="22" fillId="9" borderId="16" xfId="3" applyFont="1" applyFill="1" applyBorder="1" applyAlignment="1" applyProtection="1">
      <alignment horizontal="center" vertical="center" shrinkToFit="1"/>
    </xf>
    <xf numFmtId="0" fontId="22" fillId="9" borderId="33" xfId="3" applyFont="1" applyFill="1" applyBorder="1" applyAlignment="1" applyProtection="1">
      <alignment horizontal="center" vertical="center" shrinkToFit="1"/>
    </xf>
    <xf numFmtId="0" fontId="22" fillId="9" borderId="35" xfId="3" applyFont="1" applyFill="1" applyBorder="1" applyAlignment="1" applyProtection="1">
      <alignment horizontal="center" vertical="center" shrinkToFit="1"/>
    </xf>
    <xf numFmtId="0" fontId="22" fillId="9" borderId="31" xfId="3" applyFont="1" applyFill="1" applyBorder="1" applyAlignment="1" applyProtection="1">
      <alignment horizontal="center" vertical="center" shrinkToFit="1"/>
    </xf>
    <xf numFmtId="0" fontId="22" fillId="9" borderId="30" xfId="3" applyFont="1" applyFill="1" applyBorder="1" applyAlignment="1" applyProtection="1">
      <alignment horizontal="center" vertical="center" shrinkToFit="1"/>
    </xf>
    <xf numFmtId="176" fontId="21" fillId="0" borderId="24" xfId="3" applyNumberFormat="1" applyFont="1" applyBorder="1" applyAlignment="1" applyProtection="1">
      <alignment horizontal="center" vertical="center"/>
    </xf>
    <xf numFmtId="0" fontId="21" fillId="0" borderId="158" xfId="3" applyFont="1" applyBorder="1" applyAlignment="1" applyProtection="1">
      <alignment horizontal="center" vertical="center" wrapText="1"/>
    </xf>
    <xf numFmtId="0" fontId="21" fillId="0" borderId="155" xfId="3" applyFont="1" applyBorder="1" applyAlignment="1" applyProtection="1">
      <alignment horizontal="center" vertical="center" wrapText="1"/>
    </xf>
    <xf numFmtId="0" fontId="21" fillId="0" borderId="156" xfId="3" applyFont="1" applyBorder="1" applyAlignment="1" applyProtection="1">
      <alignment horizontal="center" vertical="center" wrapText="1"/>
    </xf>
    <xf numFmtId="0" fontId="21" fillId="9" borderId="13" xfId="3" applyFont="1" applyFill="1" applyBorder="1" applyAlignment="1" applyProtection="1">
      <alignment horizontal="center" vertical="center" wrapText="1"/>
    </xf>
    <xf numFmtId="0" fontId="21" fillId="0" borderId="26" xfId="3" applyFont="1" applyBorder="1" applyAlignment="1" applyProtection="1">
      <alignment vertical="center" wrapText="1"/>
    </xf>
    <xf numFmtId="0" fontId="21" fillId="9" borderId="11" xfId="3" applyFont="1" applyFill="1" applyBorder="1" applyAlignment="1" applyProtection="1">
      <alignment horizontal="center" vertical="center"/>
    </xf>
    <xf numFmtId="0" fontId="0" fillId="0" borderId="34" xfId="0" applyBorder="1" applyAlignment="1" applyProtection="1">
      <alignment vertical="center" wrapText="1"/>
    </xf>
    <xf numFmtId="0" fontId="0" fillId="0" borderId="36" xfId="0" applyBorder="1" applyAlignment="1" applyProtection="1">
      <alignment vertical="center" wrapText="1"/>
    </xf>
    <xf numFmtId="0" fontId="21" fillId="0" borderId="67" xfId="3" applyFont="1" applyBorder="1" applyAlignment="1" applyProtection="1">
      <alignment horizontal="left" vertical="center"/>
    </xf>
    <xf numFmtId="0" fontId="21" fillId="0" borderId="68" xfId="3" applyFont="1" applyBorder="1" applyAlignment="1" applyProtection="1">
      <alignment horizontal="left" vertical="center"/>
    </xf>
    <xf numFmtId="0" fontId="21" fillId="0" borderId="69" xfId="3" applyFont="1" applyBorder="1" applyAlignment="1" applyProtection="1">
      <alignment horizontal="left" vertical="center"/>
    </xf>
    <xf numFmtId="0" fontId="49" fillId="0" borderId="33" xfId="3" applyFont="1" applyBorder="1" applyAlignment="1" applyProtection="1">
      <alignment horizontal="center" vertical="center" wrapText="1"/>
    </xf>
    <xf numFmtId="0" fontId="49" fillId="0" borderId="35" xfId="3" applyFont="1" applyBorder="1" applyAlignment="1" applyProtection="1">
      <alignment horizontal="center" vertical="center" wrapText="1"/>
    </xf>
    <xf numFmtId="0" fontId="49" fillId="0" borderId="31" xfId="3" applyFont="1" applyBorder="1" applyAlignment="1" applyProtection="1">
      <alignment horizontal="center" vertical="center" wrapText="1"/>
    </xf>
    <xf numFmtId="0" fontId="49" fillId="0" borderId="30" xfId="3" applyFont="1" applyBorder="1" applyAlignment="1" applyProtection="1">
      <alignment horizontal="center" vertical="center" wrapText="1"/>
    </xf>
    <xf numFmtId="0" fontId="49" fillId="0" borderId="5" xfId="3" applyFont="1" applyBorder="1" applyAlignment="1" applyProtection="1">
      <alignment horizontal="center" vertical="center" wrapText="1"/>
    </xf>
    <xf numFmtId="0" fontId="49" fillId="0" borderId="17" xfId="3" applyFont="1" applyBorder="1" applyAlignment="1" applyProtection="1">
      <alignment horizontal="center" vertical="center" wrapText="1"/>
    </xf>
    <xf numFmtId="0" fontId="25" fillId="9" borderId="21" xfId="3" applyFont="1" applyFill="1" applyBorder="1" applyAlignment="1" applyProtection="1">
      <alignment horizontal="center" vertical="center"/>
    </xf>
    <xf numFmtId="0" fontId="25" fillId="9" borderId="4" xfId="3" applyFont="1" applyFill="1" applyBorder="1" applyAlignment="1" applyProtection="1">
      <alignment horizontal="center" vertical="center"/>
    </xf>
    <xf numFmtId="0" fontId="21" fillId="0" borderId="22" xfId="3" applyFont="1" applyBorder="1" applyAlignment="1" applyProtection="1">
      <alignment vertical="center" wrapText="1"/>
    </xf>
    <xf numFmtId="0" fontId="21" fillId="9" borderId="18" xfId="3" applyFont="1" applyFill="1" applyBorder="1" applyAlignment="1" applyProtection="1">
      <alignment horizontal="center" vertical="center"/>
    </xf>
    <xf numFmtId="0" fontId="21" fillId="9" borderId="19" xfId="3" applyFont="1" applyFill="1" applyBorder="1" applyAlignment="1" applyProtection="1">
      <alignment horizontal="center" vertical="center"/>
    </xf>
    <xf numFmtId="0" fontId="21" fillId="9" borderId="21" xfId="3" applyFont="1" applyFill="1" applyBorder="1" applyAlignment="1" applyProtection="1">
      <alignment horizontal="center" vertical="center"/>
    </xf>
    <xf numFmtId="0" fontId="49" fillId="9" borderId="68" xfId="3" applyFont="1" applyFill="1" applyBorder="1" applyAlignment="1" applyProtection="1">
      <alignment horizontal="center" vertical="center"/>
    </xf>
    <xf numFmtId="0" fontId="49" fillId="9" borderId="69" xfId="3" applyFont="1" applyFill="1" applyBorder="1" applyAlignment="1" applyProtection="1">
      <alignment horizontal="center" vertical="center"/>
    </xf>
    <xf numFmtId="176" fontId="56" fillId="0" borderId="4" xfId="3" applyNumberFormat="1" applyFont="1" applyBorder="1" applyAlignment="1" applyProtection="1">
      <alignment horizontal="center" vertical="center"/>
    </xf>
    <xf numFmtId="178" fontId="49" fillId="9" borderId="4" xfId="3" applyNumberFormat="1" applyFont="1" applyFill="1" applyBorder="1" applyAlignment="1" applyProtection="1">
      <alignment horizontal="center" vertical="center" wrapText="1"/>
    </xf>
    <xf numFmtId="176" fontId="57" fillId="0" borderId="4" xfId="0" applyNumberFormat="1" applyFont="1" applyBorder="1" applyAlignment="1" applyProtection="1">
      <alignment horizontal="center" vertical="center"/>
    </xf>
    <xf numFmtId="0" fontId="21" fillId="0" borderId="19" xfId="3" applyFont="1" applyBorder="1" applyAlignment="1" applyProtection="1">
      <alignment vertical="center" wrapText="1"/>
    </xf>
    <xf numFmtId="0" fontId="21" fillId="0" borderId="20" xfId="3" applyFont="1" applyBorder="1" applyAlignment="1" applyProtection="1">
      <alignment vertical="center" wrapText="1"/>
    </xf>
    <xf numFmtId="0" fontId="21" fillId="0" borderId="21" xfId="3" applyFont="1" applyBorder="1" applyAlignment="1" applyProtection="1">
      <alignment vertical="top" wrapText="1"/>
    </xf>
    <xf numFmtId="0" fontId="21" fillId="0" borderId="4" xfId="3" applyFont="1" applyBorder="1" applyAlignment="1" applyProtection="1">
      <alignment vertical="top" wrapText="1"/>
    </xf>
    <xf numFmtId="0" fontId="21" fillId="0" borderId="22" xfId="3" applyFont="1" applyBorder="1" applyAlignment="1" applyProtection="1">
      <alignment vertical="top" wrapText="1"/>
    </xf>
    <xf numFmtId="0" fontId="21" fillId="0" borderId="61" xfId="3" applyFont="1" applyBorder="1" applyAlignment="1" applyProtection="1">
      <alignment vertical="top" wrapText="1"/>
    </xf>
    <xf numFmtId="0" fontId="21" fillId="0" borderId="5" xfId="3" applyFont="1" applyBorder="1" applyAlignment="1" applyProtection="1">
      <alignment vertical="top" wrapText="1"/>
    </xf>
    <xf numFmtId="0" fontId="21" fillId="0" borderId="70" xfId="3" applyFont="1" applyBorder="1" applyAlignment="1" applyProtection="1">
      <alignment vertical="top" wrapText="1"/>
    </xf>
    <xf numFmtId="0" fontId="21" fillId="9" borderId="23" xfId="3" applyFont="1" applyFill="1" applyBorder="1" applyAlignment="1" applyProtection="1">
      <alignment horizontal="center" vertical="center"/>
    </xf>
    <xf numFmtId="0" fontId="21" fillId="0" borderId="33" xfId="3" applyFont="1" applyBorder="1" applyAlignment="1" applyProtection="1">
      <alignment vertical="center"/>
    </xf>
    <xf numFmtId="0" fontId="21" fillId="0" borderId="34" xfId="3" applyFont="1" applyBorder="1" applyAlignment="1" applyProtection="1">
      <alignment vertical="center"/>
    </xf>
    <xf numFmtId="0" fontId="21" fillId="0" borderId="36" xfId="3" applyFont="1" applyBorder="1" applyAlignment="1" applyProtection="1">
      <alignment vertical="center"/>
    </xf>
    <xf numFmtId="0" fontId="21" fillId="0" borderId="31" xfId="3" applyFont="1" applyBorder="1" applyAlignment="1" applyProtection="1">
      <alignment vertical="center"/>
    </xf>
    <xf numFmtId="0" fontId="21" fillId="0" borderId="4" xfId="3" applyFont="1" applyBorder="1" applyAlignment="1" applyProtection="1">
      <alignment horizontal="center" vertical="center"/>
    </xf>
    <xf numFmtId="0" fontId="21" fillId="0" borderId="24" xfId="3" applyFont="1" applyBorder="1" applyAlignment="1" applyProtection="1">
      <alignment vertical="center" wrapText="1"/>
    </xf>
    <xf numFmtId="0" fontId="21" fillId="0" borderId="25" xfId="3" applyFont="1" applyBorder="1" applyAlignment="1" applyProtection="1">
      <alignment vertical="center" wrapText="1"/>
    </xf>
    <xf numFmtId="0" fontId="25" fillId="9" borderId="21" xfId="3" applyFont="1" applyFill="1" applyBorder="1" applyAlignment="1" applyProtection="1">
      <alignment horizontal="center" vertical="center" shrinkToFit="1"/>
    </xf>
    <xf numFmtId="0" fontId="25" fillId="9" borderId="4" xfId="3" applyFont="1" applyFill="1" applyBorder="1" applyAlignment="1" applyProtection="1">
      <alignment horizontal="center" vertical="center" shrinkToFit="1"/>
    </xf>
    <xf numFmtId="0" fontId="21" fillId="9" borderId="21" xfId="3" applyFont="1" applyFill="1" applyBorder="1" applyAlignment="1" applyProtection="1">
      <alignment horizontal="center" vertical="center" wrapText="1"/>
    </xf>
    <xf numFmtId="0" fontId="21" fillId="9" borderId="4" xfId="3" applyFont="1" applyFill="1" applyBorder="1" applyAlignment="1" applyProtection="1">
      <alignment horizontal="center" vertical="center" wrapText="1"/>
    </xf>
    <xf numFmtId="0" fontId="0" fillId="0" borderId="34" xfId="0" applyBorder="1" applyAlignment="1" applyProtection="1">
      <alignment vertical="center"/>
    </xf>
    <xf numFmtId="0" fontId="0" fillId="0" borderId="36" xfId="0" applyBorder="1" applyAlignment="1" applyProtection="1">
      <alignment vertical="center"/>
    </xf>
    <xf numFmtId="0" fontId="0" fillId="0" borderId="29" xfId="0" applyBorder="1" applyAlignment="1" applyProtection="1">
      <alignment vertical="center"/>
    </xf>
    <xf numFmtId="0" fontId="0" fillId="0" borderId="32" xfId="0" applyBorder="1" applyAlignment="1" applyProtection="1">
      <alignment vertical="center"/>
    </xf>
    <xf numFmtId="0" fontId="46" fillId="7" borderId="0" xfId="3" applyFont="1" applyFill="1" applyAlignment="1" applyProtection="1">
      <alignment vertical="center"/>
    </xf>
    <xf numFmtId="0" fontId="59" fillId="7" borderId="9" xfId="3" applyFont="1" applyFill="1" applyBorder="1" applyAlignment="1" applyProtection="1">
      <alignment horizontal="center" vertical="center"/>
    </xf>
    <xf numFmtId="0" fontId="59" fillId="7" borderId="11" xfId="3" applyFont="1" applyFill="1" applyBorder="1" applyAlignment="1" applyProtection="1">
      <alignment horizontal="center" vertical="center"/>
    </xf>
    <xf numFmtId="0" fontId="59" fillId="7" borderId="14" xfId="3" applyFont="1" applyFill="1" applyBorder="1" applyAlignment="1" applyProtection="1">
      <alignment horizontal="center" vertical="center"/>
    </xf>
    <xf numFmtId="0" fontId="59" fillId="7" borderId="16" xfId="3" applyFont="1" applyFill="1" applyBorder="1" applyAlignment="1" applyProtection="1">
      <alignment horizontal="center" vertical="center"/>
    </xf>
    <xf numFmtId="0" fontId="0" fillId="0" borderId="34" xfId="0" applyBorder="1" applyAlignment="1" applyProtection="1">
      <alignment horizontal="center" vertical="center"/>
    </xf>
    <xf numFmtId="0" fontId="0" fillId="0" borderId="36" xfId="0" applyBorder="1" applyAlignment="1" applyProtection="1">
      <alignment horizontal="center" vertical="center"/>
    </xf>
    <xf numFmtId="0" fontId="0" fillId="0" borderId="29" xfId="0" applyBorder="1" applyAlignment="1" applyProtection="1">
      <alignment horizontal="center" vertical="center"/>
    </xf>
    <xf numFmtId="0" fontId="0" fillId="0" borderId="32" xfId="0" applyBorder="1" applyAlignment="1" applyProtection="1">
      <alignment horizontal="center" vertical="center"/>
    </xf>
    <xf numFmtId="0" fontId="31" fillId="9" borderId="7" xfId="3" applyFont="1" applyFill="1" applyBorder="1" applyAlignment="1" applyProtection="1">
      <alignment horizontal="center" vertical="center" shrinkToFit="1"/>
    </xf>
    <xf numFmtId="0" fontId="31" fillId="9" borderId="8" xfId="3" applyFont="1" applyFill="1" applyBorder="1" applyAlignment="1" applyProtection="1">
      <alignment horizontal="center" vertical="center" shrinkToFit="1"/>
    </xf>
    <xf numFmtId="0" fontId="31" fillId="9" borderId="12" xfId="3" applyFont="1" applyFill="1" applyBorder="1" applyAlignment="1" applyProtection="1">
      <alignment horizontal="center" vertical="center" shrinkToFit="1"/>
    </xf>
    <xf numFmtId="0" fontId="31" fillId="9" borderId="13" xfId="3" applyFont="1" applyFill="1" applyBorder="1" applyAlignment="1" applyProtection="1">
      <alignment horizontal="center" vertical="center" shrinkToFit="1"/>
    </xf>
    <xf numFmtId="0" fontId="31" fillId="9" borderId="5" xfId="3" applyFont="1" applyFill="1" applyBorder="1" applyAlignment="1" applyProtection="1">
      <alignment horizontal="center" vertical="center" shrinkToFit="1"/>
    </xf>
    <xf numFmtId="0" fontId="31" fillId="9" borderId="17" xfId="3" applyFont="1" applyFill="1" applyBorder="1" applyAlignment="1" applyProtection="1">
      <alignment horizontal="center" vertical="center" shrinkToFit="1"/>
    </xf>
    <xf numFmtId="0" fontId="24" fillId="7" borderId="0" xfId="3" applyFont="1" applyFill="1" applyAlignment="1" applyProtection="1">
      <alignment vertical="center"/>
    </xf>
    <xf numFmtId="49" fontId="38" fillId="0" borderId="0" xfId="3" applyNumberFormat="1" applyFont="1" applyAlignment="1">
      <alignment horizontal="left" vertical="center" wrapText="1"/>
    </xf>
    <xf numFmtId="0" fontId="29" fillId="10" borderId="1" xfId="5" applyFont="1" applyFill="1" applyBorder="1" applyAlignment="1">
      <alignment horizontal="center" vertical="center"/>
    </xf>
    <xf numFmtId="0" fontId="29" fillId="10" borderId="2" xfId="5" applyFont="1" applyFill="1" applyBorder="1" applyAlignment="1">
      <alignment horizontal="center" vertical="center"/>
    </xf>
    <xf numFmtId="0" fontId="29" fillId="10" borderId="3" xfId="5" applyFont="1" applyFill="1" applyBorder="1" applyAlignment="1">
      <alignment horizontal="center" vertical="center"/>
    </xf>
    <xf numFmtId="0" fontId="29" fillId="20" borderId="1" xfId="5" applyFont="1" applyFill="1" applyBorder="1" applyAlignment="1">
      <alignment horizontal="center" vertical="center"/>
    </xf>
    <xf numFmtId="0" fontId="29" fillId="20" borderId="2" xfId="5" applyFont="1" applyFill="1" applyBorder="1" applyAlignment="1">
      <alignment horizontal="center" vertical="center"/>
    </xf>
    <xf numFmtId="0" fontId="29" fillId="20" borderId="3" xfId="5" applyFont="1" applyFill="1" applyBorder="1" applyAlignment="1">
      <alignment horizontal="center" vertical="center"/>
    </xf>
    <xf numFmtId="0" fontId="29" fillId="21" borderId="1" xfId="5" applyFont="1" applyFill="1" applyBorder="1" applyAlignment="1">
      <alignment horizontal="center" vertical="center" wrapText="1"/>
    </xf>
    <xf numFmtId="0" fontId="29" fillId="21" borderId="2" xfId="5" applyFont="1" applyFill="1" applyBorder="1" applyAlignment="1">
      <alignment horizontal="center" vertical="center" wrapText="1"/>
    </xf>
    <xf numFmtId="0" fontId="29" fillId="21" borderId="3" xfId="5" applyFont="1" applyFill="1" applyBorder="1" applyAlignment="1">
      <alignment horizontal="center" vertical="center" wrapText="1"/>
    </xf>
    <xf numFmtId="0" fontId="29" fillId="22" borderId="49" xfId="5" applyFont="1" applyFill="1" applyBorder="1" applyAlignment="1" applyProtection="1">
      <alignment horizontal="center" vertical="center" textRotation="255" shrinkToFit="1"/>
      <protection locked="0"/>
    </xf>
    <xf numFmtId="0" fontId="29" fillId="22" borderId="51" xfId="5" applyFont="1" applyFill="1" applyBorder="1" applyAlignment="1" applyProtection="1">
      <alignment horizontal="center" vertical="center" textRotation="255" shrinkToFit="1"/>
      <protection locked="0"/>
    </xf>
    <xf numFmtId="0" fontId="29" fillId="22" borderId="57" xfId="5" applyFont="1" applyFill="1" applyBorder="1" applyAlignment="1" applyProtection="1">
      <alignment horizontal="center" vertical="center" textRotation="255" shrinkToFit="1"/>
      <protection locked="0"/>
    </xf>
    <xf numFmtId="0" fontId="29" fillId="22" borderId="1" xfId="5" applyFont="1" applyFill="1" applyBorder="1" applyAlignment="1">
      <alignment horizontal="center" vertical="center" shrinkToFit="1"/>
    </xf>
    <xf numFmtId="0" fontId="29" fillId="22" borderId="2" xfId="5" applyFont="1" applyFill="1" applyBorder="1" applyAlignment="1">
      <alignment horizontal="center" vertical="center" shrinkToFit="1"/>
    </xf>
    <xf numFmtId="0" fontId="29" fillId="22" borderId="58" xfId="5" applyFont="1" applyFill="1" applyBorder="1" applyAlignment="1">
      <alignment horizontal="center" vertical="center" shrinkToFit="1"/>
    </xf>
    <xf numFmtId="0" fontId="29" fillId="19" borderId="61" xfId="5" applyFont="1" applyFill="1" applyBorder="1" applyAlignment="1" applyProtection="1">
      <alignment horizontal="center" vertical="center" textRotation="255"/>
      <protection locked="0"/>
    </xf>
    <xf numFmtId="0" fontId="29" fillId="19" borderId="60" xfId="5" applyFont="1" applyFill="1" applyBorder="1" applyAlignment="1" applyProtection="1">
      <alignment horizontal="center" vertical="center" textRotation="255"/>
      <protection locked="0"/>
    </xf>
    <xf numFmtId="0" fontId="29" fillId="19" borderId="48" xfId="5" applyFont="1" applyFill="1" applyBorder="1" applyAlignment="1" applyProtection="1">
      <alignment horizontal="center" vertical="center" textRotation="255"/>
      <protection locked="0"/>
    </xf>
    <xf numFmtId="0" fontId="29" fillId="12" borderId="75" xfId="5" applyFont="1" applyFill="1" applyBorder="1" applyAlignment="1" applyProtection="1">
      <alignment horizontal="center" vertical="center" textRotation="255" wrapText="1"/>
      <protection locked="0"/>
    </xf>
    <xf numFmtId="0" fontId="29" fillId="12" borderId="60" xfId="5" applyFont="1" applyFill="1" applyBorder="1" applyAlignment="1" applyProtection="1">
      <alignment horizontal="center" vertical="center" textRotation="255" wrapText="1"/>
      <protection locked="0"/>
    </xf>
    <xf numFmtId="0" fontId="29" fillId="12" borderId="48" xfId="5" applyFont="1" applyFill="1" applyBorder="1" applyAlignment="1" applyProtection="1">
      <alignment horizontal="center" vertical="center" textRotation="255" wrapText="1"/>
      <protection locked="0"/>
    </xf>
    <xf numFmtId="0" fontId="29" fillId="13" borderId="76" xfId="5" applyFont="1" applyFill="1" applyBorder="1" applyAlignment="1">
      <alignment horizontal="center" vertical="center" wrapText="1"/>
    </xf>
    <xf numFmtId="0" fontId="29" fillId="13" borderId="2" xfId="5" applyFont="1" applyFill="1" applyBorder="1" applyAlignment="1">
      <alignment horizontal="center" vertical="center" wrapText="1"/>
    </xf>
    <xf numFmtId="0" fontId="29" fillId="13" borderId="3" xfId="5" applyFont="1" applyFill="1" applyBorder="1" applyAlignment="1">
      <alignment horizontal="center" vertical="center" wrapText="1"/>
    </xf>
    <xf numFmtId="0" fontId="29" fillId="14" borderId="1" xfId="5" applyFont="1" applyFill="1" applyBorder="1" applyAlignment="1">
      <alignment horizontal="center" vertical="center" wrapText="1"/>
    </xf>
    <xf numFmtId="0" fontId="29" fillId="14" borderId="2" xfId="5" applyFont="1" applyFill="1" applyBorder="1" applyAlignment="1">
      <alignment horizontal="center" vertical="center" wrapText="1"/>
    </xf>
    <xf numFmtId="0" fontId="29" fillId="14" borderId="3" xfId="5" applyFont="1" applyFill="1" applyBorder="1" applyAlignment="1">
      <alignment horizontal="center" vertical="center" wrapText="1"/>
    </xf>
    <xf numFmtId="0" fontId="29" fillId="16" borderId="61" xfId="5" applyFont="1" applyFill="1" applyBorder="1" applyAlignment="1" applyProtection="1">
      <alignment horizontal="center" vertical="center" textRotation="255"/>
      <protection locked="0"/>
    </xf>
    <xf numFmtId="0" fontId="29" fillId="16" borderId="60" xfId="5" applyFont="1" applyFill="1" applyBorder="1" applyAlignment="1" applyProtection="1">
      <alignment horizontal="center" vertical="center" textRotation="255"/>
      <protection locked="0"/>
    </xf>
    <xf numFmtId="0" fontId="29" fillId="16" borderId="48" xfId="5" applyFont="1" applyFill="1" applyBorder="1" applyAlignment="1" applyProtection="1">
      <alignment horizontal="center" vertical="center" textRotation="255"/>
      <protection locked="0"/>
    </xf>
    <xf numFmtId="0" fontId="29" fillId="9" borderId="1" xfId="5" applyFont="1" applyFill="1" applyBorder="1" applyAlignment="1">
      <alignment horizontal="center" vertical="center"/>
    </xf>
    <xf numFmtId="0" fontId="29" fillId="9" borderId="2" xfId="5" applyFont="1" applyFill="1" applyBorder="1" applyAlignment="1">
      <alignment horizontal="center" vertical="center"/>
    </xf>
    <xf numFmtId="0" fontId="29" fillId="9" borderId="3" xfId="5" applyFont="1" applyFill="1" applyBorder="1" applyAlignment="1">
      <alignment horizontal="center" vertical="center"/>
    </xf>
    <xf numFmtId="0" fontId="29" fillId="8" borderId="1" xfId="5" applyFont="1" applyFill="1" applyBorder="1" applyAlignment="1">
      <alignment horizontal="center" vertical="center"/>
    </xf>
    <xf numFmtId="0" fontId="29" fillId="8" borderId="2" xfId="5" applyFont="1" applyFill="1" applyBorder="1" applyAlignment="1">
      <alignment horizontal="center" vertical="center"/>
    </xf>
    <xf numFmtId="0" fontId="29" fillId="8" borderId="3" xfId="5" applyFont="1" applyFill="1" applyBorder="1" applyAlignment="1">
      <alignment horizontal="center" vertical="center"/>
    </xf>
    <xf numFmtId="0" fontId="29" fillId="17" borderId="1" xfId="5" applyFont="1" applyFill="1" applyBorder="1" applyAlignment="1">
      <alignment horizontal="center" vertical="center"/>
    </xf>
    <xf numFmtId="0" fontId="29" fillId="17" borderId="2" xfId="5" applyFont="1" applyFill="1" applyBorder="1" applyAlignment="1">
      <alignment horizontal="center" vertical="center"/>
    </xf>
    <xf numFmtId="0" fontId="29" fillId="17" borderId="3" xfId="5" applyFont="1" applyFill="1" applyBorder="1" applyAlignment="1">
      <alignment horizontal="center" vertical="center"/>
    </xf>
    <xf numFmtId="0" fontId="29" fillId="18" borderId="1" xfId="5" applyFont="1" applyFill="1" applyBorder="1" applyAlignment="1">
      <alignment horizontal="center" vertical="center" wrapText="1"/>
    </xf>
    <xf numFmtId="0" fontId="29" fillId="18" borderId="2" xfId="5" applyFont="1" applyFill="1" applyBorder="1" applyAlignment="1">
      <alignment horizontal="center" vertical="center" wrapText="1"/>
    </xf>
    <xf numFmtId="0" fontId="29" fillId="18" borderId="3" xfId="5" applyFont="1" applyFill="1" applyBorder="1" applyAlignment="1">
      <alignment horizontal="center" vertical="center" wrapText="1"/>
    </xf>
  </cellXfs>
  <cellStyles count="11">
    <cellStyle name="ハイパーリンク" xfId="2" builtinId="8"/>
    <cellStyle name="ハイパーリンク 2" xfId="10"/>
    <cellStyle name="標準" xfId="0" builtinId="0"/>
    <cellStyle name="標準 2" xfId="3"/>
    <cellStyle name="標準 2 2" xfId="5"/>
    <cellStyle name="標準 3" xfId="1"/>
    <cellStyle name="標準 3 2" xfId="9"/>
    <cellStyle name="標準 3 3" xfId="6"/>
    <cellStyle name="標準 4" xfId="4"/>
    <cellStyle name="標準 4 2" xfId="8"/>
    <cellStyle name="標準 4 3" xfId="7"/>
  </cellStyles>
  <dxfs count="229">
    <dxf>
      <font>
        <color rgb="FF9C0006"/>
      </font>
      <fill>
        <patternFill>
          <bgColor rgb="FFFFC7CE"/>
        </patternFill>
      </fill>
    </dxf>
    <dxf>
      <font>
        <color rgb="FF9C0006"/>
      </font>
      <fill>
        <patternFill>
          <bgColor rgb="FFFFC7CE"/>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5" tint="0.7999816888943144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5" tint="0.79998168889431442"/>
        </patternFill>
      </fill>
    </dxf>
    <dxf>
      <fill>
        <patternFill>
          <bgColor rgb="FFFFFF00"/>
        </patternFill>
      </fill>
    </dxf>
    <dxf>
      <fill>
        <patternFill>
          <bgColor theme="0" tint="-0.499984740745262"/>
        </patternFill>
      </fill>
    </dxf>
    <dxf>
      <fill>
        <patternFill>
          <bgColor theme="5" tint="0.7999816888943144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5" tint="0.7999816888943144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47626</xdr:colOff>
      <xdr:row>6</xdr:row>
      <xdr:rowOff>92461</xdr:rowOff>
    </xdr:from>
    <xdr:to>
      <xdr:col>22</xdr:col>
      <xdr:colOff>280066</xdr:colOff>
      <xdr:row>14</xdr:row>
      <xdr:rowOff>82827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046430" y="1169200"/>
          <a:ext cx="1309179" cy="1329388"/>
        </a:xfrm>
        <a:prstGeom prst="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332272</xdr:colOff>
      <xdr:row>3</xdr:row>
      <xdr:rowOff>28576</xdr:rowOff>
    </xdr:from>
    <xdr:to>
      <xdr:col>22</xdr:col>
      <xdr:colOff>303698</xdr:colOff>
      <xdr:row>6</xdr:row>
      <xdr:rowOff>66676</xdr:rowOff>
    </xdr:to>
    <xdr:sp macro="" textlink="">
      <xdr:nvSpPr>
        <xdr:cNvPr id="3" name="角丸四角形 3">
          <a:extLst>
            <a:ext uri="{FF2B5EF4-FFF2-40B4-BE49-F238E27FC236}">
              <a16:creationId xmlns:a16="http://schemas.microsoft.com/office/drawing/2014/main" id="{00000000-0008-0000-0100-000003000000}"/>
            </a:ext>
          </a:extLst>
        </xdr:cNvPr>
        <xdr:cNvSpPr/>
      </xdr:nvSpPr>
      <xdr:spPr bwMode="auto">
        <a:xfrm>
          <a:off x="6972163" y="746402"/>
          <a:ext cx="140707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twoCellAnchor editAs="oneCell">
    <xdr:from>
      <xdr:col>19</xdr:col>
      <xdr:colOff>145950</xdr:colOff>
      <xdr:row>6</xdr:row>
      <xdr:rowOff>97545</xdr:rowOff>
    </xdr:from>
    <xdr:to>
      <xdr:col>22</xdr:col>
      <xdr:colOff>209211</xdr:colOff>
      <xdr:row>13</xdr:row>
      <xdr:rowOff>165514</xdr:rowOff>
    </xdr:to>
    <xdr:pic>
      <xdr:nvPicPr>
        <xdr:cNvPr id="17" name="図 16" descr="証明写真のイラスト（女性） | かわいいフリー素材集 いらすとや">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4754" y="1174284"/>
          <a:ext cx="1140000" cy="1365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5" name="角丸四角形 3">
          <a:extLst>
            <a:ext uri="{FF2B5EF4-FFF2-40B4-BE49-F238E27FC236}">
              <a16:creationId xmlns:a16="http://schemas.microsoft.com/office/drawing/2014/main" id="{00000000-0008-0000-0200-000005000000}"/>
            </a:ext>
          </a:extLst>
        </xdr:cNvPr>
        <xdr:cNvSpPr/>
      </xdr:nvSpPr>
      <xdr:spPr bwMode="auto">
        <a:xfrm>
          <a:off x="707707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3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4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5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6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7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8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9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zz-c.edu/" TargetMode="External"/><Relationship Id="rId3" Type="http://schemas.openxmlformats.org/officeDocument/2006/relationships/hyperlink" Target="http://www.zzz-c.edu/" TargetMode="External"/><Relationship Id="rId7" Type="http://schemas.openxmlformats.org/officeDocument/2006/relationships/hyperlink" Target="http://www.zzz-c.edu/" TargetMode="External"/><Relationship Id="rId2" Type="http://schemas.openxmlformats.org/officeDocument/2006/relationships/hyperlink" Target="http://www.zzz-c.edu/" TargetMode="External"/><Relationship Id="rId1" Type="http://schemas.openxmlformats.org/officeDocument/2006/relationships/hyperlink" Target="http://www.zzz-c.edu/" TargetMode="External"/><Relationship Id="rId6" Type="http://schemas.openxmlformats.org/officeDocument/2006/relationships/hyperlink" Target="http://www.zzz-c.edu/" TargetMode="External"/><Relationship Id="rId5" Type="http://schemas.openxmlformats.org/officeDocument/2006/relationships/hyperlink" Target="http://www.zzz-c.edu/" TargetMode="External"/><Relationship Id="rId10" Type="http://schemas.openxmlformats.org/officeDocument/2006/relationships/vmlDrawing" Target="../drawings/vmlDrawing1.vml"/><Relationship Id="rId4" Type="http://schemas.openxmlformats.org/officeDocument/2006/relationships/hyperlink" Target="http://www.zzz-c.ed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50"/>
  <sheetViews>
    <sheetView showGridLines="0" tabSelected="1" topLeftCell="B1" zoomScale="86" zoomScaleNormal="86" workbookViewId="0">
      <selection activeCell="B1" sqref="B1"/>
    </sheetView>
  </sheetViews>
  <sheetFormatPr defaultColWidth="9" defaultRowHeight="26.45" customHeight="1"/>
  <cols>
    <col min="1" max="1" width="3.875" style="173" hidden="1" customWidth="1"/>
    <col min="2" max="2" width="5" style="173" customWidth="1"/>
    <col min="3" max="3" width="5.5" style="173" customWidth="1"/>
    <col min="4" max="4" width="3.5" style="174" customWidth="1"/>
    <col min="5" max="5" width="4.75" style="173" customWidth="1"/>
    <col min="6" max="6" width="7.5" style="175" customWidth="1"/>
    <col min="7" max="7" width="5.625" style="175" customWidth="1"/>
    <col min="8" max="9" width="12.625" style="175" customWidth="1"/>
    <col min="10" max="10" width="1.625" style="175" hidden="1" customWidth="1"/>
    <col min="11" max="11" width="90.125" style="175" customWidth="1"/>
    <col min="12" max="12" width="1.25" style="176" customWidth="1"/>
    <col min="13" max="13" width="3.125" style="176" customWidth="1"/>
    <col min="14" max="14" width="25" style="177" customWidth="1"/>
    <col min="15" max="15" width="76.25" style="178" customWidth="1"/>
    <col min="16" max="16" width="4.875" style="173" customWidth="1"/>
    <col min="17" max="16384" width="9" style="173"/>
  </cols>
  <sheetData>
    <row r="1" spans="1:15" ht="26.45" customHeight="1">
      <c r="A1" s="171"/>
      <c r="B1" s="172" t="s">
        <v>1209</v>
      </c>
    </row>
    <row r="2" spans="1:15" ht="26.45" customHeight="1">
      <c r="A2" s="171"/>
      <c r="C2" s="179" t="s">
        <v>0</v>
      </c>
    </row>
    <row r="3" spans="1:15" ht="26.45" customHeight="1">
      <c r="A3" s="171"/>
      <c r="C3" s="179" t="s">
        <v>1</v>
      </c>
      <c r="N3" s="180" t="s">
        <v>2</v>
      </c>
    </row>
    <row r="4" spans="1:15" ht="26.45" customHeight="1">
      <c r="A4" s="171"/>
      <c r="C4" s="179" t="s">
        <v>3</v>
      </c>
      <c r="N4" s="181" t="s">
        <v>4</v>
      </c>
    </row>
    <row r="5" spans="1:15" ht="26.45" customHeight="1">
      <c r="A5" s="171"/>
      <c r="C5" s="179" t="s">
        <v>5</v>
      </c>
      <c r="N5" s="182" t="s">
        <v>6</v>
      </c>
    </row>
    <row r="6" spans="1:15" ht="26.45" customHeight="1">
      <c r="A6" s="171"/>
      <c r="C6" s="179" t="s">
        <v>842</v>
      </c>
    </row>
    <row r="7" spans="1:15" ht="26.45" customHeight="1">
      <c r="A7" s="171"/>
      <c r="B7" s="172" t="s">
        <v>7</v>
      </c>
      <c r="C7" s="179"/>
    </row>
    <row r="8" spans="1:15" ht="26.45" customHeight="1">
      <c r="A8" s="171"/>
      <c r="C8" s="179" t="s">
        <v>8</v>
      </c>
    </row>
    <row r="9" spans="1:15" ht="26.45" customHeight="1">
      <c r="A9" s="171"/>
      <c r="C9" s="179" t="s">
        <v>9</v>
      </c>
    </row>
    <row r="10" spans="1:15" ht="39.950000000000003" customHeight="1">
      <c r="A10" s="171"/>
      <c r="B10" s="173" t="s">
        <v>10</v>
      </c>
      <c r="C10" s="174"/>
      <c r="E10" s="183" t="s">
        <v>11</v>
      </c>
      <c r="F10" s="222" t="s">
        <v>846</v>
      </c>
      <c r="G10" s="455" t="s">
        <v>12</v>
      </c>
      <c r="H10" s="456"/>
      <c r="I10" s="457"/>
      <c r="J10" s="185"/>
      <c r="K10" s="184" t="s">
        <v>13</v>
      </c>
      <c r="N10" s="186" t="s">
        <v>14</v>
      </c>
      <c r="O10" s="187" t="s">
        <v>1097</v>
      </c>
    </row>
    <row r="11" spans="1:15" ht="30" customHeight="1">
      <c r="A11" s="171"/>
      <c r="B11" s="192"/>
      <c r="C11" s="193" t="s">
        <v>16</v>
      </c>
      <c r="D11" s="194" t="s">
        <v>17</v>
      </c>
      <c r="E11" s="237">
        <v>1</v>
      </c>
      <c r="F11" s="223" t="s">
        <v>29</v>
      </c>
      <c r="G11" s="522" t="s">
        <v>30</v>
      </c>
      <c r="H11" s="523"/>
      <c r="I11" s="524"/>
      <c r="J11" s="227"/>
      <c r="K11" s="265"/>
      <c r="N11" s="352" t="s">
        <v>31</v>
      </c>
      <c r="O11" s="345" t="s">
        <v>1080</v>
      </c>
    </row>
    <row r="12" spans="1:15" ht="30" customHeight="1">
      <c r="A12" s="171"/>
      <c r="B12" s="192" t="s">
        <v>10</v>
      </c>
      <c r="C12" s="193" t="s">
        <v>16</v>
      </c>
      <c r="D12" s="194" t="s">
        <v>17</v>
      </c>
      <c r="E12" s="224">
        <f>E11+1</f>
        <v>2</v>
      </c>
      <c r="F12" s="550" t="s">
        <v>852</v>
      </c>
      <c r="G12" s="525" t="s">
        <v>22</v>
      </c>
      <c r="H12" s="526"/>
      <c r="I12" s="527"/>
      <c r="J12" s="228"/>
      <c r="K12" s="266"/>
      <c r="N12" s="353" t="s">
        <v>23</v>
      </c>
      <c r="O12" s="346" t="s">
        <v>24</v>
      </c>
    </row>
    <row r="13" spans="1:15" ht="30" customHeight="1">
      <c r="A13" s="171"/>
      <c r="B13" s="192" t="s">
        <v>10</v>
      </c>
      <c r="C13" s="193" t="s">
        <v>16</v>
      </c>
      <c r="D13" s="194" t="s">
        <v>17</v>
      </c>
      <c r="E13" s="224">
        <f>E12+1</f>
        <v>3</v>
      </c>
      <c r="F13" s="534"/>
      <c r="G13" s="528" t="s">
        <v>847</v>
      </c>
      <c r="H13" s="434"/>
      <c r="I13" s="529"/>
      <c r="J13" s="229"/>
      <c r="K13" s="267"/>
      <c r="N13" s="353" t="s">
        <v>25</v>
      </c>
      <c r="O13" s="346" t="s">
        <v>868</v>
      </c>
    </row>
    <row r="14" spans="1:15" ht="30" customHeight="1">
      <c r="A14" s="171"/>
      <c r="B14" s="192" t="s">
        <v>10</v>
      </c>
      <c r="C14" s="193" t="s">
        <v>16</v>
      </c>
      <c r="D14" s="194" t="s">
        <v>17</v>
      </c>
      <c r="E14" s="224">
        <f t="shared" ref="E14:E28" si="0">E13+1</f>
        <v>4</v>
      </c>
      <c r="F14" s="534"/>
      <c r="G14" s="530" t="s">
        <v>848</v>
      </c>
      <c r="H14" s="531"/>
      <c r="I14" s="317" t="s">
        <v>849</v>
      </c>
      <c r="J14" s="229"/>
      <c r="K14" s="266"/>
      <c r="N14" s="354" t="s">
        <v>869</v>
      </c>
      <c r="O14" s="346" t="s">
        <v>19</v>
      </c>
    </row>
    <row r="15" spans="1:15" ht="30" customHeight="1">
      <c r="A15" s="171"/>
      <c r="B15" s="192" t="s">
        <v>10</v>
      </c>
      <c r="C15" s="193" t="s">
        <v>16</v>
      </c>
      <c r="D15" s="194" t="s">
        <v>17</v>
      </c>
      <c r="E15" s="224">
        <f t="shared" si="0"/>
        <v>5</v>
      </c>
      <c r="F15" s="534"/>
      <c r="G15" s="532"/>
      <c r="H15" s="533"/>
      <c r="I15" s="318" t="s">
        <v>850</v>
      </c>
      <c r="J15" s="229"/>
      <c r="K15" s="267"/>
      <c r="N15" s="353" t="s">
        <v>20</v>
      </c>
      <c r="O15" s="346" t="s">
        <v>21</v>
      </c>
    </row>
    <row r="16" spans="1:15" ht="30" customHeight="1">
      <c r="A16" s="171"/>
      <c r="B16" s="192" t="s">
        <v>10</v>
      </c>
      <c r="C16" s="193" t="s">
        <v>16</v>
      </c>
      <c r="D16" s="194" t="s">
        <v>17</v>
      </c>
      <c r="E16" s="224">
        <f t="shared" si="0"/>
        <v>6</v>
      </c>
      <c r="F16" s="534"/>
      <c r="G16" s="546" t="s">
        <v>851</v>
      </c>
      <c r="H16" s="547"/>
      <c r="I16" s="317" t="s">
        <v>849</v>
      </c>
      <c r="J16" s="229"/>
      <c r="K16" s="267"/>
      <c r="N16" s="353" t="s">
        <v>870</v>
      </c>
      <c r="O16" s="346" t="s">
        <v>26</v>
      </c>
    </row>
    <row r="17" spans="1:16" ht="30" customHeight="1">
      <c r="A17" s="171"/>
      <c r="B17" s="192" t="s">
        <v>10</v>
      </c>
      <c r="C17" s="193" t="s">
        <v>16</v>
      </c>
      <c r="D17" s="194" t="s">
        <v>17</v>
      </c>
      <c r="E17" s="224">
        <f t="shared" si="0"/>
        <v>7</v>
      </c>
      <c r="F17" s="551"/>
      <c r="G17" s="548"/>
      <c r="H17" s="549"/>
      <c r="I17" s="319" t="s">
        <v>850</v>
      </c>
      <c r="J17" s="230"/>
      <c r="K17" s="268"/>
      <c r="N17" s="353" t="s">
        <v>27</v>
      </c>
      <c r="O17" s="346" t="s">
        <v>28</v>
      </c>
    </row>
    <row r="18" spans="1:16" ht="30" customHeight="1">
      <c r="A18" s="171"/>
      <c r="B18" s="192" t="s">
        <v>10</v>
      </c>
      <c r="C18" s="193" t="s">
        <v>16</v>
      </c>
      <c r="D18" s="194" t="s">
        <v>17</v>
      </c>
      <c r="E18" s="224">
        <f t="shared" si="0"/>
        <v>8</v>
      </c>
      <c r="F18" s="534" t="s">
        <v>865</v>
      </c>
      <c r="G18" s="552" t="s">
        <v>33</v>
      </c>
      <c r="H18" s="553"/>
      <c r="I18" s="320" t="s">
        <v>853</v>
      </c>
      <c r="J18" s="231"/>
      <c r="K18" s="269"/>
      <c r="N18" s="353">
        <v>2004</v>
      </c>
      <c r="O18" s="536" t="s">
        <v>938</v>
      </c>
    </row>
    <row r="19" spans="1:16" ht="30" customHeight="1">
      <c r="A19" s="171"/>
      <c r="B19" s="192" t="s">
        <v>10</v>
      </c>
      <c r="C19" s="193" t="s">
        <v>16</v>
      </c>
      <c r="D19" s="194" t="s">
        <v>35</v>
      </c>
      <c r="E19" s="224">
        <f t="shared" si="0"/>
        <v>9</v>
      </c>
      <c r="F19" s="534"/>
      <c r="G19" s="554"/>
      <c r="H19" s="555"/>
      <c r="I19" s="321" t="s">
        <v>854</v>
      </c>
      <c r="J19" s="229"/>
      <c r="K19" s="267"/>
      <c r="N19" s="353">
        <v>5</v>
      </c>
      <c r="O19" s="537"/>
    </row>
    <row r="20" spans="1:16" ht="30" customHeight="1">
      <c r="A20" s="171"/>
      <c r="B20" s="192" t="s">
        <v>10</v>
      </c>
      <c r="C20" s="193" t="s">
        <v>16</v>
      </c>
      <c r="D20" s="194" t="s">
        <v>35</v>
      </c>
      <c r="E20" s="224">
        <f t="shared" si="0"/>
        <v>10</v>
      </c>
      <c r="F20" s="534"/>
      <c r="G20" s="541"/>
      <c r="H20" s="542"/>
      <c r="I20" s="321" t="s">
        <v>855</v>
      </c>
      <c r="J20" s="232"/>
      <c r="K20" s="267"/>
      <c r="L20" s="236" t="str">
        <f>IF(ISBLANK(K18),"",DATE(K18,K19,K20))</f>
        <v/>
      </c>
      <c r="N20" s="353">
        <v>15</v>
      </c>
      <c r="O20" s="538"/>
    </row>
    <row r="21" spans="1:16" ht="30" customHeight="1">
      <c r="A21" s="171"/>
      <c r="B21" s="192" t="s">
        <v>10</v>
      </c>
      <c r="C21" s="193"/>
      <c r="D21" s="194" t="s">
        <v>34</v>
      </c>
      <c r="E21" s="224">
        <f t="shared" si="0"/>
        <v>11</v>
      </c>
      <c r="F21" s="535"/>
      <c r="G21" s="532" t="s">
        <v>856</v>
      </c>
      <c r="H21" s="556"/>
      <c r="I21" s="557"/>
      <c r="J21" s="232">
        <v>45017</v>
      </c>
      <c r="K21" s="270" t="str">
        <f>IF(L20="","",DATEDIF(L20,J21,"Y"))</f>
        <v/>
      </c>
      <c r="N21" s="352">
        <v>18</v>
      </c>
      <c r="O21" s="347" t="s">
        <v>1081</v>
      </c>
    </row>
    <row r="22" spans="1:16" ht="30" customHeight="1">
      <c r="A22" s="171"/>
      <c r="B22" s="192" t="s">
        <v>10</v>
      </c>
      <c r="C22" s="193" t="s">
        <v>16</v>
      </c>
      <c r="D22" s="194" t="s">
        <v>35</v>
      </c>
      <c r="E22" s="224">
        <f t="shared" si="0"/>
        <v>12</v>
      </c>
      <c r="F22" s="226" t="s">
        <v>299</v>
      </c>
      <c r="G22" s="528" t="s">
        <v>37</v>
      </c>
      <c r="H22" s="434"/>
      <c r="I22" s="529"/>
      <c r="J22" s="229"/>
      <c r="K22" s="271"/>
      <c r="N22" s="352" t="s">
        <v>39</v>
      </c>
      <c r="O22" s="348" t="s">
        <v>871</v>
      </c>
    </row>
    <row r="23" spans="1:16" ht="30" customHeight="1">
      <c r="A23" s="171"/>
      <c r="B23" s="192" t="s">
        <v>10</v>
      </c>
      <c r="C23" s="193" t="s">
        <v>16</v>
      </c>
      <c r="D23" s="194" t="s">
        <v>35</v>
      </c>
      <c r="E23" s="224">
        <f t="shared" si="0"/>
        <v>13</v>
      </c>
      <c r="F23" s="512" t="s">
        <v>32</v>
      </c>
      <c r="G23" s="530" t="s">
        <v>857</v>
      </c>
      <c r="H23" s="531"/>
      <c r="I23" s="318" t="s">
        <v>858</v>
      </c>
      <c r="J23" s="229"/>
      <c r="K23" s="271"/>
      <c r="N23" s="352" t="s">
        <v>41</v>
      </c>
      <c r="O23" s="348" t="s">
        <v>1145</v>
      </c>
      <c r="P23" s="175"/>
    </row>
    <row r="24" spans="1:16" ht="30" customHeight="1">
      <c r="A24" s="171"/>
      <c r="B24" s="192" t="s">
        <v>10</v>
      </c>
      <c r="C24" s="194" t="s">
        <v>886</v>
      </c>
      <c r="D24" s="194" t="s">
        <v>17</v>
      </c>
      <c r="E24" s="224">
        <f t="shared" si="0"/>
        <v>14</v>
      </c>
      <c r="F24" s="458"/>
      <c r="G24" s="532"/>
      <c r="H24" s="533"/>
      <c r="I24" s="318" t="s">
        <v>859</v>
      </c>
      <c r="J24" s="229"/>
      <c r="K24" s="263"/>
      <c r="N24" s="352" t="s">
        <v>43</v>
      </c>
      <c r="O24" s="348" t="s">
        <v>872</v>
      </c>
    </row>
    <row r="25" spans="1:16" ht="30" customHeight="1">
      <c r="A25" s="171"/>
      <c r="B25" s="192" t="s">
        <v>10</v>
      </c>
      <c r="C25" s="193" t="s">
        <v>16</v>
      </c>
      <c r="D25" s="194" t="s">
        <v>17</v>
      </c>
      <c r="E25" s="224">
        <f t="shared" si="0"/>
        <v>15</v>
      </c>
      <c r="F25" s="458"/>
      <c r="G25" s="539" t="s">
        <v>860</v>
      </c>
      <c r="H25" s="540"/>
      <c r="I25" s="321" t="s">
        <v>861</v>
      </c>
      <c r="J25" s="201"/>
      <c r="K25" s="272"/>
      <c r="N25" s="352" t="s">
        <v>44</v>
      </c>
      <c r="O25" s="345" t="s">
        <v>45</v>
      </c>
    </row>
    <row r="26" spans="1:16" ht="30" customHeight="1">
      <c r="A26" s="171"/>
      <c r="B26" s="192" t="s">
        <v>10</v>
      </c>
      <c r="C26" s="193" t="s">
        <v>16</v>
      </c>
      <c r="D26" s="194" t="s">
        <v>17</v>
      </c>
      <c r="E26" s="224">
        <f t="shared" si="0"/>
        <v>16</v>
      </c>
      <c r="F26" s="458"/>
      <c r="G26" s="541"/>
      <c r="H26" s="542"/>
      <c r="I26" s="322" t="s">
        <v>862</v>
      </c>
      <c r="J26" s="201"/>
      <c r="K26" s="272"/>
      <c r="N26" s="352" t="s">
        <v>46</v>
      </c>
      <c r="O26" s="345" t="s">
        <v>1140</v>
      </c>
    </row>
    <row r="27" spans="1:16" ht="30" customHeight="1">
      <c r="A27" s="171"/>
      <c r="B27" s="192"/>
      <c r="C27" s="193" t="s">
        <v>16</v>
      </c>
      <c r="D27" s="194" t="s">
        <v>17</v>
      </c>
      <c r="E27" s="224">
        <f t="shared" si="0"/>
        <v>17</v>
      </c>
      <c r="F27" s="458"/>
      <c r="G27" s="528" t="s">
        <v>863</v>
      </c>
      <c r="H27" s="434"/>
      <c r="I27" s="529"/>
      <c r="J27" s="201"/>
      <c r="K27" s="263"/>
      <c r="L27" s="176" t="str">
        <f>IF(J27="","",1)</f>
        <v/>
      </c>
      <c r="M27" s="176" t="str">
        <f>IF(K27="","",1)</f>
        <v/>
      </c>
      <c r="N27" s="352" t="s">
        <v>47</v>
      </c>
      <c r="O27" s="345" t="s">
        <v>48</v>
      </c>
    </row>
    <row r="28" spans="1:16" ht="30" customHeight="1">
      <c r="A28" s="171"/>
      <c r="B28" s="192" t="s">
        <v>10</v>
      </c>
      <c r="C28" s="193" t="s">
        <v>16</v>
      </c>
      <c r="D28" s="194" t="s">
        <v>17</v>
      </c>
      <c r="E28" s="225">
        <f t="shared" si="0"/>
        <v>18</v>
      </c>
      <c r="F28" s="513"/>
      <c r="G28" s="543" t="s">
        <v>864</v>
      </c>
      <c r="H28" s="544"/>
      <c r="I28" s="545"/>
      <c r="J28" s="204"/>
      <c r="K28" s="399"/>
      <c r="N28" s="355" t="s">
        <v>49</v>
      </c>
      <c r="O28" s="349" t="s">
        <v>50</v>
      </c>
    </row>
    <row r="29" spans="1:16" ht="26.45" customHeight="1">
      <c r="A29" s="171"/>
      <c r="B29" s="173" t="s">
        <v>10</v>
      </c>
      <c r="F29" s="173"/>
      <c r="G29" s="173"/>
      <c r="H29" s="173"/>
      <c r="K29" s="273"/>
    </row>
    <row r="30" spans="1:16" ht="26.45" customHeight="1">
      <c r="A30" s="171"/>
      <c r="B30" s="173" t="s">
        <v>10</v>
      </c>
      <c r="C30" s="188" t="s">
        <v>51</v>
      </c>
      <c r="D30" s="189"/>
      <c r="E30" s="190"/>
      <c r="F30" s="190"/>
      <c r="G30" s="190"/>
      <c r="H30" s="190"/>
      <c r="I30" s="173"/>
    </row>
    <row r="31" spans="1:16" ht="26.45" customHeight="1">
      <c r="A31" s="171"/>
      <c r="B31" s="173" t="s">
        <v>10</v>
      </c>
      <c r="C31" s="188" t="s">
        <v>1227</v>
      </c>
      <c r="D31" s="189"/>
      <c r="E31" s="190"/>
      <c r="F31" s="190"/>
      <c r="G31" s="190"/>
      <c r="H31" s="190"/>
    </row>
    <row r="32" spans="1:16" ht="39.950000000000003" customHeight="1">
      <c r="A32" s="171"/>
      <c r="B32" s="173" t="s">
        <v>10</v>
      </c>
      <c r="C32" s="174"/>
      <c r="E32" s="183" t="s">
        <v>11</v>
      </c>
      <c r="F32" s="222" t="s">
        <v>846</v>
      </c>
      <c r="G32" s="455" t="s">
        <v>12</v>
      </c>
      <c r="H32" s="456"/>
      <c r="I32" s="457"/>
      <c r="J32" s="184"/>
      <c r="K32" s="184" t="s">
        <v>13</v>
      </c>
      <c r="N32" s="186" t="s">
        <v>14</v>
      </c>
      <c r="O32" s="187" t="s">
        <v>15</v>
      </c>
    </row>
    <row r="33" spans="1:15" ht="30" customHeight="1">
      <c r="A33" s="171"/>
      <c r="B33" s="192" t="s">
        <v>10</v>
      </c>
      <c r="C33" s="193" t="s">
        <v>16</v>
      </c>
      <c r="D33" s="194" t="s">
        <v>1088</v>
      </c>
      <c r="E33" s="197">
        <f>E28+1</f>
        <v>19</v>
      </c>
      <c r="F33" s="1" t="s">
        <v>52</v>
      </c>
      <c r="G33" s="502" t="s">
        <v>876</v>
      </c>
      <c r="H33" s="514" t="s">
        <v>852</v>
      </c>
      <c r="I33" s="515"/>
      <c r="J33" s="239"/>
      <c r="K33" s="274"/>
      <c r="N33" s="356" t="s">
        <v>53</v>
      </c>
      <c r="O33" s="347" t="s">
        <v>1082</v>
      </c>
    </row>
    <row r="34" spans="1:15" ht="75">
      <c r="A34" s="171"/>
      <c r="B34" s="192" t="s">
        <v>10</v>
      </c>
      <c r="C34" s="193" t="s">
        <v>16</v>
      </c>
      <c r="D34" s="194" t="s">
        <v>35</v>
      </c>
      <c r="E34" s="199">
        <f>E33+1</f>
        <v>20</v>
      </c>
      <c r="F34" s="200" t="s">
        <v>36</v>
      </c>
      <c r="G34" s="500"/>
      <c r="H34" s="516" t="s">
        <v>873</v>
      </c>
      <c r="I34" s="517"/>
      <c r="J34" s="205"/>
      <c r="K34" s="263"/>
      <c r="N34" s="352" t="s">
        <v>55</v>
      </c>
      <c r="O34" s="350" t="s">
        <v>1083</v>
      </c>
    </row>
    <row r="35" spans="1:15" ht="30" customHeight="1">
      <c r="A35" s="171"/>
      <c r="B35" s="192" t="s">
        <v>10</v>
      </c>
      <c r="C35" s="194" t="s">
        <v>886</v>
      </c>
      <c r="D35" s="194" t="s">
        <v>35</v>
      </c>
      <c r="E35" s="199">
        <f>E34+1</f>
        <v>21</v>
      </c>
      <c r="F35" s="512" t="s">
        <v>52</v>
      </c>
      <c r="G35" s="500"/>
      <c r="H35" s="516" t="s">
        <v>874</v>
      </c>
      <c r="I35" s="517"/>
      <c r="J35" s="206"/>
      <c r="K35" s="263"/>
      <c r="N35" s="352" t="s">
        <v>57</v>
      </c>
      <c r="O35" s="379"/>
    </row>
    <row r="36" spans="1:15" ht="45">
      <c r="A36" s="171"/>
      <c r="B36" s="192" t="s">
        <v>10</v>
      </c>
      <c r="C36" s="194" t="s">
        <v>886</v>
      </c>
      <c r="D36" s="194" t="s">
        <v>1088</v>
      </c>
      <c r="E36" s="199">
        <f t="shared" ref="E36:E45" si="1">E35+1</f>
        <v>22</v>
      </c>
      <c r="F36" s="513"/>
      <c r="G36" s="501"/>
      <c r="H36" s="518" t="s">
        <v>875</v>
      </c>
      <c r="I36" s="519"/>
      <c r="J36" s="207"/>
      <c r="K36" s="275"/>
      <c r="N36" s="352" t="s">
        <v>1089</v>
      </c>
      <c r="O36" s="347" t="s">
        <v>1084</v>
      </c>
    </row>
    <row r="37" spans="1:15" ht="30" customHeight="1">
      <c r="A37" s="171"/>
      <c r="B37" s="192" t="s">
        <v>10</v>
      </c>
      <c r="C37" s="193" t="s">
        <v>16</v>
      </c>
      <c r="D37" s="194" t="s">
        <v>1088</v>
      </c>
      <c r="E37" s="199">
        <f t="shared" si="1"/>
        <v>23</v>
      </c>
      <c r="F37" s="1" t="s">
        <v>52</v>
      </c>
      <c r="G37" s="502" t="s">
        <v>881</v>
      </c>
      <c r="H37" s="514" t="s">
        <v>852</v>
      </c>
      <c r="I37" s="515"/>
      <c r="J37" s="239"/>
      <c r="K37" s="274"/>
      <c r="N37" s="352" t="s">
        <v>1101</v>
      </c>
      <c r="O37" s="347" t="s">
        <v>1085</v>
      </c>
    </row>
    <row r="38" spans="1:15" ht="75.599999999999994" customHeight="1">
      <c r="A38" s="171"/>
      <c r="B38" s="192" t="s">
        <v>10</v>
      </c>
      <c r="C38" s="193" t="s">
        <v>16</v>
      </c>
      <c r="D38" s="194" t="s">
        <v>35</v>
      </c>
      <c r="E38" s="199">
        <f t="shared" si="1"/>
        <v>24</v>
      </c>
      <c r="F38" s="200" t="s">
        <v>36</v>
      </c>
      <c r="G38" s="500"/>
      <c r="H38" s="516" t="s">
        <v>873</v>
      </c>
      <c r="I38" s="517"/>
      <c r="J38" s="205"/>
      <c r="K38" s="263"/>
      <c r="N38" s="352" t="s">
        <v>60</v>
      </c>
      <c r="O38" s="350" t="s">
        <v>1086</v>
      </c>
    </row>
    <row r="39" spans="1:15" ht="30" customHeight="1">
      <c r="A39" s="171"/>
      <c r="B39" s="192" t="s">
        <v>10</v>
      </c>
      <c r="C39" s="194" t="s">
        <v>886</v>
      </c>
      <c r="D39" s="194" t="s">
        <v>35</v>
      </c>
      <c r="E39" s="199">
        <f t="shared" si="1"/>
        <v>25</v>
      </c>
      <c r="F39" s="512" t="s">
        <v>52</v>
      </c>
      <c r="G39" s="500"/>
      <c r="H39" s="516" t="s">
        <v>874</v>
      </c>
      <c r="I39" s="517"/>
      <c r="J39" s="206"/>
      <c r="K39" s="263"/>
      <c r="N39" s="352" t="s">
        <v>56</v>
      </c>
      <c r="O39" s="347"/>
    </row>
    <row r="40" spans="1:15" ht="45" customHeight="1">
      <c r="A40" s="171"/>
      <c r="B40" s="192" t="s">
        <v>10</v>
      </c>
      <c r="C40" s="194" t="s">
        <v>886</v>
      </c>
      <c r="D40" s="194" t="s">
        <v>1088</v>
      </c>
      <c r="E40" s="199">
        <f t="shared" si="1"/>
        <v>26</v>
      </c>
      <c r="F40" s="513"/>
      <c r="G40" s="501"/>
      <c r="H40" s="518" t="s">
        <v>875</v>
      </c>
      <c r="I40" s="519"/>
      <c r="J40" s="207"/>
      <c r="K40" s="275"/>
      <c r="N40" s="352" t="s">
        <v>1102</v>
      </c>
      <c r="O40" s="347" t="s">
        <v>1084</v>
      </c>
    </row>
    <row r="41" spans="1:15" ht="30" customHeight="1">
      <c r="A41" s="171"/>
      <c r="B41" s="192" t="s">
        <v>10</v>
      </c>
      <c r="C41" s="193" t="s">
        <v>42</v>
      </c>
      <c r="D41" s="194" t="s">
        <v>35</v>
      </c>
      <c r="E41" s="199">
        <f t="shared" si="1"/>
        <v>27</v>
      </c>
      <c r="F41" s="209" t="s">
        <v>58</v>
      </c>
      <c r="G41" s="502" t="s">
        <v>1119</v>
      </c>
      <c r="H41" s="514" t="s">
        <v>882</v>
      </c>
      <c r="I41" s="515"/>
      <c r="J41" s="238"/>
      <c r="K41" s="276"/>
      <c r="N41" s="352" t="s">
        <v>61</v>
      </c>
      <c r="O41" s="347" t="s">
        <v>1087</v>
      </c>
    </row>
    <row r="42" spans="1:15" ht="30" customHeight="1">
      <c r="A42" s="171"/>
      <c r="B42" s="192" t="s">
        <v>10</v>
      </c>
      <c r="C42" s="194" t="s">
        <v>886</v>
      </c>
      <c r="D42" s="194" t="s">
        <v>17</v>
      </c>
      <c r="E42" s="199">
        <f t="shared" si="1"/>
        <v>28</v>
      </c>
      <c r="F42" s="200" t="s">
        <v>52</v>
      </c>
      <c r="G42" s="500"/>
      <c r="H42" s="520" t="s">
        <v>852</v>
      </c>
      <c r="I42" s="521"/>
      <c r="J42" s="206"/>
      <c r="K42" s="263"/>
      <c r="N42" s="352" t="s">
        <v>62</v>
      </c>
      <c r="O42" s="347" t="s">
        <v>883</v>
      </c>
    </row>
    <row r="43" spans="1:15" ht="52.5" customHeight="1">
      <c r="A43" s="171"/>
      <c r="B43" s="192" t="s">
        <v>10</v>
      </c>
      <c r="C43" s="194" t="s">
        <v>886</v>
      </c>
      <c r="D43" s="194" t="s">
        <v>35</v>
      </c>
      <c r="E43" s="199">
        <f t="shared" si="1"/>
        <v>29</v>
      </c>
      <c r="F43" s="200" t="s">
        <v>36</v>
      </c>
      <c r="G43" s="500"/>
      <c r="H43" s="516" t="s">
        <v>873</v>
      </c>
      <c r="I43" s="517"/>
      <c r="J43" s="205"/>
      <c r="K43" s="263"/>
      <c r="N43" s="352" t="s">
        <v>63</v>
      </c>
      <c r="O43" s="347" t="s">
        <v>884</v>
      </c>
    </row>
    <row r="44" spans="1:15" ht="30" customHeight="1">
      <c r="A44" s="171"/>
      <c r="B44" s="192" t="s">
        <v>10</v>
      </c>
      <c r="C44" s="194" t="s">
        <v>886</v>
      </c>
      <c r="D44" s="194" t="s">
        <v>35</v>
      </c>
      <c r="E44" s="199">
        <f t="shared" si="1"/>
        <v>30</v>
      </c>
      <c r="F44" s="200" t="s">
        <v>58</v>
      </c>
      <c r="G44" s="500"/>
      <c r="H44" s="516" t="s">
        <v>874</v>
      </c>
      <c r="I44" s="517"/>
      <c r="J44" s="206"/>
      <c r="K44" s="263"/>
      <c r="N44" s="352" t="s">
        <v>64</v>
      </c>
      <c r="O44" s="347"/>
    </row>
    <row r="45" spans="1:15" ht="45" customHeight="1">
      <c r="A45" s="171"/>
      <c r="B45" s="192" t="s">
        <v>10</v>
      </c>
      <c r="C45" s="194" t="s">
        <v>886</v>
      </c>
      <c r="D45" s="194" t="s">
        <v>17</v>
      </c>
      <c r="E45" s="202">
        <f t="shared" si="1"/>
        <v>31</v>
      </c>
      <c r="F45" s="203" t="s">
        <v>58</v>
      </c>
      <c r="G45" s="501"/>
      <c r="H45" s="518" t="s">
        <v>875</v>
      </c>
      <c r="I45" s="519"/>
      <c r="J45" s="207"/>
      <c r="K45" s="275"/>
      <c r="N45" s="355" t="s">
        <v>65</v>
      </c>
      <c r="O45" s="351" t="s">
        <v>885</v>
      </c>
    </row>
    <row r="46" spans="1:15" ht="26.45" customHeight="1">
      <c r="A46" s="171"/>
      <c r="B46" s="173" t="s">
        <v>10</v>
      </c>
      <c r="C46" s="179"/>
      <c r="F46" s="173"/>
      <c r="G46" s="173"/>
      <c r="H46" s="173"/>
      <c r="K46" s="273"/>
    </row>
    <row r="47" spans="1:15" ht="26.45" customHeight="1">
      <c r="A47" s="171"/>
      <c r="B47" s="173" t="s">
        <v>10</v>
      </c>
      <c r="C47" s="179" t="s">
        <v>66</v>
      </c>
      <c r="F47" s="173"/>
      <c r="G47" s="173"/>
      <c r="H47" s="173"/>
      <c r="I47" s="173"/>
    </row>
    <row r="48" spans="1:15" ht="26.45" customHeight="1">
      <c r="A48" s="171"/>
      <c r="B48" s="173" t="s">
        <v>10</v>
      </c>
      <c r="C48" s="179" t="s">
        <v>67</v>
      </c>
      <c r="F48" s="173"/>
      <c r="G48" s="173"/>
      <c r="H48" s="173"/>
    </row>
    <row r="49" spans="1:15" ht="39.950000000000003" customHeight="1">
      <c r="A49" s="171"/>
      <c r="B49" s="173" t="s">
        <v>10</v>
      </c>
      <c r="C49" s="174"/>
      <c r="E49" s="183" t="s">
        <v>11</v>
      </c>
      <c r="F49" s="222" t="s">
        <v>846</v>
      </c>
      <c r="G49" s="455" t="s">
        <v>12</v>
      </c>
      <c r="H49" s="456"/>
      <c r="I49" s="457"/>
      <c r="J49" s="184"/>
      <c r="K49" s="184" t="s">
        <v>13</v>
      </c>
      <c r="N49" s="186" t="s">
        <v>14</v>
      </c>
      <c r="O49" s="187" t="s">
        <v>15</v>
      </c>
    </row>
    <row r="50" spans="1:15" ht="30" customHeight="1">
      <c r="A50" s="171"/>
      <c r="B50" s="192" t="s">
        <v>10</v>
      </c>
      <c r="C50" s="193" t="s">
        <v>16</v>
      </c>
      <c r="D50" s="194" t="s">
        <v>17</v>
      </c>
      <c r="E50" s="197">
        <f>E45+1</f>
        <v>32</v>
      </c>
      <c r="F50" s="498" t="s">
        <v>36</v>
      </c>
      <c r="G50" s="558" t="s">
        <v>887</v>
      </c>
      <c r="H50" s="561" t="s">
        <v>888</v>
      </c>
      <c r="I50" s="562"/>
      <c r="J50" s="198"/>
      <c r="K50" s="274"/>
      <c r="N50" s="356" t="s">
        <v>53</v>
      </c>
      <c r="O50" s="358" t="s">
        <v>1090</v>
      </c>
    </row>
    <row r="51" spans="1:15" ht="30" customHeight="1">
      <c r="A51" s="171"/>
      <c r="B51" s="192" t="s">
        <v>10</v>
      </c>
      <c r="C51" s="193" t="s">
        <v>16</v>
      </c>
      <c r="D51" s="194" t="s">
        <v>17</v>
      </c>
      <c r="E51" s="199">
        <f>E50+1</f>
        <v>33</v>
      </c>
      <c r="F51" s="458"/>
      <c r="G51" s="559"/>
      <c r="H51" s="563" t="s">
        <v>889</v>
      </c>
      <c r="I51" s="564"/>
      <c r="J51" s="201"/>
      <c r="K51" s="263"/>
      <c r="N51" s="352" t="s">
        <v>68</v>
      </c>
      <c r="O51" s="348" t="s">
        <v>891</v>
      </c>
    </row>
    <row r="52" spans="1:15" ht="30" customHeight="1">
      <c r="A52" s="171"/>
      <c r="B52" s="8"/>
      <c r="C52" s="193" t="s">
        <v>16</v>
      </c>
      <c r="D52" s="194" t="s">
        <v>17</v>
      </c>
      <c r="E52" s="202">
        <f>E51+1</f>
        <v>34</v>
      </c>
      <c r="F52" s="513"/>
      <c r="G52" s="560"/>
      <c r="H52" s="565" t="s">
        <v>890</v>
      </c>
      <c r="I52" s="566"/>
      <c r="J52" s="204"/>
      <c r="K52" s="397"/>
      <c r="N52" s="357" t="s">
        <v>69</v>
      </c>
      <c r="O52" s="359" t="s">
        <v>50</v>
      </c>
    </row>
    <row r="53" spans="1:15" ht="26.45" customHeight="1">
      <c r="A53" s="171"/>
      <c r="B53" s="173" t="s">
        <v>10</v>
      </c>
      <c r="C53" s="179"/>
      <c r="F53" s="173"/>
      <c r="G53" s="173"/>
      <c r="H53" s="173"/>
      <c r="K53" s="273"/>
    </row>
    <row r="54" spans="1:15" ht="26.45" customHeight="1">
      <c r="A54" s="171"/>
      <c r="B54" s="173" t="s">
        <v>10</v>
      </c>
      <c r="C54" s="179" t="s">
        <v>70</v>
      </c>
      <c r="F54" s="173"/>
      <c r="G54" s="173"/>
      <c r="H54" s="173"/>
      <c r="I54" s="173"/>
    </row>
    <row r="55" spans="1:15" ht="26.45" customHeight="1">
      <c r="A55" s="171"/>
      <c r="B55" s="173" t="s">
        <v>10</v>
      </c>
      <c r="C55" s="179" t="s">
        <v>71</v>
      </c>
      <c r="F55" s="173"/>
      <c r="G55" s="173"/>
      <c r="H55" s="173"/>
    </row>
    <row r="56" spans="1:15" ht="37.5">
      <c r="A56" s="171"/>
      <c r="B56" s="173" t="s">
        <v>10</v>
      </c>
      <c r="C56" s="174"/>
      <c r="E56" s="183" t="s">
        <v>11</v>
      </c>
      <c r="F56" s="222" t="s">
        <v>846</v>
      </c>
      <c r="G56" s="455" t="s">
        <v>12</v>
      </c>
      <c r="H56" s="456"/>
      <c r="I56" s="457"/>
      <c r="J56" s="184"/>
      <c r="K56" s="184" t="s">
        <v>13</v>
      </c>
      <c r="N56" s="186" t="s">
        <v>14</v>
      </c>
      <c r="O56" s="187" t="s">
        <v>15</v>
      </c>
    </row>
    <row r="57" spans="1:15" ht="30" customHeight="1">
      <c r="A57" s="171"/>
      <c r="B57" s="192" t="s">
        <v>10</v>
      </c>
      <c r="C57" s="193" t="s">
        <v>16</v>
      </c>
      <c r="D57" s="194" t="s">
        <v>35</v>
      </c>
      <c r="E57" s="197">
        <f>E52+1</f>
        <v>35</v>
      </c>
      <c r="F57" s="498" t="s">
        <v>72</v>
      </c>
      <c r="G57" s="485" t="s">
        <v>73</v>
      </c>
      <c r="H57" s="486"/>
      <c r="I57" s="503"/>
      <c r="J57" s="198"/>
      <c r="K57" s="277"/>
      <c r="N57" s="356" t="s">
        <v>75</v>
      </c>
      <c r="O57" s="358" t="s">
        <v>1091</v>
      </c>
    </row>
    <row r="58" spans="1:15" ht="30" customHeight="1">
      <c r="A58" s="171"/>
      <c r="B58" s="192" t="s">
        <v>10</v>
      </c>
      <c r="C58" s="194" t="s">
        <v>886</v>
      </c>
      <c r="D58" s="194" t="s">
        <v>35</v>
      </c>
      <c r="E58" s="199">
        <f>E57+1</f>
        <v>36</v>
      </c>
      <c r="F58" s="458"/>
      <c r="G58" s="449" t="s">
        <v>894</v>
      </c>
      <c r="H58" s="450"/>
      <c r="I58" s="327" t="s">
        <v>892</v>
      </c>
      <c r="J58" s="201"/>
      <c r="K58" s="263"/>
      <c r="N58" s="352" t="s">
        <v>77</v>
      </c>
      <c r="O58" s="361" t="s">
        <v>1167</v>
      </c>
    </row>
    <row r="59" spans="1:15" ht="30" customHeight="1">
      <c r="A59" s="171"/>
      <c r="B59" s="192" t="s">
        <v>10</v>
      </c>
      <c r="C59" s="194" t="s">
        <v>886</v>
      </c>
      <c r="D59" s="194" t="s">
        <v>17</v>
      </c>
      <c r="E59" s="199">
        <f>E58+1</f>
        <v>37</v>
      </c>
      <c r="F59" s="458"/>
      <c r="G59" s="449" t="s">
        <v>893</v>
      </c>
      <c r="H59" s="450"/>
      <c r="I59" s="327" t="s">
        <v>895</v>
      </c>
      <c r="J59" s="201"/>
      <c r="K59" s="263"/>
      <c r="N59" s="352" t="s">
        <v>78</v>
      </c>
      <c r="O59" s="345" t="s">
        <v>1163</v>
      </c>
    </row>
    <row r="60" spans="1:15" ht="30" customHeight="1">
      <c r="A60" s="171"/>
      <c r="B60" s="192" t="s">
        <v>10</v>
      </c>
      <c r="C60" s="194" t="s">
        <v>886</v>
      </c>
      <c r="D60" s="194" t="s">
        <v>17</v>
      </c>
      <c r="E60" s="199">
        <f t="shared" ref="E60:E62" si="2">E59+1</f>
        <v>38</v>
      </c>
      <c r="F60" s="458"/>
      <c r="G60" s="449" t="s">
        <v>894</v>
      </c>
      <c r="H60" s="450"/>
      <c r="I60" s="327" t="s">
        <v>895</v>
      </c>
      <c r="J60" s="201"/>
      <c r="K60" s="263"/>
      <c r="N60" s="352" t="s">
        <v>79</v>
      </c>
      <c r="O60" s="345" t="s">
        <v>1164</v>
      </c>
    </row>
    <row r="61" spans="1:15" ht="44.45" customHeight="1">
      <c r="A61" s="171"/>
      <c r="B61" s="192" t="s">
        <v>10</v>
      </c>
      <c r="C61" s="193" t="s">
        <v>16</v>
      </c>
      <c r="D61" s="194" t="s">
        <v>35</v>
      </c>
      <c r="E61" s="199">
        <f t="shared" si="2"/>
        <v>39</v>
      </c>
      <c r="F61" s="458"/>
      <c r="G61" s="516" t="s">
        <v>80</v>
      </c>
      <c r="H61" s="435"/>
      <c r="I61" s="517"/>
      <c r="J61" s="201"/>
      <c r="K61" s="271"/>
      <c r="N61" s="352" t="s">
        <v>82</v>
      </c>
      <c r="O61" s="379" t="s">
        <v>1146</v>
      </c>
    </row>
    <row r="62" spans="1:15" ht="75" customHeight="1">
      <c r="A62" s="171"/>
      <c r="B62" s="8"/>
      <c r="C62" s="194" t="s">
        <v>886</v>
      </c>
      <c r="D62" s="194" t="s">
        <v>17</v>
      </c>
      <c r="E62" s="202">
        <f t="shared" si="2"/>
        <v>40</v>
      </c>
      <c r="F62" s="513"/>
      <c r="G62" s="518" t="s">
        <v>83</v>
      </c>
      <c r="H62" s="436"/>
      <c r="I62" s="519"/>
      <c r="J62" s="208"/>
      <c r="K62" s="275"/>
      <c r="N62" s="355">
        <v>6.5</v>
      </c>
      <c r="O62" s="351" t="s">
        <v>1092</v>
      </c>
    </row>
    <row r="63" spans="1:15" ht="26.45" customHeight="1">
      <c r="A63" s="171"/>
      <c r="C63" s="179"/>
      <c r="F63" s="173"/>
      <c r="G63" s="173"/>
      <c r="H63" s="173"/>
      <c r="K63" s="273"/>
    </row>
    <row r="64" spans="1:15" ht="26.45" customHeight="1">
      <c r="A64" s="171"/>
      <c r="C64" s="179"/>
      <c r="F64" s="173"/>
      <c r="G64" s="173"/>
      <c r="H64" s="173"/>
      <c r="K64" s="273"/>
    </row>
    <row r="65" spans="1:15" ht="26.45" customHeight="1">
      <c r="A65" s="171"/>
      <c r="B65" s="173" t="s">
        <v>10</v>
      </c>
      <c r="C65" s="179" t="s">
        <v>84</v>
      </c>
      <c r="D65" s="179"/>
      <c r="E65" s="174"/>
      <c r="F65" s="173"/>
      <c r="G65" s="173"/>
      <c r="H65" s="173"/>
      <c r="I65" s="173"/>
    </row>
    <row r="66" spans="1:15" ht="26.45" customHeight="1">
      <c r="A66" s="171"/>
      <c r="B66" s="173" t="s">
        <v>10</v>
      </c>
      <c r="C66" s="188" t="s">
        <v>85</v>
      </c>
      <c r="D66" s="188"/>
      <c r="E66" s="189"/>
      <c r="F66" s="190"/>
      <c r="G66" s="190"/>
      <c r="H66" s="190"/>
      <c r="I66" s="191"/>
      <c r="J66" s="191"/>
      <c r="K66" s="191"/>
    </row>
    <row r="67" spans="1:15" ht="37.5">
      <c r="A67" s="171"/>
      <c r="B67" s="173" t="s">
        <v>10</v>
      </c>
      <c r="C67" s="174"/>
      <c r="E67" s="183" t="s">
        <v>11</v>
      </c>
      <c r="F67" s="222" t="s">
        <v>846</v>
      </c>
      <c r="G67" s="455" t="s">
        <v>12</v>
      </c>
      <c r="H67" s="456"/>
      <c r="I67" s="457"/>
      <c r="J67" s="184"/>
      <c r="K67" s="184" t="s">
        <v>13</v>
      </c>
      <c r="N67" s="186" t="s">
        <v>14</v>
      </c>
      <c r="O67" s="187" t="s">
        <v>15</v>
      </c>
    </row>
    <row r="68" spans="1:15" ht="30" customHeight="1">
      <c r="A68" s="171"/>
      <c r="B68" s="192" t="s">
        <v>10</v>
      </c>
      <c r="C68" s="193" t="s">
        <v>16</v>
      </c>
      <c r="D68" s="194" t="s">
        <v>35</v>
      </c>
      <c r="E68" s="197">
        <f>E62+1</f>
        <v>41</v>
      </c>
      <c r="F68" s="310" t="s">
        <v>86</v>
      </c>
      <c r="G68" s="573" t="s">
        <v>87</v>
      </c>
      <c r="H68" s="574"/>
      <c r="I68" s="575"/>
      <c r="J68" s="243"/>
      <c r="K68" s="278"/>
      <c r="N68" s="356" t="s">
        <v>1225</v>
      </c>
      <c r="O68" s="360" t="s">
        <v>1093</v>
      </c>
    </row>
    <row r="69" spans="1:15" ht="62.25" customHeight="1">
      <c r="A69" s="171"/>
      <c r="B69" s="192" t="s">
        <v>10</v>
      </c>
      <c r="C69" s="193" t="s">
        <v>16</v>
      </c>
      <c r="D69" s="194" t="s">
        <v>35</v>
      </c>
      <c r="E69" s="199">
        <f>E68+1</f>
        <v>42</v>
      </c>
      <c r="F69" s="310" t="s">
        <v>88</v>
      </c>
      <c r="G69" s="573" t="s">
        <v>89</v>
      </c>
      <c r="H69" s="574"/>
      <c r="I69" s="575"/>
      <c r="J69" s="243"/>
      <c r="K69" s="278"/>
      <c r="N69" s="352" t="s">
        <v>91</v>
      </c>
      <c r="O69" s="347" t="s">
        <v>1094</v>
      </c>
    </row>
    <row r="70" spans="1:15" ht="30" customHeight="1">
      <c r="A70" s="171"/>
      <c r="B70" s="192" t="s">
        <v>10</v>
      </c>
      <c r="C70" s="193" t="s">
        <v>16</v>
      </c>
      <c r="D70" s="194" t="s">
        <v>35</v>
      </c>
      <c r="E70" s="199">
        <f t="shared" ref="E70:E75" si="3">E69+1</f>
        <v>43</v>
      </c>
      <c r="F70" s="498" t="s">
        <v>92</v>
      </c>
      <c r="G70" s="514" t="s">
        <v>896</v>
      </c>
      <c r="H70" s="567"/>
      <c r="I70" s="515"/>
      <c r="J70" s="198"/>
      <c r="K70" s="274"/>
      <c r="N70" s="352" t="s">
        <v>94</v>
      </c>
      <c r="O70" s="347" t="s">
        <v>1156</v>
      </c>
    </row>
    <row r="71" spans="1:15" ht="30" customHeight="1">
      <c r="A71" s="171"/>
      <c r="B71" s="192" t="s">
        <v>10</v>
      </c>
      <c r="C71" s="194" t="s">
        <v>886</v>
      </c>
      <c r="D71" s="194" t="s">
        <v>35</v>
      </c>
      <c r="E71" s="199">
        <f t="shared" si="3"/>
        <v>44</v>
      </c>
      <c r="F71" s="458"/>
      <c r="G71" s="568" t="s">
        <v>947</v>
      </c>
      <c r="H71" s="443"/>
      <c r="I71" s="323" t="s">
        <v>897</v>
      </c>
      <c r="J71" s="201"/>
      <c r="K71" s="263"/>
      <c r="N71" s="352" t="s">
        <v>95</v>
      </c>
      <c r="O71" s="347" t="s">
        <v>1157</v>
      </c>
    </row>
    <row r="72" spans="1:15" ht="30" customHeight="1">
      <c r="A72" s="171"/>
      <c r="B72" s="192" t="s">
        <v>10</v>
      </c>
      <c r="C72" s="194" t="s">
        <v>886</v>
      </c>
      <c r="D72" s="194" t="s">
        <v>17</v>
      </c>
      <c r="E72" s="199">
        <f t="shared" si="3"/>
        <v>45</v>
      </c>
      <c r="F72" s="458"/>
      <c r="G72" s="569"/>
      <c r="H72" s="570"/>
      <c r="I72" s="323" t="s">
        <v>900</v>
      </c>
      <c r="J72" s="201"/>
      <c r="K72" s="263"/>
      <c r="N72" s="352" t="s">
        <v>96</v>
      </c>
      <c r="O72" s="347" t="s">
        <v>1158</v>
      </c>
    </row>
    <row r="73" spans="1:15" ht="30" customHeight="1">
      <c r="A73" s="171"/>
      <c r="B73" s="192" t="s">
        <v>10</v>
      </c>
      <c r="C73" s="193" t="s">
        <v>42</v>
      </c>
      <c r="D73" s="194" t="s">
        <v>35</v>
      </c>
      <c r="E73" s="199">
        <f t="shared" si="3"/>
        <v>46</v>
      </c>
      <c r="F73" s="458"/>
      <c r="G73" s="569"/>
      <c r="H73" s="570"/>
      <c r="I73" s="323" t="s">
        <v>898</v>
      </c>
      <c r="J73" s="201"/>
      <c r="K73" s="263"/>
      <c r="N73" s="352" t="s">
        <v>97</v>
      </c>
      <c r="O73" s="347" t="s">
        <v>1147</v>
      </c>
    </row>
    <row r="74" spans="1:15" ht="30" customHeight="1" thickBot="1">
      <c r="A74" s="171"/>
      <c r="B74" s="192" t="s">
        <v>10</v>
      </c>
      <c r="C74" s="193" t="s">
        <v>42</v>
      </c>
      <c r="D74" s="194" t="s">
        <v>17</v>
      </c>
      <c r="E74" s="199">
        <f t="shared" si="3"/>
        <v>47</v>
      </c>
      <c r="F74" s="459"/>
      <c r="G74" s="571"/>
      <c r="H74" s="572"/>
      <c r="I74" s="324" t="s">
        <v>899</v>
      </c>
      <c r="J74" s="216"/>
      <c r="K74" s="279"/>
      <c r="N74" s="352" t="s">
        <v>98</v>
      </c>
      <c r="O74" s="347" t="s">
        <v>1148</v>
      </c>
    </row>
    <row r="75" spans="1:15" ht="117" customHeight="1" thickTop="1" thickBot="1">
      <c r="A75" s="171"/>
      <c r="B75" s="192" t="s">
        <v>10</v>
      </c>
      <c r="C75" s="193"/>
      <c r="D75" s="194" t="s">
        <v>34</v>
      </c>
      <c r="E75" s="587">
        <f t="shared" si="3"/>
        <v>48</v>
      </c>
      <c r="F75" s="606" t="s">
        <v>99</v>
      </c>
      <c r="G75" s="603" t="s">
        <v>100</v>
      </c>
      <c r="H75" s="604"/>
      <c r="I75" s="605"/>
      <c r="J75" s="241"/>
      <c r="K75" s="280" t="str">
        <f>CONCATENATE(J76,J77,J78,J79,J80,J81,J82,J83)</f>
        <v/>
      </c>
      <c r="N75" s="352" t="s">
        <v>101</v>
      </c>
      <c r="O75" s="347" t="s">
        <v>904</v>
      </c>
    </row>
    <row r="76" spans="1:15" ht="30" customHeight="1">
      <c r="A76" s="171"/>
      <c r="B76" s="192"/>
      <c r="C76" s="193" t="s">
        <v>42</v>
      </c>
      <c r="D76" s="194" t="s">
        <v>35</v>
      </c>
      <c r="E76" s="588"/>
      <c r="F76" s="606"/>
      <c r="G76" s="600" t="s">
        <v>102</v>
      </c>
      <c r="H76" s="601"/>
      <c r="I76" s="602"/>
      <c r="J76" s="205" t="str">
        <f t="shared" ref="J76:J82" si="4">IF(K76="あり",G76&amp;"
","")</f>
        <v/>
      </c>
      <c r="K76" s="281"/>
      <c r="N76" s="352" t="s">
        <v>103</v>
      </c>
      <c r="O76" s="581" t="s">
        <v>1136</v>
      </c>
    </row>
    <row r="77" spans="1:15" ht="30" customHeight="1">
      <c r="A77" s="171"/>
      <c r="B77" s="192"/>
      <c r="C77" s="193" t="s">
        <v>42</v>
      </c>
      <c r="D77" s="194" t="s">
        <v>35</v>
      </c>
      <c r="E77" s="588"/>
      <c r="F77" s="606"/>
      <c r="G77" s="576" t="s">
        <v>104</v>
      </c>
      <c r="H77" s="435"/>
      <c r="I77" s="577"/>
      <c r="J77" s="205" t="str">
        <f t="shared" si="4"/>
        <v/>
      </c>
      <c r="K77" s="281"/>
      <c r="N77" s="352" t="s">
        <v>105</v>
      </c>
      <c r="O77" s="607"/>
    </row>
    <row r="78" spans="1:15" ht="30" customHeight="1">
      <c r="A78" s="171"/>
      <c r="B78" s="192"/>
      <c r="C78" s="193" t="s">
        <v>42</v>
      </c>
      <c r="D78" s="194" t="s">
        <v>35</v>
      </c>
      <c r="E78" s="588"/>
      <c r="F78" s="606"/>
      <c r="G78" s="576" t="s">
        <v>106</v>
      </c>
      <c r="H78" s="435"/>
      <c r="I78" s="577"/>
      <c r="J78" s="205" t="str">
        <f t="shared" si="4"/>
        <v/>
      </c>
      <c r="K78" s="281"/>
      <c r="N78" s="352" t="s">
        <v>103</v>
      </c>
      <c r="O78" s="607"/>
    </row>
    <row r="79" spans="1:15" ht="30" customHeight="1">
      <c r="A79" s="171"/>
      <c r="B79" s="192"/>
      <c r="C79" s="193" t="s">
        <v>42</v>
      </c>
      <c r="D79" s="194" t="s">
        <v>35</v>
      </c>
      <c r="E79" s="588"/>
      <c r="F79" s="606"/>
      <c r="G79" s="576" t="s">
        <v>107</v>
      </c>
      <c r="H79" s="435"/>
      <c r="I79" s="577"/>
      <c r="J79" s="205" t="str">
        <f t="shared" si="4"/>
        <v/>
      </c>
      <c r="K79" s="281"/>
      <c r="N79" s="352" t="s">
        <v>105</v>
      </c>
      <c r="O79" s="607"/>
    </row>
    <row r="80" spans="1:15" ht="30" customHeight="1">
      <c r="A80" s="171"/>
      <c r="B80" s="192"/>
      <c r="C80" s="193" t="s">
        <v>42</v>
      </c>
      <c r="D80" s="194" t="s">
        <v>35</v>
      </c>
      <c r="E80" s="588"/>
      <c r="F80" s="606"/>
      <c r="G80" s="576" t="s">
        <v>108</v>
      </c>
      <c r="H80" s="435"/>
      <c r="I80" s="577"/>
      <c r="J80" s="205" t="str">
        <f t="shared" si="4"/>
        <v/>
      </c>
      <c r="K80" s="282"/>
      <c r="N80" s="352" t="s">
        <v>105</v>
      </c>
      <c r="O80" s="607"/>
    </row>
    <row r="81" spans="1:16" ht="30" customHeight="1">
      <c r="A81" s="171"/>
      <c r="B81" s="192"/>
      <c r="C81" s="193" t="s">
        <v>42</v>
      </c>
      <c r="D81" s="194" t="s">
        <v>35</v>
      </c>
      <c r="E81" s="588"/>
      <c r="F81" s="606"/>
      <c r="G81" s="576" t="s">
        <v>109</v>
      </c>
      <c r="H81" s="435"/>
      <c r="I81" s="577"/>
      <c r="J81" s="205" t="str">
        <f t="shared" si="4"/>
        <v/>
      </c>
      <c r="K81" s="281"/>
      <c r="N81" s="352" t="s">
        <v>105</v>
      </c>
      <c r="O81" s="607"/>
    </row>
    <row r="82" spans="1:16" ht="30" customHeight="1">
      <c r="A82" s="171"/>
      <c r="B82" s="192"/>
      <c r="C82" s="193" t="s">
        <v>42</v>
      </c>
      <c r="D82" s="194" t="s">
        <v>35</v>
      </c>
      <c r="E82" s="588"/>
      <c r="F82" s="606"/>
      <c r="G82" s="576" t="s">
        <v>110</v>
      </c>
      <c r="H82" s="435"/>
      <c r="I82" s="577"/>
      <c r="J82" s="205" t="str">
        <f t="shared" si="4"/>
        <v/>
      </c>
      <c r="K82" s="281"/>
      <c r="N82" s="352" t="s">
        <v>105</v>
      </c>
      <c r="O82" s="607"/>
    </row>
    <row r="83" spans="1:16" ht="30" customHeight="1" thickBot="1">
      <c r="A83" s="171"/>
      <c r="B83" s="192"/>
      <c r="C83" s="193" t="s">
        <v>42</v>
      </c>
      <c r="D83" s="194" t="s">
        <v>35</v>
      </c>
      <c r="E83" s="589"/>
      <c r="F83" s="606"/>
      <c r="G83" s="595" t="s">
        <v>111</v>
      </c>
      <c r="H83" s="596"/>
      <c r="I83" s="597"/>
      <c r="J83" s="205" t="str">
        <f>IF(K83="あり",G83,"")</f>
        <v/>
      </c>
      <c r="K83" s="281"/>
      <c r="N83" s="352" t="s">
        <v>105</v>
      </c>
      <c r="O83" s="608"/>
    </row>
    <row r="84" spans="1:16" ht="30" customHeight="1">
      <c r="A84" s="171"/>
      <c r="B84" s="192" t="s">
        <v>10</v>
      </c>
      <c r="C84" s="194" t="s">
        <v>886</v>
      </c>
      <c r="D84" s="194" t="s">
        <v>17</v>
      </c>
      <c r="E84" s="199">
        <f>E75+1</f>
        <v>49</v>
      </c>
      <c r="F84" s="606"/>
      <c r="G84" s="598" t="s">
        <v>902</v>
      </c>
      <c r="H84" s="599"/>
      <c r="I84" s="325" t="s">
        <v>901</v>
      </c>
      <c r="J84" s="218" t="str">
        <f>IF(K84="あり",G84,"")</f>
        <v/>
      </c>
      <c r="K84" s="283"/>
      <c r="N84" s="352"/>
      <c r="O84" s="345" t="s">
        <v>1098</v>
      </c>
    </row>
    <row r="85" spans="1:16" ht="40.5" customHeight="1">
      <c r="A85" s="171"/>
      <c r="B85" s="192" t="s">
        <v>10</v>
      </c>
      <c r="C85" s="193" t="s">
        <v>16</v>
      </c>
      <c r="D85" s="194" t="s">
        <v>35</v>
      </c>
      <c r="E85" s="199">
        <f>E84+1</f>
        <v>50</v>
      </c>
      <c r="F85" s="1" t="s">
        <v>903</v>
      </c>
      <c r="G85" s="514" t="s">
        <v>112</v>
      </c>
      <c r="H85" s="567"/>
      <c r="I85" s="515"/>
      <c r="J85" s="198"/>
      <c r="K85" s="274"/>
      <c r="N85" s="352" t="s">
        <v>113</v>
      </c>
      <c r="O85" s="345" t="s">
        <v>928</v>
      </c>
    </row>
    <row r="86" spans="1:16" s="8" customFormat="1" ht="90" customHeight="1" thickBot="1">
      <c r="A86" s="210"/>
      <c r="C86" s="193"/>
      <c r="D86" s="194" t="s">
        <v>34</v>
      </c>
      <c r="E86" s="587">
        <f>E85+1</f>
        <v>51</v>
      </c>
      <c r="F86" s="609" t="s">
        <v>36</v>
      </c>
      <c r="G86" s="592" t="s">
        <v>114</v>
      </c>
      <c r="H86" s="593"/>
      <c r="I86" s="594"/>
      <c r="J86" s="211"/>
      <c r="K86" s="270" t="str">
        <f>CONCATENATE(J87,J88,J89,J90,J91,J92,J93)</f>
        <v/>
      </c>
      <c r="L86" s="176"/>
      <c r="M86" s="176"/>
      <c r="N86" s="352" t="s">
        <v>115</v>
      </c>
      <c r="O86" s="347" t="s">
        <v>905</v>
      </c>
    </row>
    <row r="87" spans="1:16" s="8" customFormat="1" ht="26.45" customHeight="1">
      <c r="A87" s="210"/>
      <c r="C87" s="193" t="s">
        <v>42</v>
      </c>
      <c r="D87" s="194" t="s">
        <v>35</v>
      </c>
      <c r="E87" s="588"/>
      <c r="F87" s="610"/>
      <c r="G87" s="600" t="s">
        <v>116</v>
      </c>
      <c r="H87" s="601"/>
      <c r="I87" s="602"/>
      <c r="J87" s="212" t="str">
        <f t="shared" ref="J87:J92" si="5">IF(K87="あり",G87&amp;"
","")</f>
        <v/>
      </c>
      <c r="K87" s="281"/>
      <c r="L87" s="176"/>
      <c r="M87" s="176"/>
      <c r="N87" s="352" t="s">
        <v>105</v>
      </c>
      <c r="O87" s="581" t="s">
        <v>1095</v>
      </c>
    </row>
    <row r="88" spans="1:16" s="8" customFormat="1" ht="26.45" customHeight="1">
      <c r="A88" s="210"/>
      <c r="C88" s="193" t="s">
        <v>42</v>
      </c>
      <c r="D88" s="194" t="s">
        <v>35</v>
      </c>
      <c r="E88" s="588"/>
      <c r="F88" s="610"/>
      <c r="G88" s="576" t="s">
        <v>115</v>
      </c>
      <c r="H88" s="435"/>
      <c r="I88" s="577"/>
      <c r="J88" s="212" t="str">
        <f t="shared" si="5"/>
        <v/>
      </c>
      <c r="K88" s="281"/>
      <c r="L88" s="176"/>
      <c r="M88" s="176"/>
      <c r="N88" s="352" t="s">
        <v>103</v>
      </c>
      <c r="O88" s="582"/>
    </row>
    <row r="89" spans="1:16" s="8" customFormat="1" ht="26.45" customHeight="1">
      <c r="A89" s="210"/>
      <c r="C89" s="193" t="s">
        <v>42</v>
      </c>
      <c r="D89" s="194" t="s">
        <v>35</v>
      </c>
      <c r="E89" s="588"/>
      <c r="F89" s="610"/>
      <c r="G89" s="576" t="s">
        <v>117</v>
      </c>
      <c r="H89" s="435"/>
      <c r="I89" s="577"/>
      <c r="J89" s="212" t="str">
        <f t="shared" si="5"/>
        <v/>
      </c>
      <c r="K89" s="281"/>
      <c r="L89" s="176"/>
      <c r="M89" s="176"/>
      <c r="N89" s="352" t="s">
        <v>105</v>
      </c>
      <c r="O89" s="582"/>
    </row>
    <row r="90" spans="1:16" s="8" customFormat="1" ht="26.45" customHeight="1">
      <c r="A90" s="210"/>
      <c r="C90" s="193" t="s">
        <v>42</v>
      </c>
      <c r="D90" s="194" t="s">
        <v>35</v>
      </c>
      <c r="E90" s="588"/>
      <c r="F90" s="610"/>
      <c r="G90" s="576" t="s">
        <v>118</v>
      </c>
      <c r="H90" s="435"/>
      <c r="I90" s="577"/>
      <c r="J90" s="212" t="str">
        <f t="shared" si="5"/>
        <v/>
      </c>
      <c r="K90" s="281"/>
      <c r="L90" s="176"/>
      <c r="M90" s="176"/>
      <c r="N90" s="352" t="s">
        <v>105</v>
      </c>
      <c r="O90" s="582"/>
    </row>
    <row r="91" spans="1:16" s="8" customFormat="1" ht="26.45" customHeight="1">
      <c r="A91" s="210"/>
      <c r="C91" s="193" t="s">
        <v>42</v>
      </c>
      <c r="D91" s="194" t="s">
        <v>35</v>
      </c>
      <c r="E91" s="588"/>
      <c r="F91" s="610"/>
      <c r="G91" s="576" t="s">
        <v>119</v>
      </c>
      <c r="H91" s="435"/>
      <c r="I91" s="577"/>
      <c r="J91" s="212" t="str">
        <f t="shared" si="5"/>
        <v/>
      </c>
      <c r="K91" s="281"/>
      <c r="L91" s="176"/>
      <c r="M91" s="176"/>
      <c r="N91" s="352" t="s">
        <v>105</v>
      </c>
      <c r="O91" s="582"/>
    </row>
    <row r="92" spans="1:16" s="8" customFormat="1" ht="26.45" customHeight="1">
      <c r="A92" s="210"/>
      <c r="C92" s="193" t="s">
        <v>42</v>
      </c>
      <c r="D92" s="194" t="s">
        <v>35</v>
      </c>
      <c r="E92" s="588"/>
      <c r="F92" s="610"/>
      <c r="G92" s="576" t="s">
        <v>120</v>
      </c>
      <c r="H92" s="435"/>
      <c r="I92" s="577"/>
      <c r="J92" s="212" t="str">
        <f t="shared" si="5"/>
        <v/>
      </c>
      <c r="K92" s="281"/>
      <c r="L92" s="176"/>
      <c r="M92" s="176"/>
      <c r="N92" s="352" t="s">
        <v>105</v>
      </c>
      <c r="O92" s="582"/>
    </row>
    <row r="93" spans="1:16" s="8" customFormat="1" ht="26.45" customHeight="1" thickBot="1">
      <c r="A93" s="210"/>
      <c r="C93" s="193" t="s">
        <v>42</v>
      </c>
      <c r="D93" s="194" t="s">
        <v>35</v>
      </c>
      <c r="E93" s="589"/>
      <c r="F93" s="611"/>
      <c r="G93" s="578" t="s">
        <v>121</v>
      </c>
      <c r="H93" s="579"/>
      <c r="I93" s="580"/>
      <c r="J93" s="212" t="str">
        <f>IF(K93="あり",G93,"")</f>
        <v/>
      </c>
      <c r="K93" s="281"/>
      <c r="L93" s="176"/>
      <c r="M93" s="176"/>
      <c r="N93" s="352" t="s">
        <v>105</v>
      </c>
      <c r="O93" s="583"/>
    </row>
    <row r="94" spans="1:16" ht="30" customHeight="1">
      <c r="A94" s="171"/>
      <c r="B94" s="192" t="s">
        <v>10</v>
      </c>
      <c r="C94" s="193" t="s">
        <v>16</v>
      </c>
      <c r="D94" s="194" t="s">
        <v>35</v>
      </c>
      <c r="E94" s="199">
        <f>E86+1</f>
        <v>52</v>
      </c>
      <c r="F94" s="458" t="s">
        <v>99</v>
      </c>
      <c r="G94" s="500" t="s">
        <v>906</v>
      </c>
      <c r="H94" s="520" t="s">
        <v>907</v>
      </c>
      <c r="I94" s="521"/>
      <c r="J94" s="217"/>
      <c r="K94" s="276"/>
      <c r="N94" s="352" t="s">
        <v>123</v>
      </c>
      <c r="O94" s="348"/>
    </row>
    <row r="95" spans="1:16" ht="30" customHeight="1">
      <c r="A95" s="171"/>
      <c r="B95" s="192" t="s">
        <v>10</v>
      </c>
      <c r="C95" s="193" t="s">
        <v>16</v>
      </c>
      <c r="D95" s="194" t="s">
        <v>35</v>
      </c>
      <c r="E95" s="199">
        <f>E94+1</f>
        <v>53</v>
      </c>
      <c r="F95" s="458"/>
      <c r="G95" s="500"/>
      <c r="H95" s="516" t="s">
        <v>908</v>
      </c>
      <c r="I95" s="517"/>
      <c r="J95" s="201"/>
      <c r="K95" s="263"/>
      <c r="N95" s="352" t="s">
        <v>124</v>
      </c>
      <c r="O95" s="347" t="s">
        <v>1149</v>
      </c>
      <c r="P95" s="190"/>
    </row>
    <row r="96" spans="1:16" ht="30" customHeight="1">
      <c r="A96" s="171"/>
      <c r="B96" s="192" t="s">
        <v>10</v>
      </c>
      <c r="C96" s="193" t="s">
        <v>16</v>
      </c>
      <c r="D96" s="194" t="s">
        <v>17</v>
      </c>
      <c r="E96" s="199">
        <f>E95+1</f>
        <v>54</v>
      </c>
      <c r="F96" s="458"/>
      <c r="G96" s="500"/>
      <c r="H96" s="483" t="s">
        <v>909</v>
      </c>
      <c r="I96" s="326" t="s">
        <v>918</v>
      </c>
      <c r="J96" s="201"/>
      <c r="K96" s="263"/>
      <c r="N96" s="352" t="s">
        <v>125</v>
      </c>
      <c r="O96" s="345" t="s">
        <v>917</v>
      </c>
    </row>
    <row r="97" spans="1:15" ht="30" customHeight="1">
      <c r="A97" s="171"/>
      <c r="B97" s="192" t="s">
        <v>10</v>
      </c>
      <c r="C97" s="193" t="s">
        <v>16</v>
      </c>
      <c r="D97" s="194" t="s">
        <v>17</v>
      </c>
      <c r="E97" s="199">
        <f t="shared" ref="E97:E107" si="6">E96+1</f>
        <v>55</v>
      </c>
      <c r="F97" s="458"/>
      <c r="G97" s="500"/>
      <c r="H97" s="590"/>
      <c r="I97" s="326" t="s">
        <v>1165</v>
      </c>
      <c r="J97" s="201"/>
      <c r="K97" s="263"/>
      <c r="N97" s="352" t="s">
        <v>126</v>
      </c>
      <c r="O97" s="345" t="s">
        <v>1096</v>
      </c>
    </row>
    <row r="98" spans="1:15" ht="30" customHeight="1">
      <c r="A98" s="171"/>
      <c r="B98" s="192" t="s">
        <v>10</v>
      </c>
      <c r="C98" s="193" t="s">
        <v>16</v>
      </c>
      <c r="D98" s="194" t="s">
        <v>35</v>
      </c>
      <c r="E98" s="199">
        <f t="shared" si="6"/>
        <v>56</v>
      </c>
      <c r="F98" s="458"/>
      <c r="G98" s="500"/>
      <c r="H98" s="516" t="s">
        <v>910</v>
      </c>
      <c r="I98" s="517"/>
      <c r="J98" s="201"/>
      <c r="K98" s="263"/>
      <c r="N98" s="352" t="s">
        <v>128</v>
      </c>
      <c r="O98" s="348"/>
    </row>
    <row r="99" spans="1:15" ht="30" customHeight="1">
      <c r="A99" s="171"/>
      <c r="B99" s="8"/>
      <c r="C99" s="194" t="s">
        <v>886</v>
      </c>
      <c r="D99" s="194" t="s">
        <v>17</v>
      </c>
      <c r="E99" s="199">
        <f t="shared" si="6"/>
        <v>57</v>
      </c>
      <c r="F99" s="458"/>
      <c r="G99" s="500"/>
      <c r="H99" s="449" t="s">
        <v>912</v>
      </c>
      <c r="I99" s="327" t="s">
        <v>931</v>
      </c>
      <c r="J99" s="201"/>
      <c r="K99" s="316"/>
      <c r="N99" s="352">
        <v>13</v>
      </c>
      <c r="O99" s="347" t="s">
        <v>920</v>
      </c>
    </row>
    <row r="100" spans="1:15" ht="30" customHeight="1">
      <c r="A100" s="171"/>
      <c r="B100" s="192"/>
      <c r="C100" s="194"/>
      <c r="D100" s="194" t="s">
        <v>34</v>
      </c>
      <c r="E100" s="199">
        <f t="shared" si="6"/>
        <v>58</v>
      </c>
      <c r="F100" s="458"/>
      <c r="G100" s="500"/>
      <c r="H100" s="449"/>
      <c r="I100" s="327" t="s">
        <v>913</v>
      </c>
      <c r="J100" s="201"/>
      <c r="K100" s="270" t="str">
        <f>IFERROR(IF(K99="","",VLOOKUP(K99,都道府県コード!$A$2:$C$49,3,FALSE)),"都道府県コードを入力してください")</f>
        <v/>
      </c>
      <c r="N100" s="352" t="s">
        <v>130</v>
      </c>
      <c r="O100" s="347" t="s">
        <v>919</v>
      </c>
    </row>
    <row r="101" spans="1:15" ht="30" customHeight="1">
      <c r="A101" s="171"/>
      <c r="B101" s="8"/>
      <c r="C101" s="194" t="s">
        <v>886</v>
      </c>
      <c r="D101" s="194" t="s">
        <v>17</v>
      </c>
      <c r="E101" s="199">
        <f t="shared" si="6"/>
        <v>59</v>
      </c>
      <c r="F101" s="458"/>
      <c r="G101" s="500"/>
      <c r="H101" s="449" t="s">
        <v>914</v>
      </c>
      <c r="I101" s="327" t="s">
        <v>915</v>
      </c>
      <c r="J101" s="201"/>
      <c r="K101" s="263"/>
      <c r="N101" s="352">
        <v>502</v>
      </c>
      <c r="O101" s="347" t="s">
        <v>1100</v>
      </c>
    </row>
    <row r="102" spans="1:15" ht="30" customHeight="1">
      <c r="A102" s="171"/>
      <c r="B102" s="8"/>
      <c r="C102" s="194"/>
      <c r="D102" s="194" t="s">
        <v>34</v>
      </c>
      <c r="E102" s="199">
        <f t="shared" si="6"/>
        <v>60</v>
      </c>
      <c r="F102" s="458"/>
      <c r="G102" s="500"/>
      <c r="H102" s="449"/>
      <c r="I102" s="327" t="s">
        <v>916</v>
      </c>
      <c r="J102" s="201"/>
      <c r="K102" s="270" t="str">
        <f>IFERROR(IF(K101="","",VLOOKUP(K101,国・地域コード!$B$7:$C$189,2,FALSE)),"国・地域コードを入力してください")</f>
        <v/>
      </c>
      <c r="N102" s="352" t="s">
        <v>131</v>
      </c>
      <c r="O102" s="347" t="s">
        <v>1032</v>
      </c>
    </row>
    <row r="103" spans="1:15" ht="30" customHeight="1">
      <c r="A103" s="171"/>
      <c r="B103" s="192" t="s">
        <v>10</v>
      </c>
      <c r="C103" s="193" t="s">
        <v>16</v>
      </c>
      <c r="D103" s="194" t="s">
        <v>35</v>
      </c>
      <c r="E103" s="199">
        <f t="shared" si="6"/>
        <v>61</v>
      </c>
      <c r="F103" s="458"/>
      <c r="G103" s="500"/>
      <c r="H103" s="516" t="s">
        <v>911</v>
      </c>
      <c r="I103" s="517"/>
      <c r="J103" s="201"/>
      <c r="K103" s="263"/>
      <c r="N103" s="352" t="s">
        <v>132</v>
      </c>
      <c r="O103" s="347" t="s">
        <v>1150</v>
      </c>
    </row>
    <row r="104" spans="1:15" ht="30" customHeight="1">
      <c r="A104" s="171"/>
      <c r="B104" s="192" t="s">
        <v>10</v>
      </c>
      <c r="C104" s="193" t="s">
        <v>16</v>
      </c>
      <c r="D104" s="194" t="s">
        <v>17</v>
      </c>
      <c r="E104" s="199">
        <f t="shared" si="6"/>
        <v>62</v>
      </c>
      <c r="F104" s="458"/>
      <c r="G104" s="500"/>
      <c r="H104" s="483" t="s">
        <v>949</v>
      </c>
      <c r="I104" s="328" t="s">
        <v>853</v>
      </c>
      <c r="J104" s="201"/>
      <c r="K104" s="395"/>
      <c r="N104" s="362" t="s">
        <v>944</v>
      </c>
      <c r="O104" s="584" t="s">
        <v>936</v>
      </c>
    </row>
    <row r="105" spans="1:15" ht="30" customHeight="1">
      <c r="A105" s="171"/>
      <c r="B105" s="192" t="s">
        <v>10</v>
      </c>
      <c r="C105" s="193" t="s">
        <v>16</v>
      </c>
      <c r="D105" s="194" t="s">
        <v>35</v>
      </c>
      <c r="E105" s="199">
        <f t="shared" si="6"/>
        <v>63</v>
      </c>
      <c r="F105" s="458"/>
      <c r="G105" s="500"/>
      <c r="H105" s="590"/>
      <c r="I105" s="321" t="s">
        <v>854</v>
      </c>
      <c r="J105" s="201"/>
      <c r="K105" s="395"/>
      <c r="N105" s="362" t="s">
        <v>923</v>
      </c>
      <c r="O105" s="585"/>
    </row>
    <row r="106" spans="1:15" ht="30" customHeight="1">
      <c r="A106" s="171"/>
      <c r="B106" s="192" t="s">
        <v>10</v>
      </c>
      <c r="C106" s="193" t="s">
        <v>16</v>
      </c>
      <c r="D106" s="194" t="s">
        <v>17</v>
      </c>
      <c r="E106" s="199">
        <f t="shared" si="6"/>
        <v>64</v>
      </c>
      <c r="F106" s="458"/>
      <c r="G106" s="500"/>
      <c r="H106" s="483" t="s">
        <v>948</v>
      </c>
      <c r="I106" s="328" t="s">
        <v>853</v>
      </c>
      <c r="J106" s="201"/>
      <c r="K106" s="395"/>
      <c r="N106" s="362" t="s">
        <v>930</v>
      </c>
      <c r="O106" s="584" t="s">
        <v>937</v>
      </c>
    </row>
    <row r="107" spans="1:15" ht="30" customHeight="1">
      <c r="A107" s="171"/>
      <c r="B107" s="192" t="s">
        <v>10</v>
      </c>
      <c r="C107" s="193" t="s">
        <v>16</v>
      </c>
      <c r="D107" s="194" t="s">
        <v>35</v>
      </c>
      <c r="E107" s="202">
        <f t="shared" si="6"/>
        <v>65</v>
      </c>
      <c r="F107" s="513"/>
      <c r="G107" s="501"/>
      <c r="H107" s="591"/>
      <c r="I107" s="329" t="s">
        <v>854</v>
      </c>
      <c r="J107" s="242"/>
      <c r="K107" s="396"/>
      <c r="N107" s="363" t="s">
        <v>924</v>
      </c>
      <c r="O107" s="586"/>
    </row>
    <row r="108" spans="1:15" ht="26.45" customHeight="1">
      <c r="A108" s="171"/>
      <c r="B108" s="192"/>
      <c r="C108" s="193"/>
      <c r="D108" s="194"/>
      <c r="F108" s="195"/>
      <c r="G108" s="195"/>
      <c r="H108" s="195"/>
      <c r="I108" s="195"/>
      <c r="K108" s="273"/>
      <c r="N108" s="196"/>
    </row>
    <row r="109" spans="1:15" ht="26.45" customHeight="1">
      <c r="A109" s="171"/>
      <c r="B109" s="192"/>
      <c r="C109" s="188" t="s">
        <v>133</v>
      </c>
      <c r="D109" s="188"/>
      <c r="E109" s="190"/>
      <c r="F109" s="195"/>
      <c r="G109" s="195"/>
      <c r="H109" s="195"/>
      <c r="I109" s="195"/>
      <c r="K109" s="273"/>
      <c r="N109" s="196"/>
    </row>
    <row r="110" spans="1:15" ht="26.45" customHeight="1">
      <c r="A110" s="171"/>
      <c r="B110" s="192"/>
      <c r="C110" s="188" t="s">
        <v>925</v>
      </c>
      <c r="D110" s="188"/>
      <c r="E110" s="189"/>
      <c r="F110" s="173"/>
      <c r="G110" s="173"/>
      <c r="H110" s="173"/>
    </row>
    <row r="111" spans="1:15" ht="26.45" customHeight="1">
      <c r="A111" s="171"/>
      <c r="B111" s="192"/>
      <c r="C111" s="188" t="s">
        <v>926</v>
      </c>
      <c r="D111" s="188"/>
      <c r="E111" s="189"/>
      <c r="F111" s="195"/>
      <c r="G111" s="195"/>
      <c r="H111" s="195"/>
      <c r="I111" s="195"/>
      <c r="K111" s="273"/>
      <c r="N111" s="196"/>
    </row>
    <row r="112" spans="1:15" ht="37.5">
      <c r="A112" s="171"/>
      <c r="B112" s="173" t="s">
        <v>10</v>
      </c>
      <c r="C112" s="174"/>
      <c r="E112" s="183" t="s">
        <v>11</v>
      </c>
      <c r="F112" s="222" t="s">
        <v>846</v>
      </c>
      <c r="G112" s="455" t="s">
        <v>12</v>
      </c>
      <c r="H112" s="456"/>
      <c r="I112" s="457"/>
      <c r="J112" s="184"/>
      <c r="K112" s="184" t="s">
        <v>13</v>
      </c>
      <c r="N112" s="186" t="s">
        <v>14</v>
      </c>
      <c r="O112" s="187" t="s">
        <v>15</v>
      </c>
    </row>
    <row r="113" spans="1:15" s="8" customFormat="1" ht="30" customHeight="1" thickBot="1">
      <c r="A113" s="210"/>
      <c r="C113" s="193" t="s">
        <v>16</v>
      </c>
      <c r="D113" s="194" t="s">
        <v>35</v>
      </c>
      <c r="E113" s="261">
        <f>E107+1</f>
        <v>66</v>
      </c>
      <c r="F113" s="213" t="s">
        <v>36</v>
      </c>
      <c r="G113" s="508" t="s">
        <v>134</v>
      </c>
      <c r="H113" s="509"/>
      <c r="I113" s="510"/>
      <c r="J113" s="214"/>
      <c r="K113" s="284"/>
      <c r="L113" s="176"/>
      <c r="M113" s="176"/>
      <c r="N113" s="356" t="s">
        <v>1224</v>
      </c>
      <c r="O113" s="360" t="s">
        <v>135</v>
      </c>
    </row>
    <row r="114" spans="1:15" ht="30" customHeight="1" thickTop="1">
      <c r="A114" s="171"/>
      <c r="B114" s="192" t="s">
        <v>10</v>
      </c>
      <c r="C114" s="194" t="s">
        <v>886</v>
      </c>
      <c r="D114" s="194" t="s">
        <v>17</v>
      </c>
      <c r="E114" s="199">
        <f>E113+1</f>
        <v>67</v>
      </c>
      <c r="F114" s="497" t="s">
        <v>136</v>
      </c>
      <c r="G114" s="499" t="s">
        <v>935</v>
      </c>
      <c r="H114" s="481" t="s">
        <v>909</v>
      </c>
      <c r="I114" s="511"/>
      <c r="J114" s="215"/>
      <c r="K114" s="285"/>
      <c r="N114" s="352" t="s">
        <v>137</v>
      </c>
      <c r="O114" s="345" t="s">
        <v>138</v>
      </c>
    </row>
    <row r="115" spans="1:15" ht="30" customHeight="1">
      <c r="A115" s="171"/>
      <c r="B115" s="192" t="s">
        <v>10</v>
      </c>
      <c r="C115" s="194" t="s">
        <v>886</v>
      </c>
      <c r="D115" s="194" t="s">
        <v>35</v>
      </c>
      <c r="E115" s="199">
        <f>E114+1</f>
        <v>68</v>
      </c>
      <c r="F115" s="458"/>
      <c r="G115" s="500"/>
      <c r="H115" s="449" t="s">
        <v>910</v>
      </c>
      <c r="I115" s="504"/>
      <c r="J115" s="201"/>
      <c r="K115" s="263"/>
      <c r="N115" s="352" t="s">
        <v>127</v>
      </c>
      <c r="O115" s="348"/>
    </row>
    <row r="116" spans="1:15" ht="30" customHeight="1">
      <c r="A116" s="171"/>
      <c r="B116" s="8"/>
      <c r="C116" s="194" t="s">
        <v>886</v>
      </c>
      <c r="D116" s="194" t="s">
        <v>17</v>
      </c>
      <c r="E116" s="262">
        <f>E115+1</f>
        <v>69</v>
      </c>
      <c r="F116" s="458"/>
      <c r="G116" s="500"/>
      <c r="H116" s="449" t="s">
        <v>912</v>
      </c>
      <c r="I116" s="327" t="s">
        <v>931</v>
      </c>
      <c r="J116" s="201"/>
      <c r="K116" s="316"/>
      <c r="N116" s="352">
        <v>13</v>
      </c>
      <c r="O116" s="347" t="s">
        <v>920</v>
      </c>
    </row>
    <row r="117" spans="1:15" ht="30" customHeight="1">
      <c r="A117" s="171"/>
      <c r="B117" s="192"/>
      <c r="C117" s="194"/>
      <c r="D117" s="194" t="s">
        <v>34</v>
      </c>
      <c r="E117" s="199">
        <f t="shared" ref="E117:E145" si="7">E116+1</f>
        <v>70</v>
      </c>
      <c r="F117" s="458"/>
      <c r="G117" s="500"/>
      <c r="H117" s="449"/>
      <c r="I117" s="327" t="s">
        <v>913</v>
      </c>
      <c r="J117" s="201"/>
      <c r="K117" s="270" t="str">
        <f>IFERROR(IF(K116="","",VLOOKUP(K116,都道府県コード!$A$2:$C$49,3,FALSE)),"")</f>
        <v/>
      </c>
      <c r="N117" s="352" t="s">
        <v>130</v>
      </c>
      <c r="O117" s="347" t="s">
        <v>919</v>
      </c>
    </row>
    <row r="118" spans="1:15" ht="30" customHeight="1">
      <c r="A118" s="171"/>
      <c r="B118" s="8"/>
      <c r="C118" s="194" t="s">
        <v>886</v>
      </c>
      <c r="D118" s="194" t="s">
        <v>17</v>
      </c>
      <c r="E118" s="262">
        <f t="shared" si="7"/>
        <v>71</v>
      </c>
      <c r="F118" s="458"/>
      <c r="G118" s="500"/>
      <c r="H118" s="449" t="s">
        <v>914</v>
      </c>
      <c r="I118" s="327" t="s">
        <v>915</v>
      </c>
      <c r="J118" s="201"/>
      <c r="K118" s="263"/>
      <c r="N118" s="352">
        <v>502</v>
      </c>
      <c r="O118" s="347" t="s">
        <v>1100</v>
      </c>
    </row>
    <row r="119" spans="1:15" ht="30" customHeight="1">
      <c r="A119" s="171"/>
      <c r="B119" s="8"/>
      <c r="C119" s="194"/>
      <c r="D119" s="194" t="s">
        <v>34</v>
      </c>
      <c r="E119" s="199">
        <f t="shared" si="7"/>
        <v>72</v>
      </c>
      <c r="F119" s="458"/>
      <c r="G119" s="500"/>
      <c r="H119" s="449"/>
      <c r="I119" s="327" t="s">
        <v>916</v>
      </c>
      <c r="J119" s="201"/>
      <c r="K119" s="270" t="str">
        <f>IFERROR(IF(K118="","",VLOOKUP(K118,国・地域コード!$B$7:$C$189,2,FALSE)),"")</f>
        <v/>
      </c>
      <c r="N119" s="352" t="s">
        <v>131</v>
      </c>
      <c r="O119" s="347" t="s">
        <v>1032</v>
      </c>
    </row>
    <row r="120" spans="1:15" ht="30" customHeight="1">
      <c r="A120" s="171"/>
      <c r="B120" s="192" t="s">
        <v>10</v>
      </c>
      <c r="C120" s="194" t="s">
        <v>886</v>
      </c>
      <c r="D120" s="194" t="s">
        <v>35</v>
      </c>
      <c r="E120" s="262">
        <f t="shared" si="7"/>
        <v>73</v>
      </c>
      <c r="F120" s="200" t="s">
        <v>36</v>
      </c>
      <c r="G120" s="500"/>
      <c r="H120" s="449" t="s">
        <v>911</v>
      </c>
      <c r="I120" s="504"/>
      <c r="J120" s="201"/>
      <c r="K120" s="263"/>
      <c r="N120" s="352" t="s">
        <v>140</v>
      </c>
      <c r="O120" s="347" t="s">
        <v>1150</v>
      </c>
    </row>
    <row r="121" spans="1:15" ht="30" customHeight="1">
      <c r="A121" s="171"/>
      <c r="B121" s="192" t="s">
        <v>10</v>
      </c>
      <c r="C121" s="194" t="s">
        <v>886</v>
      </c>
      <c r="D121" s="194" t="s">
        <v>17</v>
      </c>
      <c r="E121" s="199">
        <f t="shared" si="7"/>
        <v>74</v>
      </c>
      <c r="F121" s="311" t="s">
        <v>941</v>
      </c>
      <c r="G121" s="500"/>
      <c r="H121" s="449" t="s">
        <v>932</v>
      </c>
      <c r="I121" s="330" t="s">
        <v>853</v>
      </c>
      <c r="J121" s="201"/>
      <c r="K121" s="395"/>
      <c r="N121" s="362" t="s">
        <v>945</v>
      </c>
      <c r="O121" s="474" t="s">
        <v>936</v>
      </c>
    </row>
    <row r="122" spans="1:15" ht="30" customHeight="1">
      <c r="A122" s="171"/>
      <c r="B122" s="192" t="s">
        <v>10</v>
      </c>
      <c r="C122" s="194" t="s">
        <v>886</v>
      </c>
      <c r="D122" s="194" t="s">
        <v>35</v>
      </c>
      <c r="E122" s="262">
        <f t="shared" si="7"/>
        <v>75</v>
      </c>
      <c r="F122" s="311"/>
      <c r="G122" s="500"/>
      <c r="H122" s="449"/>
      <c r="I122" s="330" t="s">
        <v>854</v>
      </c>
      <c r="J122" s="201"/>
      <c r="K122" s="395"/>
      <c r="N122" s="362" t="s">
        <v>923</v>
      </c>
      <c r="O122" s="474"/>
    </row>
    <row r="123" spans="1:15" ht="30" customHeight="1">
      <c r="A123" s="171"/>
      <c r="B123" s="192" t="s">
        <v>10</v>
      </c>
      <c r="C123" s="194" t="s">
        <v>886</v>
      </c>
      <c r="D123" s="194" t="s">
        <v>35</v>
      </c>
      <c r="E123" s="199">
        <f t="shared" si="7"/>
        <v>76</v>
      </c>
      <c r="F123" s="311"/>
      <c r="G123" s="500"/>
      <c r="H123" s="451" t="s">
        <v>994</v>
      </c>
      <c r="I123" s="475"/>
      <c r="J123" s="201"/>
      <c r="K123" s="263"/>
      <c r="N123" s="352" t="s">
        <v>141</v>
      </c>
      <c r="O123" s="345" t="s">
        <v>1151</v>
      </c>
    </row>
    <row r="124" spans="1:15" ht="30" customHeight="1">
      <c r="A124" s="171"/>
      <c r="B124" s="192" t="s">
        <v>10</v>
      </c>
      <c r="C124" s="194" t="s">
        <v>886</v>
      </c>
      <c r="D124" s="194" t="s">
        <v>17</v>
      </c>
      <c r="E124" s="262">
        <f t="shared" si="7"/>
        <v>77</v>
      </c>
      <c r="F124" s="311"/>
      <c r="G124" s="500"/>
      <c r="H124" s="449" t="s">
        <v>933</v>
      </c>
      <c r="I124" s="330" t="s">
        <v>853</v>
      </c>
      <c r="J124" s="201"/>
      <c r="K124" s="395"/>
      <c r="N124" s="362" t="s">
        <v>944</v>
      </c>
      <c r="O124" s="474" t="s">
        <v>939</v>
      </c>
    </row>
    <row r="125" spans="1:15" ht="30" customHeight="1">
      <c r="A125" s="171"/>
      <c r="B125" s="192" t="s">
        <v>10</v>
      </c>
      <c r="C125" s="194" t="s">
        <v>886</v>
      </c>
      <c r="D125" s="194" t="s">
        <v>35</v>
      </c>
      <c r="E125" s="199">
        <f t="shared" si="7"/>
        <v>78</v>
      </c>
      <c r="F125" s="312"/>
      <c r="G125" s="501"/>
      <c r="H125" s="476"/>
      <c r="I125" s="331" t="s">
        <v>854</v>
      </c>
      <c r="J125" s="242"/>
      <c r="K125" s="396"/>
      <c r="N125" s="362" t="s">
        <v>924</v>
      </c>
      <c r="O125" s="474"/>
    </row>
    <row r="126" spans="1:15" ht="30" customHeight="1">
      <c r="A126" s="171"/>
      <c r="B126" s="192" t="s">
        <v>10</v>
      </c>
      <c r="C126" s="194" t="s">
        <v>886</v>
      </c>
      <c r="D126" s="194" t="s">
        <v>17</v>
      </c>
      <c r="E126" s="262">
        <f t="shared" si="7"/>
        <v>79</v>
      </c>
      <c r="F126" s="498" t="s">
        <v>142</v>
      </c>
      <c r="G126" s="502" t="s">
        <v>943</v>
      </c>
      <c r="H126" s="485" t="s">
        <v>909</v>
      </c>
      <c r="I126" s="503"/>
      <c r="J126" s="198"/>
      <c r="K126" s="274"/>
      <c r="N126" s="352" t="s">
        <v>143</v>
      </c>
      <c r="O126" s="345" t="s">
        <v>138</v>
      </c>
    </row>
    <row r="127" spans="1:15" ht="30" customHeight="1">
      <c r="A127" s="171"/>
      <c r="B127" s="192" t="s">
        <v>10</v>
      </c>
      <c r="C127" s="194" t="s">
        <v>886</v>
      </c>
      <c r="D127" s="194" t="s">
        <v>35</v>
      </c>
      <c r="E127" s="199">
        <f t="shared" si="7"/>
        <v>80</v>
      </c>
      <c r="F127" s="458"/>
      <c r="G127" s="500"/>
      <c r="H127" s="449" t="s">
        <v>910</v>
      </c>
      <c r="I127" s="504"/>
      <c r="J127" s="201"/>
      <c r="K127" s="263"/>
      <c r="N127" s="352" t="s">
        <v>1075</v>
      </c>
      <c r="O127" s="348"/>
    </row>
    <row r="128" spans="1:15" ht="30" customHeight="1">
      <c r="A128" s="171"/>
      <c r="B128" s="8"/>
      <c r="C128" s="194" t="s">
        <v>886</v>
      </c>
      <c r="D128" s="194" t="s">
        <v>17</v>
      </c>
      <c r="E128" s="262">
        <f t="shared" si="7"/>
        <v>81</v>
      </c>
      <c r="F128" s="458"/>
      <c r="G128" s="500"/>
      <c r="H128" s="449" t="s">
        <v>912</v>
      </c>
      <c r="I128" s="327" t="s">
        <v>931</v>
      </c>
      <c r="J128" s="201"/>
      <c r="K128" s="316"/>
      <c r="N128" s="352">
        <v>12</v>
      </c>
      <c r="O128" s="347" t="s">
        <v>920</v>
      </c>
    </row>
    <row r="129" spans="1:15" ht="30" customHeight="1">
      <c r="A129" s="171"/>
      <c r="B129" s="192"/>
      <c r="C129" s="194"/>
      <c r="D129" s="194" t="s">
        <v>34</v>
      </c>
      <c r="E129" s="199">
        <f t="shared" si="7"/>
        <v>82</v>
      </c>
      <c r="F129" s="458"/>
      <c r="G129" s="500"/>
      <c r="H129" s="449"/>
      <c r="I129" s="327" t="s">
        <v>913</v>
      </c>
      <c r="J129" s="201"/>
      <c r="K129" s="270" t="str">
        <f>IFERROR(IF(K128="","",VLOOKUP(K128,都道府県コード!$A$2:$C$49,3,FALSE)),"都道府県コードを入力してください")</f>
        <v/>
      </c>
      <c r="N129" s="352" t="s">
        <v>1076</v>
      </c>
      <c r="O129" s="347" t="s">
        <v>919</v>
      </c>
    </row>
    <row r="130" spans="1:15" ht="30" customHeight="1">
      <c r="A130" s="171"/>
      <c r="B130" s="8"/>
      <c r="C130" s="194" t="s">
        <v>886</v>
      </c>
      <c r="D130" s="194" t="s">
        <v>17</v>
      </c>
      <c r="E130" s="262">
        <f t="shared" si="7"/>
        <v>83</v>
      </c>
      <c r="F130" s="458"/>
      <c r="G130" s="500"/>
      <c r="H130" s="449" t="s">
        <v>914</v>
      </c>
      <c r="I130" s="327" t="s">
        <v>915</v>
      </c>
      <c r="J130" s="201"/>
      <c r="K130" s="263"/>
      <c r="N130" s="352">
        <v>737</v>
      </c>
      <c r="O130" s="347" t="s">
        <v>1100</v>
      </c>
    </row>
    <row r="131" spans="1:15" ht="30" customHeight="1">
      <c r="A131" s="171"/>
      <c r="B131" s="8"/>
      <c r="C131" s="194"/>
      <c r="D131" s="194" t="s">
        <v>34</v>
      </c>
      <c r="E131" s="199">
        <f t="shared" si="7"/>
        <v>84</v>
      </c>
      <c r="F131" s="458"/>
      <c r="G131" s="500"/>
      <c r="H131" s="449"/>
      <c r="I131" s="327" t="s">
        <v>916</v>
      </c>
      <c r="J131" s="201"/>
      <c r="K131" s="270" t="str">
        <f>IFERROR(IF(K130="","",VLOOKUP(K130,国・地域コード!$B$7:$C$189,2,FALSE)),"国・地域コードを入力してください")</f>
        <v/>
      </c>
      <c r="N131" s="352" t="s">
        <v>161</v>
      </c>
      <c r="O131" s="347" t="s">
        <v>1032</v>
      </c>
    </row>
    <row r="132" spans="1:15" ht="30" customHeight="1">
      <c r="A132" s="171"/>
      <c r="B132" s="192" t="s">
        <v>10</v>
      </c>
      <c r="C132" s="194" t="s">
        <v>886</v>
      </c>
      <c r="D132" s="194" t="s">
        <v>35</v>
      </c>
      <c r="E132" s="262">
        <f t="shared" si="7"/>
        <v>85</v>
      </c>
      <c r="F132" s="200" t="s">
        <v>36</v>
      </c>
      <c r="G132" s="500"/>
      <c r="H132" s="449" t="s">
        <v>911</v>
      </c>
      <c r="I132" s="504"/>
      <c r="J132" s="201"/>
      <c r="K132" s="263"/>
      <c r="N132" s="352" t="s">
        <v>946</v>
      </c>
      <c r="O132" s="347" t="s">
        <v>1150</v>
      </c>
    </row>
    <row r="133" spans="1:15" ht="30" customHeight="1">
      <c r="A133" s="171"/>
      <c r="B133" s="192" t="s">
        <v>10</v>
      </c>
      <c r="C133" s="194" t="s">
        <v>886</v>
      </c>
      <c r="D133" s="194" t="s">
        <v>17</v>
      </c>
      <c r="E133" s="199">
        <f t="shared" si="7"/>
        <v>86</v>
      </c>
      <c r="F133" s="505" t="s">
        <v>942</v>
      </c>
      <c r="G133" s="500"/>
      <c r="H133" s="449" t="s">
        <v>932</v>
      </c>
      <c r="I133" s="330" t="s">
        <v>853</v>
      </c>
      <c r="J133" s="201"/>
      <c r="K133" s="395"/>
      <c r="N133" s="362" t="s">
        <v>929</v>
      </c>
      <c r="O133" s="474" t="s">
        <v>936</v>
      </c>
    </row>
    <row r="134" spans="1:15" ht="30" customHeight="1">
      <c r="A134" s="171"/>
      <c r="B134" s="192" t="s">
        <v>10</v>
      </c>
      <c r="C134" s="194" t="s">
        <v>886</v>
      </c>
      <c r="D134" s="194" t="s">
        <v>35</v>
      </c>
      <c r="E134" s="262">
        <f t="shared" si="7"/>
        <v>87</v>
      </c>
      <c r="F134" s="506"/>
      <c r="G134" s="500"/>
      <c r="H134" s="449"/>
      <c r="I134" s="330" t="s">
        <v>854</v>
      </c>
      <c r="J134" s="201"/>
      <c r="K134" s="395"/>
      <c r="N134" s="362" t="s">
        <v>923</v>
      </c>
      <c r="O134" s="474"/>
    </row>
    <row r="135" spans="1:15" ht="30" customHeight="1">
      <c r="A135" s="171"/>
      <c r="B135" s="192" t="s">
        <v>10</v>
      </c>
      <c r="C135" s="194" t="s">
        <v>886</v>
      </c>
      <c r="D135" s="194" t="s">
        <v>35</v>
      </c>
      <c r="E135" s="199">
        <f t="shared" si="7"/>
        <v>88</v>
      </c>
      <c r="F135" s="506"/>
      <c r="G135" s="500"/>
      <c r="H135" s="451" t="s">
        <v>994</v>
      </c>
      <c r="I135" s="475"/>
      <c r="J135" s="201"/>
      <c r="K135" s="263"/>
      <c r="N135" s="352" t="s">
        <v>141</v>
      </c>
      <c r="O135" s="345" t="s">
        <v>1151</v>
      </c>
    </row>
    <row r="136" spans="1:15" ht="30" customHeight="1">
      <c r="A136" s="171"/>
      <c r="B136" s="192" t="s">
        <v>10</v>
      </c>
      <c r="C136" s="194" t="s">
        <v>886</v>
      </c>
      <c r="D136" s="194" t="s">
        <v>17</v>
      </c>
      <c r="E136" s="262">
        <f t="shared" si="7"/>
        <v>89</v>
      </c>
      <c r="F136" s="506"/>
      <c r="G136" s="500"/>
      <c r="H136" s="449" t="s">
        <v>933</v>
      </c>
      <c r="I136" s="330" t="s">
        <v>853</v>
      </c>
      <c r="J136" s="201"/>
      <c r="K136" s="395"/>
      <c r="N136" s="362" t="s">
        <v>940</v>
      </c>
      <c r="O136" s="474" t="s">
        <v>939</v>
      </c>
    </row>
    <row r="137" spans="1:15" ht="30" customHeight="1">
      <c r="A137" s="171"/>
      <c r="B137" s="192" t="s">
        <v>10</v>
      </c>
      <c r="C137" s="194" t="s">
        <v>886</v>
      </c>
      <c r="D137" s="194" t="s">
        <v>35</v>
      </c>
      <c r="E137" s="199">
        <f t="shared" si="7"/>
        <v>90</v>
      </c>
      <c r="F137" s="507"/>
      <c r="G137" s="501"/>
      <c r="H137" s="476"/>
      <c r="I137" s="331" t="s">
        <v>854</v>
      </c>
      <c r="J137" s="242"/>
      <c r="K137" s="396"/>
      <c r="N137" s="362" t="s">
        <v>924</v>
      </c>
      <c r="O137" s="474"/>
    </row>
    <row r="138" spans="1:15" ht="26.45" customHeight="1">
      <c r="A138" s="171"/>
      <c r="B138" s="192" t="s">
        <v>10</v>
      </c>
      <c r="C138" s="193" t="s">
        <v>16</v>
      </c>
      <c r="D138" s="194" t="s">
        <v>17</v>
      </c>
      <c r="E138" s="262">
        <f t="shared" si="7"/>
        <v>91</v>
      </c>
      <c r="F138" s="498" t="s">
        <v>144</v>
      </c>
      <c r="G138" s="502" t="s">
        <v>954</v>
      </c>
      <c r="H138" s="514" t="s">
        <v>950</v>
      </c>
      <c r="I138" s="515"/>
      <c r="J138" s="198"/>
      <c r="K138" s="274"/>
      <c r="N138" s="352" t="s">
        <v>145</v>
      </c>
      <c r="O138" s="347" t="s">
        <v>1166</v>
      </c>
    </row>
    <row r="139" spans="1:15" ht="30" customHeight="1">
      <c r="A139" s="171"/>
      <c r="B139" s="192" t="s">
        <v>10</v>
      </c>
      <c r="C139" s="193" t="s">
        <v>16</v>
      </c>
      <c r="D139" s="194" t="s">
        <v>35</v>
      </c>
      <c r="E139" s="199">
        <f t="shared" si="7"/>
        <v>92</v>
      </c>
      <c r="F139" s="458"/>
      <c r="G139" s="500"/>
      <c r="H139" s="449" t="s">
        <v>951</v>
      </c>
      <c r="I139" s="504"/>
      <c r="J139" s="201"/>
      <c r="K139" s="263"/>
      <c r="N139" s="352" t="s">
        <v>1152</v>
      </c>
      <c r="O139" s="348"/>
    </row>
    <row r="140" spans="1:15" ht="30" customHeight="1">
      <c r="A140" s="171"/>
      <c r="B140" s="8"/>
      <c r="C140" s="194" t="s">
        <v>886</v>
      </c>
      <c r="D140" s="194" t="s">
        <v>17</v>
      </c>
      <c r="E140" s="262">
        <f t="shared" si="7"/>
        <v>93</v>
      </c>
      <c r="F140" s="458"/>
      <c r="G140" s="500"/>
      <c r="H140" s="449" t="s">
        <v>912</v>
      </c>
      <c r="I140" s="327" t="s">
        <v>931</v>
      </c>
      <c r="J140" s="201"/>
      <c r="K140" s="316"/>
      <c r="N140" s="352">
        <v>14</v>
      </c>
      <c r="O140" s="347" t="s">
        <v>1228</v>
      </c>
    </row>
    <row r="141" spans="1:15" ht="30" customHeight="1">
      <c r="A141" s="171"/>
      <c r="B141" s="192"/>
      <c r="C141" s="193"/>
      <c r="D141" s="194" t="s">
        <v>34</v>
      </c>
      <c r="E141" s="199">
        <f t="shared" si="7"/>
        <v>94</v>
      </c>
      <c r="F141" s="458"/>
      <c r="G141" s="500"/>
      <c r="H141" s="449"/>
      <c r="I141" s="327" t="s">
        <v>913</v>
      </c>
      <c r="J141" s="201"/>
      <c r="K141" s="270" t="str">
        <f>IFERROR(IF(K140="","",VLOOKUP(K140,都道府県コード!$A$2:$C$49,3,FALSE)),"")</f>
        <v/>
      </c>
      <c r="N141" s="352" t="s">
        <v>1077</v>
      </c>
      <c r="O141" s="347" t="s">
        <v>919</v>
      </c>
    </row>
    <row r="142" spans="1:15" ht="30" customHeight="1">
      <c r="A142" s="171"/>
      <c r="B142" s="8"/>
      <c r="C142" s="194" t="s">
        <v>886</v>
      </c>
      <c r="D142" s="194" t="s">
        <v>17</v>
      </c>
      <c r="E142" s="262">
        <f t="shared" si="7"/>
        <v>95</v>
      </c>
      <c r="F142" s="458"/>
      <c r="G142" s="500"/>
      <c r="H142" s="449" t="s">
        <v>914</v>
      </c>
      <c r="I142" s="327" t="s">
        <v>915</v>
      </c>
      <c r="J142" s="201"/>
      <c r="K142" s="263"/>
      <c r="N142" s="352">
        <v>501</v>
      </c>
      <c r="O142" s="347" t="s">
        <v>1229</v>
      </c>
    </row>
    <row r="143" spans="1:15" ht="30" customHeight="1">
      <c r="A143" s="171"/>
      <c r="B143" s="8"/>
      <c r="C143" s="193"/>
      <c r="D143" s="194" t="s">
        <v>34</v>
      </c>
      <c r="E143" s="199">
        <f t="shared" si="7"/>
        <v>96</v>
      </c>
      <c r="F143" s="458"/>
      <c r="G143" s="500"/>
      <c r="H143" s="449"/>
      <c r="I143" s="327" t="s">
        <v>916</v>
      </c>
      <c r="J143" s="201"/>
      <c r="K143" s="270" t="str">
        <f>IFERROR(IF(K142="","",VLOOKUP(K142,国・地域コード!$B$7:$C$189,2,FALSE)),"")</f>
        <v/>
      </c>
      <c r="N143" s="352" t="s">
        <v>1078</v>
      </c>
      <c r="O143" s="347" t="s">
        <v>1032</v>
      </c>
    </row>
    <row r="144" spans="1:15" ht="30" customHeight="1">
      <c r="A144" s="171"/>
      <c r="B144" s="192" t="s">
        <v>10</v>
      </c>
      <c r="C144" s="193" t="s">
        <v>16</v>
      </c>
      <c r="D144" s="194" t="s">
        <v>17</v>
      </c>
      <c r="E144" s="262">
        <f t="shared" si="7"/>
        <v>97</v>
      </c>
      <c r="F144" s="458"/>
      <c r="G144" s="500"/>
      <c r="H144" s="483" t="s">
        <v>952</v>
      </c>
      <c r="I144" s="328" t="s">
        <v>853</v>
      </c>
      <c r="J144" s="201"/>
      <c r="K144" s="395"/>
      <c r="N144" s="362" t="s">
        <v>929</v>
      </c>
      <c r="O144" s="474" t="s">
        <v>953</v>
      </c>
    </row>
    <row r="145" spans="1:16" ht="30" customHeight="1">
      <c r="A145" s="171"/>
      <c r="B145" s="192" t="s">
        <v>10</v>
      </c>
      <c r="C145" s="193" t="s">
        <v>16</v>
      </c>
      <c r="D145" s="194" t="s">
        <v>35</v>
      </c>
      <c r="E145" s="202">
        <f t="shared" si="7"/>
        <v>98</v>
      </c>
      <c r="F145" s="513"/>
      <c r="G145" s="501"/>
      <c r="H145" s="591"/>
      <c r="I145" s="329" t="s">
        <v>854</v>
      </c>
      <c r="J145" s="242"/>
      <c r="K145" s="396"/>
      <c r="N145" s="363" t="s">
        <v>924</v>
      </c>
      <c r="O145" s="477"/>
    </row>
    <row r="146" spans="1:16" ht="30" customHeight="1">
      <c r="A146" s="171"/>
      <c r="B146" s="192"/>
      <c r="C146" s="193"/>
      <c r="D146" s="194"/>
      <c r="F146" s="195"/>
      <c r="G146" s="252"/>
      <c r="H146" s="253"/>
      <c r="I146" s="254"/>
      <c r="K146" s="286"/>
      <c r="N146" s="255"/>
      <c r="O146" s="256"/>
    </row>
    <row r="147" spans="1:16" s="244" customFormat="1" ht="20.100000000000001" customHeight="1">
      <c r="C147" s="245" t="s">
        <v>975</v>
      </c>
      <c r="D147" s="245"/>
      <c r="E147" s="246"/>
      <c r="K147" s="247"/>
      <c r="L147" s="248"/>
      <c r="N147" s="249"/>
      <c r="O147" s="250"/>
      <c r="P147" s="251"/>
    </row>
    <row r="148" spans="1:16" ht="37.5">
      <c r="A148" s="171"/>
      <c r="B148" s="173" t="s">
        <v>10</v>
      </c>
      <c r="C148" s="174"/>
      <c r="E148" s="183" t="s">
        <v>11</v>
      </c>
      <c r="F148" s="222" t="s">
        <v>846</v>
      </c>
      <c r="G148" s="455" t="s">
        <v>12</v>
      </c>
      <c r="H148" s="456"/>
      <c r="I148" s="457"/>
      <c r="J148" s="184"/>
      <c r="K148" s="184" t="s">
        <v>13</v>
      </c>
      <c r="N148" s="186" t="s">
        <v>14</v>
      </c>
      <c r="O148" s="187" t="s">
        <v>15</v>
      </c>
    </row>
    <row r="149" spans="1:16" ht="26.45" customHeight="1">
      <c r="A149" s="171"/>
      <c r="B149" s="192" t="s">
        <v>10</v>
      </c>
      <c r="C149" s="193" t="s">
        <v>42</v>
      </c>
      <c r="D149" s="194" t="s">
        <v>17</v>
      </c>
      <c r="E149" s="257">
        <f>E145+1</f>
        <v>99</v>
      </c>
      <c r="F149" s="258" t="s">
        <v>146</v>
      </c>
      <c r="G149" s="478" t="s">
        <v>147</v>
      </c>
      <c r="H149" s="479"/>
      <c r="I149" s="480"/>
      <c r="J149" s="259"/>
      <c r="K149" s="287"/>
      <c r="N149" s="364" t="s">
        <v>1226</v>
      </c>
      <c r="O149" s="365" t="s">
        <v>148</v>
      </c>
    </row>
    <row r="150" spans="1:16" ht="30" customHeight="1">
      <c r="A150" s="171"/>
      <c r="B150" s="192"/>
      <c r="C150" s="193"/>
      <c r="D150" s="194"/>
      <c r="F150" s="195"/>
      <c r="G150" s="252"/>
      <c r="H150" s="253"/>
      <c r="I150" s="254"/>
      <c r="K150" s="286"/>
      <c r="N150" s="255"/>
      <c r="O150" s="256"/>
    </row>
    <row r="151" spans="1:16" s="244" customFormat="1" ht="20.100000000000001" customHeight="1">
      <c r="C151" s="245" t="s">
        <v>974</v>
      </c>
      <c r="D151" s="245"/>
      <c r="E151" s="246"/>
      <c r="K151" s="247"/>
      <c r="L151" s="248"/>
      <c r="N151" s="249"/>
      <c r="O151" s="250"/>
      <c r="P151" s="251"/>
    </row>
    <row r="152" spans="1:16" s="244" customFormat="1" ht="21" customHeight="1">
      <c r="B152" s="247"/>
      <c r="C152" s="245" t="s">
        <v>976</v>
      </c>
      <c r="D152" s="245"/>
      <c r="E152" s="246"/>
      <c r="I152" s="247"/>
      <c r="J152" s="247"/>
      <c r="K152" s="247"/>
      <c r="L152" s="248"/>
      <c r="N152" s="249"/>
      <c r="O152" s="250"/>
      <c r="P152" s="251"/>
    </row>
    <row r="153" spans="1:16" ht="37.5">
      <c r="A153" s="171"/>
      <c r="B153" s="173" t="s">
        <v>10</v>
      </c>
      <c r="C153" s="174"/>
      <c r="E153" s="183" t="s">
        <v>11</v>
      </c>
      <c r="F153" s="222" t="s">
        <v>846</v>
      </c>
      <c r="G153" s="455" t="s">
        <v>12</v>
      </c>
      <c r="H153" s="456"/>
      <c r="I153" s="457"/>
      <c r="J153" s="184"/>
      <c r="K153" s="184" t="s">
        <v>13</v>
      </c>
      <c r="N153" s="186" t="s">
        <v>14</v>
      </c>
      <c r="O153" s="187" t="s">
        <v>15</v>
      </c>
    </row>
    <row r="154" spans="1:16" ht="30" customHeight="1">
      <c r="A154" s="171"/>
      <c r="B154" s="192" t="s">
        <v>10</v>
      </c>
      <c r="C154" s="193" t="s">
        <v>16</v>
      </c>
      <c r="D154" s="194" t="s">
        <v>1109</v>
      </c>
      <c r="E154" s="197">
        <f>E149+1</f>
        <v>100</v>
      </c>
      <c r="F154" s="498" t="s">
        <v>149</v>
      </c>
      <c r="G154" s="485" t="s">
        <v>958</v>
      </c>
      <c r="H154" s="486"/>
      <c r="I154" s="332" t="s">
        <v>959</v>
      </c>
      <c r="J154" s="198"/>
      <c r="K154" s="274"/>
      <c r="N154" s="356">
        <v>5</v>
      </c>
      <c r="O154" s="360" t="s">
        <v>1103</v>
      </c>
    </row>
    <row r="155" spans="1:16" ht="30" customHeight="1" thickBot="1">
      <c r="A155" s="171"/>
      <c r="B155" s="192" t="s">
        <v>10</v>
      </c>
      <c r="C155" s="193" t="s">
        <v>16</v>
      </c>
      <c r="D155" s="194" t="s">
        <v>17</v>
      </c>
      <c r="E155" s="199">
        <f>E154+1</f>
        <v>101</v>
      </c>
      <c r="F155" s="459"/>
      <c r="G155" s="487"/>
      <c r="H155" s="488"/>
      <c r="I155" s="333" t="s">
        <v>960</v>
      </c>
      <c r="J155" s="216"/>
      <c r="K155" s="279"/>
      <c r="N155" s="352">
        <v>5</v>
      </c>
      <c r="O155" s="347" t="s">
        <v>961</v>
      </c>
    </row>
    <row r="156" spans="1:16" ht="30" customHeight="1" thickTop="1">
      <c r="A156" s="171"/>
      <c r="B156" s="192" t="s">
        <v>10</v>
      </c>
      <c r="C156" s="193" t="s">
        <v>16</v>
      </c>
      <c r="D156" s="194" t="s">
        <v>35</v>
      </c>
      <c r="E156" s="199">
        <f>E155+1</f>
        <v>102</v>
      </c>
      <c r="F156" s="497" t="s">
        <v>149</v>
      </c>
      <c r="G156" s="481" t="s">
        <v>962</v>
      </c>
      <c r="H156" s="482"/>
      <c r="I156" s="334" t="s">
        <v>963</v>
      </c>
      <c r="J156" s="215"/>
      <c r="K156" s="288"/>
      <c r="N156" s="352" t="s">
        <v>1106</v>
      </c>
      <c r="O156" s="347" t="s">
        <v>1138</v>
      </c>
    </row>
    <row r="157" spans="1:16" ht="30" customHeight="1">
      <c r="A157" s="171"/>
      <c r="B157" s="192" t="s">
        <v>10</v>
      </c>
      <c r="C157" s="194" t="s">
        <v>886</v>
      </c>
      <c r="D157" s="194" t="s">
        <v>35</v>
      </c>
      <c r="E157" s="199">
        <f t="shared" ref="E157:E161" si="8">E156+1</f>
        <v>103</v>
      </c>
      <c r="F157" s="458"/>
      <c r="G157" s="449"/>
      <c r="H157" s="450"/>
      <c r="I157" s="330" t="s">
        <v>964</v>
      </c>
      <c r="J157" s="201"/>
      <c r="K157" s="263"/>
      <c r="N157" s="352" t="s">
        <v>1105</v>
      </c>
      <c r="O157" s="366" t="s">
        <v>978</v>
      </c>
    </row>
    <row r="158" spans="1:16" ht="60">
      <c r="A158" s="171"/>
      <c r="B158" s="192" t="s">
        <v>10</v>
      </c>
      <c r="C158" s="194" t="s">
        <v>886</v>
      </c>
      <c r="D158" s="194" t="s">
        <v>17</v>
      </c>
      <c r="E158" s="199">
        <f t="shared" si="8"/>
        <v>104</v>
      </c>
      <c r="F158" s="458"/>
      <c r="G158" s="483"/>
      <c r="H158" s="484"/>
      <c r="I158" s="367" t="s">
        <v>965</v>
      </c>
      <c r="J158" s="218"/>
      <c r="K158" s="283"/>
      <c r="N158" s="352" t="s">
        <v>1107</v>
      </c>
      <c r="O158" s="347" t="s">
        <v>1174</v>
      </c>
    </row>
    <row r="159" spans="1:16" ht="42" customHeight="1" thickBot="1">
      <c r="A159" s="171"/>
      <c r="B159" s="192" t="s">
        <v>10</v>
      </c>
      <c r="C159" s="193" t="s">
        <v>16</v>
      </c>
      <c r="D159" s="194" t="s">
        <v>35</v>
      </c>
      <c r="E159" s="199">
        <f t="shared" si="8"/>
        <v>105</v>
      </c>
      <c r="F159" s="459"/>
      <c r="G159" s="493" t="s">
        <v>955</v>
      </c>
      <c r="H159" s="494"/>
      <c r="I159" s="368" t="s">
        <v>979</v>
      </c>
      <c r="J159" s="369"/>
      <c r="K159" s="370"/>
      <c r="N159" s="352" t="s">
        <v>150</v>
      </c>
      <c r="O159" s="347" t="s">
        <v>1121</v>
      </c>
    </row>
    <row r="160" spans="1:16" ht="30" customHeight="1" thickTop="1">
      <c r="A160" s="171"/>
      <c r="B160" s="192" t="s">
        <v>10</v>
      </c>
      <c r="C160" s="193" t="s">
        <v>16</v>
      </c>
      <c r="D160" s="194" t="s">
        <v>35</v>
      </c>
      <c r="E160" s="199">
        <f t="shared" si="8"/>
        <v>106</v>
      </c>
      <c r="F160" s="458" t="s">
        <v>973</v>
      </c>
      <c r="G160" s="489" t="s">
        <v>955</v>
      </c>
      <c r="H160" s="490"/>
      <c r="I160" s="335" t="s">
        <v>1108</v>
      </c>
      <c r="J160" s="217"/>
      <c r="K160" s="276"/>
      <c r="N160" s="352" t="s">
        <v>1099</v>
      </c>
      <c r="O160" s="347" t="s">
        <v>980</v>
      </c>
    </row>
    <row r="161" spans="1:16" ht="30" customHeight="1">
      <c r="A161" s="171"/>
      <c r="B161" s="192" t="s">
        <v>10</v>
      </c>
      <c r="C161" s="194" t="s">
        <v>886</v>
      </c>
      <c r="D161" s="194" t="s">
        <v>17</v>
      </c>
      <c r="E161" s="202">
        <f t="shared" si="8"/>
        <v>107</v>
      </c>
      <c r="F161" s="513"/>
      <c r="G161" s="491"/>
      <c r="H161" s="492"/>
      <c r="I161" s="336" t="s">
        <v>956</v>
      </c>
      <c r="J161" s="204"/>
      <c r="K161" s="275"/>
      <c r="N161" s="355" t="s">
        <v>151</v>
      </c>
      <c r="O161" s="351" t="s">
        <v>957</v>
      </c>
    </row>
    <row r="162" spans="1:16" ht="30" customHeight="1">
      <c r="A162" s="171"/>
      <c r="B162" s="192"/>
      <c r="C162" s="193"/>
      <c r="D162" s="194"/>
      <c r="F162" s="195"/>
      <c r="G162" s="252"/>
      <c r="H162" s="253"/>
      <c r="I162" s="254"/>
      <c r="K162" s="286"/>
      <c r="N162" s="255"/>
      <c r="O162" s="256"/>
    </row>
    <row r="163" spans="1:16" s="244" customFormat="1" ht="21.6" customHeight="1">
      <c r="C163" s="260" t="s">
        <v>977</v>
      </c>
      <c r="D163" s="260"/>
      <c r="E163" s="247"/>
      <c r="K163" s="247"/>
      <c r="L163" s="248"/>
      <c r="N163" s="249"/>
      <c r="O163" s="250"/>
      <c r="P163" s="251"/>
    </row>
    <row r="164" spans="1:16" s="244" customFormat="1" ht="27.75" customHeight="1">
      <c r="B164" s="247"/>
      <c r="C164" s="260" t="s">
        <v>989</v>
      </c>
      <c r="D164" s="260"/>
      <c r="E164" s="247"/>
      <c r="I164" s="247"/>
      <c r="J164" s="247"/>
      <c r="K164" s="247"/>
      <c r="L164" s="248"/>
      <c r="N164" s="249"/>
      <c r="O164" s="250"/>
      <c r="P164" s="251"/>
    </row>
    <row r="165" spans="1:16" ht="37.5">
      <c r="A165" s="171"/>
      <c r="B165" s="173" t="s">
        <v>10</v>
      </c>
      <c r="C165" s="174"/>
      <c r="E165" s="183" t="s">
        <v>11</v>
      </c>
      <c r="F165" s="222" t="s">
        <v>846</v>
      </c>
      <c r="G165" s="455" t="s">
        <v>12</v>
      </c>
      <c r="H165" s="456"/>
      <c r="I165" s="457"/>
      <c r="J165" s="184"/>
      <c r="K165" s="184" t="s">
        <v>13</v>
      </c>
      <c r="N165" s="186" t="s">
        <v>14</v>
      </c>
      <c r="O165" s="187" t="s">
        <v>15</v>
      </c>
    </row>
    <row r="166" spans="1:16" s="8" customFormat="1" ht="30" customHeight="1" thickBot="1">
      <c r="A166" s="210"/>
      <c r="C166" s="193" t="s">
        <v>16</v>
      </c>
      <c r="D166" s="194" t="s">
        <v>35</v>
      </c>
      <c r="E166" s="261">
        <f>E161+1</f>
        <v>108</v>
      </c>
      <c r="F166" s="213" t="s">
        <v>36</v>
      </c>
      <c r="G166" s="522" t="s">
        <v>1169</v>
      </c>
      <c r="H166" s="523"/>
      <c r="I166" s="524"/>
      <c r="J166" s="214"/>
      <c r="K166" s="284"/>
      <c r="L166" s="176"/>
      <c r="M166" s="176"/>
      <c r="N166" s="356" t="s">
        <v>103</v>
      </c>
      <c r="O166" s="360" t="s">
        <v>1159</v>
      </c>
    </row>
    <row r="167" spans="1:16" ht="30" customHeight="1" thickTop="1">
      <c r="A167" s="171"/>
      <c r="B167" s="192" t="s">
        <v>10</v>
      </c>
      <c r="C167" s="194" t="s">
        <v>886</v>
      </c>
      <c r="D167" s="194" t="s">
        <v>35</v>
      </c>
      <c r="E167" s="199">
        <f>E166+1</f>
        <v>109</v>
      </c>
      <c r="F167" s="497" t="s">
        <v>983</v>
      </c>
      <c r="G167" s="499" t="s">
        <v>984</v>
      </c>
      <c r="H167" s="481" t="s">
        <v>1155</v>
      </c>
      <c r="I167" s="511"/>
      <c r="J167" s="215"/>
      <c r="K167" s="285"/>
      <c r="N167" s="352" t="s">
        <v>153</v>
      </c>
      <c r="O167" s="345"/>
    </row>
    <row r="168" spans="1:16" ht="30" customHeight="1">
      <c r="A168" s="171"/>
      <c r="B168" s="192" t="s">
        <v>10</v>
      </c>
      <c r="C168" s="194" t="s">
        <v>886</v>
      </c>
      <c r="D168" s="194" t="s">
        <v>17</v>
      </c>
      <c r="E168" s="199">
        <f>E167+1</f>
        <v>110</v>
      </c>
      <c r="F168" s="458"/>
      <c r="G168" s="500"/>
      <c r="H168" s="449" t="s">
        <v>987</v>
      </c>
      <c r="I168" s="330" t="s">
        <v>853</v>
      </c>
      <c r="J168" s="201"/>
      <c r="K168" s="398"/>
      <c r="N168" s="352">
        <v>2018</v>
      </c>
      <c r="O168" s="474" t="s">
        <v>990</v>
      </c>
    </row>
    <row r="169" spans="1:16" ht="30" customHeight="1">
      <c r="A169" s="171"/>
      <c r="B169" s="192" t="s">
        <v>10</v>
      </c>
      <c r="C169" s="194" t="s">
        <v>886</v>
      </c>
      <c r="D169" s="194" t="s">
        <v>35</v>
      </c>
      <c r="E169" s="199">
        <f t="shared" ref="E169:E181" si="9">E168+1</f>
        <v>111</v>
      </c>
      <c r="F169" s="458"/>
      <c r="G169" s="500"/>
      <c r="H169" s="449"/>
      <c r="I169" s="330" t="s">
        <v>854</v>
      </c>
      <c r="J169" s="201"/>
      <c r="K169" s="398"/>
      <c r="N169" s="352">
        <v>4</v>
      </c>
      <c r="O169" s="474"/>
    </row>
    <row r="170" spans="1:16" ht="30" customHeight="1">
      <c r="A170" s="171"/>
      <c r="B170" s="192" t="s">
        <v>10</v>
      </c>
      <c r="C170" s="194" t="s">
        <v>886</v>
      </c>
      <c r="D170" s="194" t="s">
        <v>35</v>
      </c>
      <c r="E170" s="199">
        <f t="shared" si="9"/>
        <v>112</v>
      </c>
      <c r="F170" s="458"/>
      <c r="G170" s="500"/>
      <c r="H170" s="451" t="s">
        <v>988</v>
      </c>
      <c r="I170" s="475"/>
      <c r="J170" s="201"/>
      <c r="K170" s="263"/>
      <c r="N170" s="352" t="s">
        <v>154</v>
      </c>
      <c r="O170" s="345"/>
    </row>
    <row r="171" spans="1:16" ht="30" customHeight="1">
      <c r="A171" s="171"/>
      <c r="B171" s="192" t="s">
        <v>10</v>
      </c>
      <c r="C171" s="194" t="s">
        <v>886</v>
      </c>
      <c r="D171" s="194" t="s">
        <v>17</v>
      </c>
      <c r="E171" s="199">
        <f t="shared" si="9"/>
        <v>113</v>
      </c>
      <c r="F171" s="458"/>
      <c r="G171" s="501"/>
      <c r="H171" s="612" t="s">
        <v>1079</v>
      </c>
      <c r="I171" s="613"/>
      <c r="J171" s="204"/>
      <c r="K171" s="275"/>
      <c r="N171" s="352" t="s">
        <v>139</v>
      </c>
      <c r="O171" s="347"/>
    </row>
    <row r="172" spans="1:16" ht="30" customHeight="1">
      <c r="A172" s="171"/>
      <c r="B172" s="192" t="s">
        <v>10</v>
      </c>
      <c r="C172" s="193" t="s">
        <v>42</v>
      </c>
      <c r="D172" s="194" t="s">
        <v>35</v>
      </c>
      <c r="E172" s="199">
        <f t="shared" si="9"/>
        <v>114</v>
      </c>
      <c r="F172" s="458"/>
      <c r="G172" s="502" t="s">
        <v>985</v>
      </c>
      <c r="H172" s="590" t="s">
        <v>1155</v>
      </c>
      <c r="I172" s="614"/>
      <c r="J172" s="198"/>
      <c r="K172" s="274"/>
      <c r="N172" s="352" t="s">
        <v>153</v>
      </c>
      <c r="O172" s="380" t="s">
        <v>1153</v>
      </c>
    </row>
    <row r="173" spans="1:16" ht="30" customHeight="1">
      <c r="A173" s="171"/>
      <c r="B173" s="192" t="s">
        <v>10</v>
      </c>
      <c r="C173" s="194" t="s">
        <v>886</v>
      </c>
      <c r="D173" s="194" t="s">
        <v>17</v>
      </c>
      <c r="E173" s="199">
        <f t="shared" si="9"/>
        <v>115</v>
      </c>
      <c r="F173" s="458"/>
      <c r="G173" s="500"/>
      <c r="H173" s="449" t="s">
        <v>987</v>
      </c>
      <c r="I173" s="330" t="s">
        <v>853</v>
      </c>
      <c r="J173" s="201"/>
      <c r="K173" s="398"/>
      <c r="N173" s="352">
        <v>2017</v>
      </c>
      <c r="O173" s="474" t="s">
        <v>990</v>
      </c>
    </row>
    <row r="174" spans="1:16" ht="30" customHeight="1">
      <c r="A174" s="171"/>
      <c r="B174" s="192" t="s">
        <v>10</v>
      </c>
      <c r="C174" s="194" t="s">
        <v>886</v>
      </c>
      <c r="D174" s="194" t="s">
        <v>35</v>
      </c>
      <c r="E174" s="199">
        <f t="shared" si="9"/>
        <v>116</v>
      </c>
      <c r="F174" s="458"/>
      <c r="G174" s="500"/>
      <c r="H174" s="449"/>
      <c r="I174" s="330" t="s">
        <v>854</v>
      </c>
      <c r="J174" s="201"/>
      <c r="K174" s="398"/>
      <c r="N174" s="352">
        <v>7</v>
      </c>
      <c r="O174" s="474"/>
    </row>
    <row r="175" spans="1:16" ht="30" customHeight="1">
      <c r="A175" s="171"/>
      <c r="B175" s="192" t="s">
        <v>10</v>
      </c>
      <c r="C175" s="194" t="s">
        <v>886</v>
      </c>
      <c r="D175" s="194" t="s">
        <v>35</v>
      </c>
      <c r="E175" s="199">
        <f t="shared" si="9"/>
        <v>117</v>
      </c>
      <c r="F175" s="458"/>
      <c r="G175" s="500"/>
      <c r="H175" s="451" t="s">
        <v>988</v>
      </c>
      <c r="I175" s="475"/>
      <c r="J175" s="201"/>
      <c r="K175" s="263"/>
      <c r="N175" s="352" t="s">
        <v>995</v>
      </c>
      <c r="O175" s="345"/>
    </row>
    <row r="176" spans="1:16" ht="30" customHeight="1">
      <c r="A176" s="171"/>
      <c r="B176" s="192" t="s">
        <v>10</v>
      </c>
      <c r="C176" s="194" t="s">
        <v>886</v>
      </c>
      <c r="D176" s="194" t="s">
        <v>17</v>
      </c>
      <c r="E176" s="199">
        <f t="shared" si="9"/>
        <v>118</v>
      </c>
      <c r="F176" s="458"/>
      <c r="G176" s="501"/>
      <c r="H176" s="612" t="s">
        <v>1079</v>
      </c>
      <c r="I176" s="613"/>
      <c r="J176" s="204"/>
      <c r="K176" s="275"/>
      <c r="N176" s="352" t="s">
        <v>996</v>
      </c>
      <c r="O176" s="347"/>
    </row>
    <row r="177" spans="1:16" ht="30" customHeight="1">
      <c r="A177" s="171"/>
      <c r="B177" s="192" t="s">
        <v>10</v>
      </c>
      <c r="C177" s="193" t="s">
        <v>42</v>
      </c>
      <c r="D177" s="194" t="s">
        <v>35</v>
      </c>
      <c r="E177" s="199">
        <f t="shared" si="9"/>
        <v>119</v>
      </c>
      <c r="F177" s="458"/>
      <c r="G177" s="500" t="s">
        <v>986</v>
      </c>
      <c r="H177" s="590" t="s">
        <v>1155</v>
      </c>
      <c r="I177" s="614"/>
      <c r="J177" s="217"/>
      <c r="K177" s="276"/>
      <c r="N177" s="352" t="s">
        <v>997</v>
      </c>
      <c r="O177" s="380" t="s">
        <v>1154</v>
      </c>
    </row>
    <row r="178" spans="1:16" ht="30" customHeight="1">
      <c r="A178" s="171"/>
      <c r="B178" s="192" t="s">
        <v>10</v>
      </c>
      <c r="C178" s="194" t="s">
        <v>886</v>
      </c>
      <c r="D178" s="194" t="s">
        <v>17</v>
      </c>
      <c r="E178" s="199">
        <f t="shared" si="9"/>
        <v>120</v>
      </c>
      <c r="F178" s="458"/>
      <c r="G178" s="500"/>
      <c r="H178" s="449" t="s">
        <v>987</v>
      </c>
      <c r="I178" s="330" t="s">
        <v>853</v>
      </c>
      <c r="J178" s="201"/>
      <c r="K178" s="398"/>
      <c r="N178" s="352">
        <v>2016</v>
      </c>
      <c r="O178" s="474" t="s">
        <v>990</v>
      </c>
    </row>
    <row r="179" spans="1:16" ht="30" customHeight="1">
      <c r="A179" s="171"/>
      <c r="B179" s="192" t="s">
        <v>10</v>
      </c>
      <c r="C179" s="194" t="s">
        <v>886</v>
      </c>
      <c r="D179" s="194" t="s">
        <v>35</v>
      </c>
      <c r="E179" s="199">
        <f t="shared" si="9"/>
        <v>121</v>
      </c>
      <c r="F179" s="458"/>
      <c r="G179" s="500"/>
      <c r="H179" s="449"/>
      <c r="I179" s="330" t="s">
        <v>854</v>
      </c>
      <c r="J179" s="201"/>
      <c r="K179" s="398"/>
      <c r="N179" s="352">
        <v>6</v>
      </c>
      <c r="O179" s="474"/>
    </row>
    <row r="180" spans="1:16" ht="30" customHeight="1">
      <c r="A180" s="171"/>
      <c r="B180" s="192" t="s">
        <v>10</v>
      </c>
      <c r="C180" s="194" t="s">
        <v>886</v>
      </c>
      <c r="D180" s="194" t="s">
        <v>35</v>
      </c>
      <c r="E180" s="199">
        <f t="shared" si="9"/>
        <v>122</v>
      </c>
      <c r="F180" s="458"/>
      <c r="G180" s="500"/>
      <c r="H180" s="451" t="s">
        <v>988</v>
      </c>
      <c r="I180" s="475"/>
      <c r="J180" s="201"/>
      <c r="K180" s="263"/>
      <c r="N180" s="352" t="s">
        <v>998</v>
      </c>
      <c r="O180" s="345"/>
    </row>
    <row r="181" spans="1:16" ht="30" customHeight="1">
      <c r="A181" s="171"/>
      <c r="B181" s="192" t="s">
        <v>10</v>
      </c>
      <c r="C181" s="194" t="s">
        <v>886</v>
      </c>
      <c r="D181" s="194" t="s">
        <v>17</v>
      </c>
      <c r="E181" s="202">
        <f t="shared" si="9"/>
        <v>123</v>
      </c>
      <c r="F181" s="513"/>
      <c r="G181" s="501"/>
      <c r="H181" s="612" t="s">
        <v>1079</v>
      </c>
      <c r="I181" s="613"/>
      <c r="J181" s="204"/>
      <c r="K181" s="275"/>
      <c r="N181" s="355" t="s">
        <v>999</v>
      </c>
      <c r="O181" s="351"/>
    </row>
    <row r="182" spans="1:16" ht="26.45" customHeight="1">
      <c r="A182" s="171"/>
      <c r="B182" s="173" t="s">
        <v>10</v>
      </c>
      <c r="C182" s="179"/>
      <c r="F182" s="173"/>
      <c r="G182" s="173"/>
      <c r="H182" s="173"/>
      <c r="K182" s="273"/>
    </row>
    <row r="183" spans="1:16" s="244" customFormat="1" ht="21.6" customHeight="1">
      <c r="C183" s="260" t="s">
        <v>1122</v>
      </c>
      <c r="D183" s="260"/>
      <c r="E183" s="247"/>
      <c r="K183" s="247"/>
      <c r="L183" s="248"/>
      <c r="N183" s="249"/>
      <c r="O183" s="250"/>
      <c r="P183" s="251"/>
    </row>
    <row r="184" spans="1:16" ht="37.5">
      <c r="A184" s="171"/>
      <c r="B184" s="173" t="s">
        <v>10</v>
      </c>
      <c r="C184" s="174"/>
      <c r="E184" s="183" t="s">
        <v>11</v>
      </c>
      <c r="F184" s="222" t="s">
        <v>846</v>
      </c>
      <c r="G184" s="455" t="s">
        <v>12</v>
      </c>
      <c r="H184" s="456"/>
      <c r="I184" s="457"/>
      <c r="J184" s="184"/>
      <c r="K184" s="184" t="s">
        <v>13</v>
      </c>
      <c r="N184" s="186" t="s">
        <v>14</v>
      </c>
      <c r="O184" s="187" t="s">
        <v>15</v>
      </c>
    </row>
    <row r="185" spans="1:16" ht="45">
      <c r="A185" s="219" t="str">
        <f t="shared" ref="A185" si="10">F185&amp;I185</f>
        <v>奨学金実績</v>
      </c>
      <c r="C185" s="193" t="s">
        <v>16</v>
      </c>
      <c r="D185" s="194" t="s">
        <v>35</v>
      </c>
      <c r="E185" s="257">
        <f>E181+1</f>
        <v>124</v>
      </c>
      <c r="F185" s="258" t="s">
        <v>1217</v>
      </c>
      <c r="G185" s="495" t="s">
        <v>1123</v>
      </c>
      <c r="H185" s="496"/>
      <c r="I185" s="496"/>
      <c r="J185" s="376">
        <f>COUNTA(K185)</f>
        <v>0</v>
      </c>
      <c r="K185" s="377"/>
      <c r="N185" s="364" t="s">
        <v>1124</v>
      </c>
      <c r="O185" s="378" t="s">
        <v>1126</v>
      </c>
    </row>
    <row r="186" spans="1:16" ht="26.45" customHeight="1">
      <c r="A186" s="171"/>
      <c r="B186" s="173" t="s">
        <v>10</v>
      </c>
      <c r="C186" s="179"/>
      <c r="F186" s="173"/>
      <c r="G186" s="173"/>
      <c r="H186" s="173"/>
      <c r="K186" s="273"/>
    </row>
    <row r="187" spans="1:16" ht="26.45" customHeight="1">
      <c r="A187" s="171"/>
      <c r="B187" s="264" t="s">
        <v>1012</v>
      </c>
      <c r="C187" s="188"/>
      <c r="D187" s="189"/>
      <c r="E187" s="190"/>
      <c r="F187" s="190"/>
      <c r="G187" s="190"/>
      <c r="H187" s="190"/>
      <c r="I187" s="191"/>
    </row>
    <row r="188" spans="1:16" ht="26.45" customHeight="1">
      <c r="A188" s="171"/>
      <c r="B188" s="190" t="s">
        <v>10</v>
      </c>
      <c r="C188" s="188" t="s">
        <v>158</v>
      </c>
      <c r="D188" s="189"/>
      <c r="E188" s="190"/>
      <c r="F188" s="190"/>
      <c r="G188" s="190"/>
      <c r="H188" s="190"/>
      <c r="I188" s="190"/>
    </row>
    <row r="189" spans="1:16" ht="26.45" customHeight="1">
      <c r="A189" s="171"/>
      <c r="B189" s="190" t="s">
        <v>10</v>
      </c>
      <c r="C189" s="260" t="s">
        <v>1013</v>
      </c>
      <c r="D189" s="189"/>
      <c r="E189" s="190"/>
      <c r="F189" s="190"/>
      <c r="G189" s="190"/>
      <c r="H189" s="190"/>
      <c r="I189" s="191"/>
    </row>
    <row r="190" spans="1:16" ht="37.5">
      <c r="A190" s="171"/>
      <c r="B190" s="173" t="s">
        <v>10</v>
      </c>
      <c r="C190" s="174"/>
      <c r="E190" s="183" t="s">
        <v>11</v>
      </c>
      <c r="F190" s="222" t="s">
        <v>846</v>
      </c>
      <c r="G190" s="455" t="s">
        <v>12</v>
      </c>
      <c r="H190" s="456"/>
      <c r="I190" s="457"/>
      <c r="J190" s="184"/>
      <c r="K190" s="184" t="s">
        <v>13</v>
      </c>
      <c r="N190" s="186" t="s">
        <v>14</v>
      </c>
      <c r="O190" s="187" t="s">
        <v>15</v>
      </c>
    </row>
    <row r="191" spans="1:16" ht="75">
      <c r="A191" s="219" t="str">
        <f t="shared" ref="A191:A217" si="11">F191&amp;I191</f>
        <v>留学先大学1</v>
      </c>
      <c r="C191" s="193" t="s">
        <v>16</v>
      </c>
      <c r="D191" s="194" t="s">
        <v>17</v>
      </c>
      <c r="E191" s="197">
        <f>E185+1</f>
        <v>125</v>
      </c>
      <c r="F191" s="472" t="s">
        <v>1052</v>
      </c>
      <c r="G191" s="460" t="s">
        <v>1001</v>
      </c>
      <c r="H191" s="461"/>
      <c r="I191" s="461"/>
      <c r="J191" s="294">
        <f>COUNTA(K191)</f>
        <v>0</v>
      </c>
      <c r="K191" s="295"/>
      <c r="N191" s="356" t="s">
        <v>1015</v>
      </c>
      <c r="O191" s="358" t="s">
        <v>1112</v>
      </c>
    </row>
    <row r="192" spans="1:16" ht="45">
      <c r="A192" s="219" t="str">
        <f t="shared" si="11"/>
        <v/>
      </c>
      <c r="C192" s="193" t="s">
        <v>16</v>
      </c>
      <c r="D192" s="194" t="s">
        <v>35</v>
      </c>
      <c r="E192" s="313">
        <f>E191+1</f>
        <v>126</v>
      </c>
      <c r="F192" s="472"/>
      <c r="G192" s="462" t="s">
        <v>1000</v>
      </c>
      <c r="H192" s="463"/>
      <c r="I192" s="463"/>
      <c r="J192" s="314"/>
      <c r="K192" s="315"/>
      <c r="N192" s="372" t="s">
        <v>1014</v>
      </c>
      <c r="O192" s="373" t="s">
        <v>1113</v>
      </c>
    </row>
    <row r="193" spans="1:15" ht="45">
      <c r="A193" s="219" t="str">
        <f t="shared" si="11"/>
        <v>国・地域コード</v>
      </c>
      <c r="C193" s="193" t="s">
        <v>16</v>
      </c>
      <c r="D193" s="194" t="s">
        <v>17</v>
      </c>
      <c r="E193" s="199">
        <f>E192+1</f>
        <v>127</v>
      </c>
      <c r="F193" s="472"/>
      <c r="G193" s="464" t="s">
        <v>1002</v>
      </c>
      <c r="H193" s="465"/>
      <c r="I193" s="337" t="s">
        <v>1141</v>
      </c>
      <c r="J193" s="296"/>
      <c r="K193" s="297"/>
      <c r="N193" s="352">
        <v>737</v>
      </c>
      <c r="O193" s="347" t="s">
        <v>1219</v>
      </c>
    </row>
    <row r="194" spans="1:15" ht="30" customHeight="1">
      <c r="A194" s="219" t="str">
        <f t="shared" si="11"/>
        <v>国・地域</v>
      </c>
      <c r="C194" s="220" t="s">
        <v>160</v>
      </c>
      <c r="D194" s="221" t="s">
        <v>34</v>
      </c>
      <c r="E194" s="199">
        <f t="shared" ref="E194:E218" si="12">E193+1</f>
        <v>128</v>
      </c>
      <c r="F194" s="472"/>
      <c r="G194" s="464"/>
      <c r="H194" s="465"/>
      <c r="I194" s="338" t="s">
        <v>1003</v>
      </c>
      <c r="J194" s="296"/>
      <c r="K194" s="300" t="str">
        <f>IFERROR(IF(K193="","国・地域コードを入力してください",VLOOKUP(K193,国・地域コード!$B$7:$C$189,2,FALSE)),"国・地域コードを入力してください")</f>
        <v>国・地域コードを入力してください</v>
      </c>
      <c r="N194" s="352" t="s">
        <v>161</v>
      </c>
      <c r="O194" s="347" t="s">
        <v>1016</v>
      </c>
    </row>
    <row r="195" spans="1:15" ht="30" customHeight="1">
      <c r="A195" s="219" t="str">
        <f>F195&amp;G195</f>
        <v>文理種別</v>
      </c>
      <c r="C195" s="193" t="s">
        <v>16</v>
      </c>
      <c r="D195" s="194" t="s">
        <v>35</v>
      </c>
      <c r="E195" s="199">
        <f t="shared" si="12"/>
        <v>129</v>
      </c>
      <c r="F195" s="472"/>
      <c r="G195" s="449" t="s">
        <v>167</v>
      </c>
      <c r="H195" s="450"/>
      <c r="I195" s="450"/>
      <c r="J195" s="296"/>
      <c r="K195" s="297"/>
      <c r="N195" s="352" t="s">
        <v>169</v>
      </c>
      <c r="O195" s="347" t="s">
        <v>170</v>
      </c>
    </row>
    <row r="196" spans="1:15" ht="45">
      <c r="A196" s="219" t="str">
        <f t="shared" ref="A196:A197" si="13">F196&amp;I196</f>
        <v>分野コード</v>
      </c>
      <c r="C196" s="193" t="s">
        <v>16</v>
      </c>
      <c r="D196" s="194" t="s">
        <v>17</v>
      </c>
      <c r="E196" s="199">
        <f t="shared" si="12"/>
        <v>130</v>
      </c>
      <c r="F196" s="472"/>
      <c r="G196" s="449" t="s">
        <v>1004</v>
      </c>
      <c r="H196" s="450"/>
      <c r="I196" s="339" t="s">
        <v>1142</v>
      </c>
      <c r="J196" s="296"/>
      <c r="K196" s="298"/>
      <c r="N196" s="352">
        <v>11</v>
      </c>
      <c r="O196" s="374" t="s">
        <v>1218</v>
      </c>
    </row>
    <row r="197" spans="1:15" ht="30" customHeight="1">
      <c r="A197" s="219" t="str">
        <f t="shared" si="13"/>
        <v>分野</v>
      </c>
      <c r="C197" s="220" t="s">
        <v>160</v>
      </c>
      <c r="D197" s="221" t="s">
        <v>34</v>
      </c>
      <c r="E197" s="199">
        <f t="shared" si="12"/>
        <v>131</v>
      </c>
      <c r="F197" s="472"/>
      <c r="G197" s="449"/>
      <c r="H197" s="450"/>
      <c r="I197" s="339" t="s">
        <v>1006</v>
      </c>
      <c r="J197" s="296"/>
      <c r="K197" s="300" t="str">
        <f>IFERROR(IF(K196="","分野コードを入力してください",VLOOKUP(K196,分野コード!$C:$D,2,FALSE)),"分野コードを入力してください")</f>
        <v>分野コードを入力してください</v>
      </c>
      <c r="N197" s="352" t="s">
        <v>171</v>
      </c>
      <c r="O197" s="345" t="s">
        <v>1017</v>
      </c>
    </row>
    <row r="198" spans="1:15" ht="45">
      <c r="A198" s="219" t="str">
        <f t="shared" si="11"/>
        <v>種類</v>
      </c>
      <c r="C198" s="193" t="s">
        <v>16</v>
      </c>
      <c r="D198" s="194" t="s">
        <v>35</v>
      </c>
      <c r="E198" s="199">
        <f t="shared" si="12"/>
        <v>132</v>
      </c>
      <c r="F198" s="472"/>
      <c r="G198" s="449" t="s">
        <v>162</v>
      </c>
      <c r="H198" s="450"/>
      <c r="I198" s="339" t="s">
        <v>1007</v>
      </c>
      <c r="J198" s="296"/>
      <c r="K198" s="297"/>
      <c r="N198" s="352" t="s">
        <v>1161</v>
      </c>
      <c r="O198" s="345" t="s">
        <v>1160</v>
      </c>
    </row>
    <row r="199" spans="1:15" ht="30" customHeight="1">
      <c r="A199" s="219" t="str">
        <f t="shared" ref="A199" si="14">F199&amp;I199</f>
        <v>学位名（英文）</v>
      </c>
      <c r="C199" s="193" t="s">
        <v>16</v>
      </c>
      <c r="D199" s="194" t="s">
        <v>17</v>
      </c>
      <c r="E199" s="199">
        <f t="shared" si="12"/>
        <v>133</v>
      </c>
      <c r="F199" s="472"/>
      <c r="G199" s="449"/>
      <c r="H199" s="450"/>
      <c r="I199" s="339" t="s">
        <v>1008</v>
      </c>
      <c r="J199" s="296"/>
      <c r="K199" s="297"/>
      <c r="N199" s="352" t="s">
        <v>163</v>
      </c>
      <c r="O199" s="345" t="s">
        <v>1137</v>
      </c>
    </row>
    <row r="200" spans="1:15" ht="30" customHeight="1">
      <c r="A200" s="219" t="str">
        <f>F200&amp;G200</f>
        <v>学士号取得期間</v>
      </c>
      <c r="C200" s="193" t="s">
        <v>16</v>
      </c>
      <c r="D200" s="194" t="s">
        <v>35</v>
      </c>
      <c r="E200" s="199">
        <f t="shared" si="12"/>
        <v>134</v>
      </c>
      <c r="F200" s="472"/>
      <c r="G200" s="449" t="s">
        <v>164</v>
      </c>
      <c r="H200" s="450"/>
      <c r="I200" s="450"/>
      <c r="J200" s="296"/>
      <c r="K200" s="297"/>
      <c r="N200" s="352" t="s">
        <v>166</v>
      </c>
      <c r="O200" s="347" t="s">
        <v>1115</v>
      </c>
    </row>
    <row r="201" spans="1:15" ht="30" customHeight="1">
      <c r="A201" s="219" t="str">
        <f t="shared" si="11"/>
        <v>年</v>
      </c>
      <c r="C201" s="193" t="s">
        <v>16</v>
      </c>
      <c r="D201" s="194" t="s">
        <v>35</v>
      </c>
      <c r="E201" s="199">
        <f t="shared" si="12"/>
        <v>135</v>
      </c>
      <c r="F201" s="472"/>
      <c r="G201" s="449" t="s">
        <v>1116</v>
      </c>
      <c r="H201" s="450"/>
      <c r="I201" s="339" t="s">
        <v>1010</v>
      </c>
      <c r="J201" s="296"/>
      <c r="K201" s="297"/>
      <c r="N201" s="352">
        <v>2023</v>
      </c>
      <c r="O201" s="445" t="s">
        <v>1143</v>
      </c>
    </row>
    <row r="202" spans="1:15" ht="30" customHeight="1">
      <c r="A202" s="219" t="str">
        <f t="shared" ref="A202" si="15">F202&amp;I202</f>
        <v>月</v>
      </c>
      <c r="C202" s="193" t="s">
        <v>16</v>
      </c>
      <c r="D202" s="194" t="s">
        <v>35</v>
      </c>
      <c r="E202" s="199">
        <f t="shared" si="12"/>
        <v>136</v>
      </c>
      <c r="F202" s="472"/>
      <c r="G202" s="449"/>
      <c r="H202" s="450"/>
      <c r="I202" s="339" t="s">
        <v>1009</v>
      </c>
      <c r="J202" s="296"/>
      <c r="K202" s="297"/>
      <c r="N202" s="352">
        <v>9</v>
      </c>
      <c r="O202" s="446"/>
    </row>
    <row r="203" spans="1:15" ht="30" customHeight="1">
      <c r="A203" s="219" t="str">
        <f t="shared" si="11"/>
        <v/>
      </c>
      <c r="C203" s="193" t="s">
        <v>16</v>
      </c>
      <c r="D203" s="194" t="s">
        <v>35</v>
      </c>
      <c r="E203" s="199">
        <f t="shared" si="12"/>
        <v>137</v>
      </c>
      <c r="F203" s="472"/>
      <c r="G203" s="447" t="s">
        <v>1011</v>
      </c>
      <c r="H203" s="448"/>
      <c r="I203" s="448"/>
      <c r="J203" s="296"/>
      <c r="K203" s="297"/>
      <c r="N203" s="352" t="s">
        <v>173</v>
      </c>
      <c r="O203" s="347"/>
    </row>
    <row r="204" spans="1:15" ht="30" customHeight="1">
      <c r="A204" s="219" t="str">
        <f>F204&amp;G204</f>
        <v>語学能力試験名とレベル（点数）</v>
      </c>
      <c r="C204" s="194" t="s">
        <v>886</v>
      </c>
      <c r="D204" s="194" t="s">
        <v>17</v>
      </c>
      <c r="E204" s="199">
        <f t="shared" si="12"/>
        <v>138</v>
      </c>
      <c r="F204" s="472"/>
      <c r="G204" s="449" t="s">
        <v>174</v>
      </c>
      <c r="H204" s="450"/>
      <c r="I204" s="450"/>
      <c r="J204" s="296"/>
      <c r="K204" s="297"/>
      <c r="N204" s="352" t="s">
        <v>175</v>
      </c>
      <c r="O204" s="345" t="s">
        <v>1230</v>
      </c>
    </row>
    <row r="205" spans="1:15" ht="382.5" customHeight="1">
      <c r="A205" s="219" t="str">
        <f>F205&amp;G205</f>
        <v>留学先大学及び在籍コースの概要、選択理由</v>
      </c>
      <c r="C205" s="193" t="s">
        <v>16</v>
      </c>
      <c r="D205" s="194" t="s">
        <v>17</v>
      </c>
      <c r="E205" s="199">
        <f t="shared" si="12"/>
        <v>139</v>
      </c>
      <c r="F205" s="472"/>
      <c r="G205" s="451" t="s">
        <v>176</v>
      </c>
      <c r="H205" s="452"/>
      <c r="I205" s="452"/>
      <c r="J205" s="296"/>
      <c r="K205" s="302"/>
      <c r="N205" s="352"/>
      <c r="O205" s="347" t="s">
        <v>1221</v>
      </c>
    </row>
    <row r="206" spans="1:15" ht="30" customHeight="1" thickBot="1">
      <c r="A206" s="219" t="str">
        <f>F206&amp;G206</f>
        <v>留学先大学ホームページURL</v>
      </c>
      <c r="C206" s="193" t="s">
        <v>16</v>
      </c>
      <c r="D206" s="194" t="s">
        <v>17</v>
      </c>
      <c r="E206" s="199">
        <f t="shared" si="12"/>
        <v>140</v>
      </c>
      <c r="F206" s="473"/>
      <c r="G206" s="453" t="s">
        <v>177</v>
      </c>
      <c r="H206" s="454"/>
      <c r="I206" s="454"/>
      <c r="J206" s="303"/>
      <c r="K206" s="304"/>
      <c r="N206" s="352" t="s">
        <v>178</v>
      </c>
      <c r="O206" s="380" t="s">
        <v>1168</v>
      </c>
    </row>
    <row r="207" spans="1:15" ht="75" customHeight="1" thickTop="1">
      <c r="A207" s="219" t="str">
        <f>F207&amp;G207</f>
        <v>入学準備コース1大学入学準備コース</v>
      </c>
      <c r="C207" s="193" t="s">
        <v>16</v>
      </c>
      <c r="D207" s="194" t="s">
        <v>35</v>
      </c>
      <c r="E207" s="199">
        <f t="shared" si="12"/>
        <v>141</v>
      </c>
      <c r="F207" s="470" t="s">
        <v>1023</v>
      </c>
      <c r="G207" s="439" t="s">
        <v>1067</v>
      </c>
      <c r="H207" s="441" t="s">
        <v>1024</v>
      </c>
      <c r="I207" s="441"/>
      <c r="J207" s="307"/>
      <c r="K207" s="276"/>
      <c r="N207" s="352" t="s">
        <v>181</v>
      </c>
      <c r="O207" s="345" t="s">
        <v>1139</v>
      </c>
    </row>
    <row r="208" spans="1:15" ht="52.5" customHeight="1">
      <c r="A208" s="219" t="str">
        <f t="shared" ref="A208:A213" si="16">F208&amp;H208</f>
        <v>機関名</v>
      </c>
      <c r="C208" s="194" t="s">
        <v>886</v>
      </c>
      <c r="D208" s="194" t="s">
        <v>17</v>
      </c>
      <c r="E208" s="199">
        <f t="shared" si="12"/>
        <v>142</v>
      </c>
      <c r="F208" s="470"/>
      <c r="G208" s="439"/>
      <c r="H208" s="435" t="s">
        <v>1025</v>
      </c>
      <c r="I208" s="435"/>
      <c r="J208" s="308"/>
      <c r="K208" s="263"/>
      <c r="N208" s="352" t="s">
        <v>182</v>
      </c>
      <c r="O208" s="345" t="s">
        <v>1110</v>
      </c>
    </row>
    <row r="209" spans="1:15" ht="45">
      <c r="A209" s="219" t="str">
        <f t="shared" si="16"/>
        <v>コース名</v>
      </c>
      <c r="C209" s="194" t="s">
        <v>886</v>
      </c>
      <c r="D209" s="194" t="s">
        <v>17</v>
      </c>
      <c r="E209" s="199">
        <f t="shared" si="12"/>
        <v>143</v>
      </c>
      <c r="F209" s="470"/>
      <c r="G209" s="439"/>
      <c r="H209" s="435" t="s">
        <v>1026</v>
      </c>
      <c r="I209" s="435"/>
      <c r="J209" s="308"/>
      <c r="K209" s="263"/>
      <c r="N209" s="352" t="s">
        <v>183</v>
      </c>
      <c r="O209" s="345" t="s">
        <v>1111</v>
      </c>
    </row>
    <row r="210" spans="1:15" ht="26.45" customHeight="1">
      <c r="A210" s="219" t="str">
        <f t="shared" si="16"/>
        <v>所在地</v>
      </c>
      <c r="C210" s="194" t="s">
        <v>886</v>
      </c>
      <c r="D210" s="194" t="s">
        <v>17</v>
      </c>
      <c r="E210" s="199">
        <f t="shared" si="12"/>
        <v>144</v>
      </c>
      <c r="F210" s="470"/>
      <c r="G210" s="439"/>
      <c r="H210" s="442" t="s">
        <v>1027</v>
      </c>
      <c r="I210" s="340" t="s">
        <v>267</v>
      </c>
      <c r="J210" s="308"/>
      <c r="K210" s="263"/>
      <c r="N210" s="352">
        <v>737</v>
      </c>
      <c r="O210" s="345" t="s">
        <v>1220</v>
      </c>
    </row>
    <row r="211" spans="1:15" ht="26.45" customHeight="1">
      <c r="A211" s="219" t="str">
        <f t="shared" si="16"/>
        <v/>
      </c>
      <c r="C211" s="193"/>
      <c r="D211" s="194" t="s">
        <v>1033</v>
      </c>
      <c r="E211" s="199">
        <f t="shared" si="12"/>
        <v>145</v>
      </c>
      <c r="F211" s="470"/>
      <c r="G211" s="439"/>
      <c r="H211" s="441"/>
      <c r="I211" s="341" t="s">
        <v>1003</v>
      </c>
      <c r="J211" s="308"/>
      <c r="K211" s="270" t="str">
        <f>IFERROR(IF(K210="", "国・地域コードを入力してください", VLOOKUP(K210, 国・地域コード!$B:$C, 2, FALSE)),"国・地域コードを入力してください")</f>
        <v>国・地域コードを入力してください</v>
      </c>
      <c r="N211" s="352" t="s">
        <v>1118</v>
      </c>
      <c r="O211" s="347" t="s">
        <v>1016</v>
      </c>
    </row>
    <row r="212" spans="1:15" ht="26.45" customHeight="1">
      <c r="A212" s="219" t="str">
        <f t="shared" si="16"/>
        <v>機関の性質</v>
      </c>
      <c r="C212" s="194" t="s">
        <v>886</v>
      </c>
      <c r="D212" s="194" t="s">
        <v>35</v>
      </c>
      <c r="E212" s="199">
        <f t="shared" si="12"/>
        <v>146</v>
      </c>
      <c r="F212" s="470"/>
      <c r="G212" s="439"/>
      <c r="H212" s="435" t="s">
        <v>1028</v>
      </c>
      <c r="I212" s="435"/>
      <c r="J212" s="308"/>
      <c r="K212" s="263"/>
      <c r="N212" s="352" t="s">
        <v>111</v>
      </c>
      <c r="O212" s="345"/>
    </row>
    <row r="213" spans="1:15" ht="26.45" customHeight="1">
      <c r="A213" s="219" t="str">
        <f t="shared" si="16"/>
        <v>期間</v>
      </c>
      <c r="C213" s="194" t="s">
        <v>886</v>
      </c>
      <c r="D213" s="194" t="s">
        <v>35</v>
      </c>
      <c r="E213" s="199">
        <f t="shared" si="12"/>
        <v>147</v>
      </c>
      <c r="F213" s="470"/>
      <c r="G213" s="439"/>
      <c r="H213" s="435" t="s">
        <v>1029</v>
      </c>
      <c r="I213" s="435"/>
      <c r="J213" s="308"/>
      <c r="K213" s="263"/>
      <c r="N213" s="352" t="s">
        <v>186</v>
      </c>
      <c r="O213" s="345" t="s">
        <v>1117</v>
      </c>
    </row>
    <row r="214" spans="1:15" ht="30" customHeight="1">
      <c r="A214" s="219" t="str">
        <f t="shared" ref="A214:A215" si="17">F214&amp;I214</f>
        <v>年</v>
      </c>
      <c r="C214" s="194" t="s">
        <v>886</v>
      </c>
      <c r="D214" s="194" t="s">
        <v>35</v>
      </c>
      <c r="E214" s="199">
        <f t="shared" si="12"/>
        <v>148</v>
      </c>
      <c r="F214" s="470"/>
      <c r="G214" s="439"/>
      <c r="H214" s="443" t="s">
        <v>1030</v>
      </c>
      <c r="I214" s="342" t="s">
        <v>1010</v>
      </c>
      <c r="J214" s="306"/>
      <c r="K214" s="263"/>
      <c r="N214" s="352">
        <v>2023</v>
      </c>
      <c r="O214" s="433" t="s">
        <v>1144</v>
      </c>
    </row>
    <row r="215" spans="1:15" ht="30" customHeight="1">
      <c r="A215" s="219" t="str">
        <f t="shared" si="17"/>
        <v>月</v>
      </c>
      <c r="C215" s="194" t="s">
        <v>886</v>
      </c>
      <c r="D215" s="194" t="s">
        <v>35</v>
      </c>
      <c r="E215" s="199">
        <f t="shared" si="12"/>
        <v>149</v>
      </c>
      <c r="F215" s="470"/>
      <c r="G215" s="439"/>
      <c r="H215" s="444"/>
      <c r="I215" s="342" t="s">
        <v>1009</v>
      </c>
      <c r="J215" s="306"/>
      <c r="K215" s="263"/>
      <c r="N215" s="352">
        <v>9</v>
      </c>
      <c r="O215" s="433"/>
    </row>
    <row r="216" spans="1:15" ht="26.45" customHeight="1">
      <c r="A216" s="219" t="str">
        <f t="shared" si="11"/>
        <v/>
      </c>
      <c r="C216" s="194" t="s">
        <v>886</v>
      </c>
      <c r="D216" s="194" t="s">
        <v>35</v>
      </c>
      <c r="E216" s="199">
        <f t="shared" si="12"/>
        <v>150</v>
      </c>
      <c r="F216" s="470"/>
      <c r="G216" s="439"/>
      <c r="H216" s="434" t="s">
        <v>1011</v>
      </c>
      <c r="I216" s="434"/>
      <c r="J216" s="299"/>
      <c r="K216" s="263"/>
      <c r="N216" s="352" t="s">
        <v>173</v>
      </c>
      <c r="O216" s="347"/>
    </row>
    <row r="217" spans="1:15" ht="26.45" customHeight="1">
      <c r="A217" s="219" t="str">
        <f t="shared" si="11"/>
        <v/>
      </c>
      <c r="C217" s="194" t="s">
        <v>886</v>
      </c>
      <c r="D217" s="194" t="s">
        <v>17</v>
      </c>
      <c r="E217" s="199">
        <f t="shared" si="12"/>
        <v>151</v>
      </c>
      <c r="F217" s="470"/>
      <c r="G217" s="439"/>
      <c r="H217" s="435" t="s">
        <v>174</v>
      </c>
      <c r="I217" s="435"/>
      <c r="J217" s="301"/>
      <c r="K217" s="263"/>
      <c r="N217" s="352" t="s">
        <v>187</v>
      </c>
      <c r="O217" s="345" t="s">
        <v>1231</v>
      </c>
    </row>
    <row r="218" spans="1:15" ht="26.45" customHeight="1">
      <c r="A218" s="219" t="str">
        <f>F218&amp;H218</f>
        <v>大学入学準備コースホームページURL</v>
      </c>
      <c r="C218" s="194" t="s">
        <v>886</v>
      </c>
      <c r="D218" s="194" t="s">
        <v>17</v>
      </c>
      <c r="E218" s="202">
        <f t="shared" si="12"/>
        <v>152</v>
      </c>
      <c r="F218" s="471"/>
      <c r="G218" s="440"/>
      <c r="H218" s="436" t="s">
        <v>188</v>
      </c>
      <c r="I218" s="436"/>
      <c r="J218" s="309"/>
      <c r="K218" s="289"/>
      <c r="N218" s="375" t="s">
        <v>189</v>
      </c>
      <c r="O218" s="349"/>
    </row>
    <row r="219" spans="1:15" ht="26.45" customHeight="1">
      <c r="A219" s="171"/>
      <c r="B219" s="173" t="s">
        <v>10</v>
      </c>
      <c r="F219" s="173"/>
      <c r="G219" s="173"/>
      <c r="H219" s="173"/>
      <c r="K219" s="273"/>
    </row>
    <row r="220" spans="1:15" ht="26.45" customHeight="1">
      <c r="A220" s="171"/>
      <c r="B220" s="264" t="s">
        <v>1039</v>
      </c>
      <c r="C220" s="188"/>
      <c r="D220" s="189"/>
      <c r="E220" s="190"/>
      <c r="F220" s="190"/>
      <c r="G220" s="190"/>
      <c r="H220" s="190"/>
      <c r="I220" s="191"/>
    </row>
    <row r="221" spans="1:15" ht="26.45" customHeight="1">
      <c r="A221" s="171"/>
      <c r="B221" s="190" t="s">
        <v>10</v>
      </c>
      <c r="C221" s="188" t="s">
        <v>158</v>
      </c>
      <c r="D221" s="189"/>
      <c r="E221" s="190"/>
      <c r="F221" s="190"/>
      <c r="G221" s="190"/>
      <c r="H221" s="190"/>
      <c r="I221" s="190"/>
    </row>
    <row r="222" spans="1:15" ht="26.45" customHeight="1">
      <c r="A222" s="171"/>
      <c r="B222" s="190" t="s">
        <v>10</v>
      </c>
      <c r="C222" s="260" t="s">
        <v>1013</v>
      </c>
      <c r="D222" s="189"/>
      <c r="E222" s="190"/>
      <c r="F222" s="190"/>
      <c r="G222" s="190"/>
      <c r="H222" s="190"/>
      <c r="I222" s="191"/>
    </row>
    <row r="223" spans="1:15" ht="37.5">
      <c r="A223" s="171"/>
      <c r="B223" s="173" t="s">
        <v>10</v>
      </c>
      <c r="C223" s="174"/>
      <c r="E223" s="183" t="s">
        <v>11</v>
      </c>
      <c r="F223" s="222" t="s">
        <v>846</v>
      </c>
      <c r="G223" s="455" t="s">
        <v>12</v>
      </c>
      <c r="H223" s="456"/>
      <c r="I223" s="457"/>
      <c r="J223" s="184"/>
      <c r="K223" s="184" t="s">
        <v>13</v>
      </c>
      <c r="N223" s="186" t="s">
        <v>14</v>
      </c>
      <c r="O223" s="187" t="s">
        <v>15</v>
      </c>
    </row>
    <row r="224" spans="1:15" ht="75">
      <c r="A224" s="219" t="str">
        <f t="shared" ref="A224:A227" si="18">F224&amp;I224</f>
        <v>留学先大学2</v>
      </c>
      <c r="C224" s="193" t="s">
        <v>16</v>
      </c>
      <c r="D224" s="194" t="s">
        <v>17</v>
      </c>
      <c r="E224" s="197">
        <f>E218+1</f>
        <v>153</v>
      </c>
      <c r="F224" s="458" t="s">
        <v>1053</v>
      </c>
      <c r="G224" s="460" t="s">
        <v>1001</v>
      </c>
      <c r="H224" s="461"/>
      <c r="I224" s="461"/>
      <c r="J224" s="294">
        <f>COUNTA(K224)</f>
        <v>0</v>
      </c>
      <c r="K224" s="295"/>
      <c r="N224" s="356" t="s">
        <v>1015</v>
      </c>
      <c r="O224" s="358" t="s">
        <v>1112</v>
      </c>
    </row>
    <row r="225" spans="1:15" ht="45">
      <c r="A225" s="219" t="str">
        <f t="shared" si="18"/>
        <v/>
      </c>
      <c r="C225" s="193" t="s">
        <v>16</v>
      </c>
      <c r="D225" s="194" t="s">
        <v>35</v>
      </c>
      <c r="E225" s="313">
        <f>E224+1</f>
        <v>154</v>
      </c>
      <c r="F225" s="458"/>
      <c r="G225" s="462" t="s">
        <v>1000</v>
      </c>
      <c r="H225" s="463"/>
      <c r="I225" s="463"/>
      <c r="J225" s="314"/>
      <c r="K225" s="315"/>
      <c r="N225" s="372" t="s">
        <v>1014</v>
      </c>
      <c r="O225" s="373" t="s">
        <v>1113</v>
      </c>
    </row>
    <row r="226" spans="1:15" ht="45">
      <c r="A226" s="219" t="str">
        <f t="shared" si="18"/>
        <v>コード</v>
      </c>
      <c r="C226" s="193" t="s">
        <v>16</v>
      </c>
      <c r="D226" s="194" t="s">
        <v>17</v>
      </c>
      <c r="E226" s="199">
        <f>E225+1</f>
        <v>155</v>
      </c>
      <c r="F226" s="458"/>
      <c r="G226" s="464" t="s">
        <v>1002</v>
      </c>
      <c r="H226" s="465"/>
      <c r="I226" s="337" t="s">
        <v>267</v>
      </c>
      <c r="J226" s="296"/>
      <c r="K226" s="297"/>
      <c r="N226" s="352">
        <v>737</v>
      </c>
      <c r="O226" s="347" t="s">
        <v>1219</v>
      </c>
    </row>
    <row r="227" spans="1:15" ht="30" customHeight="1">
      <c r="A227" s="219" t="str">
        <f t="shared" si="18"/>
        <v>国・地域</v>
      </c>
      <c r="C227" s="220" t="s">
        <v>160</v>
      </c>
      <c r="D227" s="221" t="s">
        <v>34</v>
      </c>
      <c r="E227" s="199">
        <f t="shared" ref="E227:E251" si="19">E226+1</f>
        <v>156</v>
      </c>
      <c r="F227" s="458"/>
      <c r="G227" s="464"/>
      <c r="H227" s="465"/>
      <c r="I227" s="338" t="s">
        <v>1003</v>
      </c>
      <c r="J227" s="296"/>
      <c r="K227" s="300" t="str">
        <f>IFERROR(IF(K226="", "国・地域コードを入力してください", VLOOKUP(K226, 国・地域コード!$B:$C, 2, FALSE)),"国・地域コードを入力してください")</f>
        <v>国・地域コードを入力してください</v>
      </c>
      <c r="N227" s="352" t="s">
        <v>161</v>
      </c>
      <c r="O227" s="347" t="s">
        <v>1016</v>
      </c>
    </row>
    <row r="228" spans="1:15" ht="30" customHeight="1">
      <c r="A228" s="219" t="str">
        <f>F228&amp;G228</f>
        <v>文理種別</v>
      </c>
      <c r="C228" s="193" t="s">
        <v>16</v>
      </c>
      <c r="D228" s="194" t="s">
        <v>35</v>
      </c>
      <c r="E228" s="199">
        <f t="shared" si="19"/>
        <v>157</v>
      </c>
      <c r="F228" s="458"/>
      <c r="G228" s="449" t="s">
        <v>167</v>
      </c>
      <c r="H228" s="450"/>
      <c r="I228" s="450"/>
      <c r="J228" s="296"/>
      <c r="K228" s="297"/>
      <c r="N228" s="352" t="s">
        <v>169</v>
      </c>
      <c r="O228" s="347" t="s">
        <v>170</v>
      </c>
    </row>
    <row r="229" spans="1:15" ht="45">
      <c r="A229" s="219" t="str">
        <f t="shared" ref="A229:A232" si="20">F229&amp;I229</f>
        <v>コード</v>
      </c>
      <c r="C229" s="193" t="s">
        <v>16</v>
      </c>
      <c r="D229" s="194" t="s">
        <v>17</v>
      </c>
      <c r="E229" s="199">
        <f t="shared" si="19"/>
        <v>158</v>
      </c>
      <c r="F229" s="458"/>
      <c r="G229" s="449" t="s">
        <v>1004</v>
      </c>
      <c r="H229" s="450"/>
      <c r="I229" s="339" t="s">
        <v>1005</v>
      </c>
      <c r="J229" s="296"/>
      <c r="K229" s="298"/>
      <c r="N229" s="352">
        <v>11</v>
      </c>
      <c r="O229" s="374" t="s">
        <v>1218</v>
      </c>
    </row>
    <row r="230" spans="1:15" ht="30" customHeight="1">
      <c r="A230" s="219" t="str">
        <f t="shared" si="20"/>
        <v>分野</v>
      </c>
      <c r="C230" s="220" t="s">
        <v>160</v>
      </c>
      <c r="D230" s="221" t="s">
        <v>34</v>
      </c>
      <c r="E230" s="199">
        <f t="shared" si="19"/>
        <v>159</v>
      </c>
      <c r="F230" s="458"/>
      <c r="G230" s="449"/>
      <c r="H230" s="450"/>
      <c r="I230" s="339" t="s">
        <v>1006</v>
      </c>
      <c r="J230" s="296"/>
      <c r="K230" s="300" t="str">
        <f>IFERROR(IF(K229="","分野コードを入力してください",VLOOKUP(K229,分野コード!$C:$D,2,FALSE)),"分野コードを入力してください")</f>
        <v>分野コードを入力してください</v>
      </c>
      <c r="N230" s="352" t="s">
        <v>171</v>
      </c>
      <c r="O230" s="345" t="s">
        <v>1017</v>
      </c>
    </row>
    <row r="231" spans="1:15" ht="45">
      <c r="A231" s="219" t="str">
        <f t="shared" si="20"/>
        <v>種類</v>
      </c>
      <c r="C231" s="193" t="s">
        <v>16</v>
      </c>
      <c r="D231" s="194" t="s">
        <v>35</v>
      </c>
      <c r="E231" s="199">
        <f t="shared" si="19"/>
        <v>160</v>
      </c>
      <c r="F231" s="458"/>
      <c r="G231" s="449" t="s">
        <v>162</v>
      </c>
      <c r="H231" s="450"/>
      <c r="I231" s="339" t="s">
        <v>1007</v>
      </c>
      <c r="J231" s="296"/>
      <c r="K231" s="297"/>
      <c r="N231" s="352" t="s">
        <v>1161</v>
      </c>
      <c r="O231" s="345" t="s">
        <v>1160</v>
      </c>
    </row>
    <row r="232" spans="1:15" ht="30" customHeight="1">
      <c r="A232" s="219" t="str">
        <f t="shared" si="20"/>
        <v>学位名（英文）</v>
      </c>
      <c r="C232" s="193" t="s">
        <v>16</v>
      </c>
      <c r="D232" s="194" t="s">
        <v>17</v>
      </c>
      <c r="E232" s="199">
        <f t="shared" si="19"/>
        <v>161</v>
      </c>
      <c r="F232" s="458"/>
      <c r="G232" s="449"/>
      <c r="H232" s="450"/>
      <c r="I232" s="339" t="s">
        <v>1008</v>
      </c>
      <c r="J232" s="296"/>
      <c r="K232" s="297"/>
      <c r="N232" s="352" t="s">
        <v>163</v>
      </c>
      <c r="O232" s="345" t="s">
        <v>1137</v>
      </c>
    </row>
    <row r="233" spans="1:15" ht="30" customHeight="1">
      <c r="A233" s="219" t="str">
        <f>F233&amp;G233</f>
        <v>学士号取得期間</v>
      </c>
      <c r="C233" s="193" t="s">
        <v>16</v>
      </c>
      <c r="D233" s="194" t="s">
        <v>35</v>
      </c>
      <c r="E233" s="199">
        <f t="shared" si="19"/>
        <v>162</v>
      </c>
      <c r="F233" s="458"/>
      <c r="G233" s="449" t="s">
        <v>164</v>
      </c>
      <c r="H233" s="450"/>
      <c r="I233" s="450"/>
      <c r="J233" s="296"/>
      <c r="K233" s="297"/>
      <c r="N233" s="352" t="s">
        <v>166</v>
      </c>
      <c r="O233" s="347" t="s">
        <v>1115</v>
      </c>
    </row>
    <row r="234" spans="1:15" ht="30" customHeight="1">
      <c r="A234" s="219" t="str">
        <f t="shared" ref="A234:A236" si="21">F234&amp;I234</f>
        <v>年</v>
      </c>
      <c r="C234" s="193" t="s">
        <v>16</v>
      </c>
      <c r="D234" s="194" t="s">
        <v>35</v>
      </c>
      <c r="E234" s="199">
        <f t="shared" si="19"/>
        <v>163</v>
      </c>
      <c r="F234" s="458"/>
      <c r="G234" s="449" t="s">
        <v>1031</v>
      </c>
      <c r="H234" s="450"/>
      <c r="I234" s="339" t="s">
        <v>1010</v>
      </c>
      <c r="J234" s="296"/>
      <c r="K234" s="297"/>
      <c r="N234" s="352">
        <v>2023</v>
      </c>
      <c r="O234" s="445" t="s">
        <v>1143</v>
      </c>
    </row>
    <row r="235" spans="1:15" ht="30" customHeight="1">
      <c r="A235" s="219" t="str">
        <f t="shared" si="21"/>
        <v>月</v>
      </c>
      <c r="C235" s="193" t="s">
        <v>16</v>
      </c>
      <c r="D235" s="194" t="s">
        <v>35</v>
      </c>
      <c r="E235" s="199">
        <f t="shared" si="19"/>
        <v>164</v>
      </c>
      <c r="F235" s="458"/>
      <c r="G235" s="449"/>
      <c r="H235" s="450"/>
      <c r="I235" s="339" t="s">
        <v>1009</v>
      </c>
      <c r="J235" s="296"/>
      <c r="K235" s="297"/>
      <c r="N235" s="352">
        <v>9</v>
      </c>
      <c r="O235" s="446"/>
    </row>
    <row r="236" spans="1:15" ht="30" customHeight="1">
      <c r="A236" s="219" t="str">
        <f t="shared" si="21"/>
        <v/>
      </c>
      <c r="C236" s="193" t="s">
        <v>16</v>
      </c>
      <c r="D236" s="194" t="s">
        <v>35</v>
      </c>
      <c r="E236" s="199">
        <f t="shared" si="19"/>
        <v>165</v>
      </c>
      <c r="F236" s="458"/>
      <c r="G236" s="447" t="s">
        <v>1011</v>
      </c>
      <c r="H236" s="448"/>
      <c r="I236" s="448"/>
      <c r="J236" s="296"/>
      <c r="K236" s="297"/>
      <c r="N236" s="352" t="s">
        <v>173</v>
      </c>
      <c r="O236" s="347"/>
    </row>
    <row r="237" spans="1:15" ht="30" customHeight="1">
      <c r="A237" s="219" t="str">
        <f>F237&amp;G237</f>
        <v>語学能力試験名とレベル（点数）</v>
      </c>
      <c r="C237" s="194" t="s">
        <v>886</v>
      </c>
      <c r="D237" s="194" t="s">
        <v>17</v>
      </c>
      <c r="E237" s="199">
        <f t="shared" si="19"/>
        <v>166</v>
      </c>
      <c r="F237" s="458"/>
      <c r="G237" s="449" t="s">
        <v>174</v>
      </c>
      <c r="H237" s="450"/>
      <c r="I237" s="450"/>
      <c r="J237" s="296"/>
      <c r="K237" s="297"/>
      <c r="N237" s="352" t="s">
        <v>175</v>
      </c>
      <c r="O237" s="345" t="s">
        <v>1230</v>
      </c>
    </row>
    <row r="238" spans="1:15" ht="382.5" customHeight="1">
      <c r="A238" s="219" t="str">
        <f>F238&amp;G238</f>
        <v>留学先大学及び在籍コースの概要、選択理由</v>
      </c>
      <c r="C238" s="193" t="s">
        <v>16</v>
      </c>
      <c r="D238" s="194" t="s">
        <v>17</v>
      </c>
      <c r="E238" s="199">
        <f t="shared" si="19"/>
        <v>167</v>
      </c>
      <c r="F238" s="458"/>
      <c r="G238" s="451" t="s">
        <v>176</v>
      </c>
      <c r="H238" s="452"/>
      <c r="I238" s="452"/>
      <c r="J238" s="296"/>
      <c r="K238" s="302"/>
      <c r="N238" s="352"/>
      <c r="O238" s="347" t="s">
        <v>1221</v>
      </c>
    </row>
    <row r="239" spans="1:15" ht="30" customHeight="1" thickBot="1">
      <c r="A239" s="219" t="str">
        <f>F239&amp;G239</f>
        <v>留学先大学ホームページURL</v>
      </c>
      <c r="C239" s="193" t="s">
        <v>16</v>
      </c>
      <c r="D239" s="194" t="s">
        <v>17</v>
      </c>
      <c r="E239" s="199">
        <f t="shared" si="19"/>
        <v>168</v>
      </c>
      <c r="F239" s="459"/>
      <c r="G239" s="453" t="s">
        <v>177</v>
      </c>
      <c r="H239" s="454"/>
      <c r="I239" s="454"/>
      <c r="J239" s="303"/>
      <c r="K239" s="304"/>
      <c r="N239" s="352" t="s">
        <v>178</v>
      </c>
      <c r="O239" s="380" t="s">
        <v>1168</v>
      </c>
    </row>
    <row r="240" spans="1:15" ht="75" customHeight="1" thickTop="1">
      <c r="A240" s="219" t="str">
        <f>F240&amp;G240</f>
        <v>入学準備コース2大学入学準備コース</v>
      </c>
      <c r="C240" s="193" t="s">
        <v>16</v>
      </c>
      <c r="D240" s="194" t="s">
        <v>35</v>
      </c>
      <c r="E240" s="199">
        <f t="shared" si="19"/>
        <v>169</v>
      </c>
      <c r="F240" s="437" t="s">
        <v>1054</v>
      </c>
      <c r="G240" s="439" t="s">
        <v>1067</v>
      </c>
      <c r="H240" s="441" t="s">
        <v>1024</v>
      </c>
      <c r="I240" s="441"/>
      <c r="J240" s="307"/>
      <c r="K240" s="276"/>
      <c r="N240" s="352" t="s">
        <v>181</v>
      </c>
      <c r="O240" s="345" t="s">
        <v>1139</v>
      </c>
    </row>
    <row r="241" spans="1:15" ht="45">
      <c r="A241" s="219" t="str">
        <f t="shared" ref="A241:A246" si="22">F241&amp;H241</f>
        <v>機関名</v>
      </c>
      <c r="C241" s="194" t="s">
        <v>886</v>
      </c>
      <c r="D241" s="194" t="s">
        <v>17</v>
      </c>
      <c r="E241" s="199">
        <f t="shared" si="19"/>
        <v>170</v>
      </c>
      <c r="F241" s="437"/>
      <c r="G241" s="439"/>
      <c r="H241" s="435" t="s">
        <v>1025</v>
      </c>
      <c r="I241" s="435"/>
      <c r="J241" s="308"/>
      <c r="K241" s="263"/>
      <c r="N241" s="352" t="s">
        <v>182</v>
      </c>
      <c r="O241" s="345" t="s">
        <v>1110</v>
      </c>
    </row>
    <row r="242" spans="1:15" ht="45">
      <c r="A242" s="219" t="str">
        <f t="shared" si="22"/>
        <v>コース名</v>
      </c>
      <c r="C242" s="194" t="s">
        <v>886</v>
      </c>
      <c r="D242" s="194" t="s">
        <v>17</v>
      </c>
      <c r="E242" s="199">
        <f t="shared" si="19"/>
        <v>171</v>
      </c>
      <c r="F242" s="437"/>
      <c r="G242" s="439"/>
      <c r="H242" s="435" t="s">
        <v>1026</v>
      </c>
      <c r="I242" s="435"/>
      <c r="J242" s="308"/>
      <c r="K242" s="263"/>
      <c r="N242" s="352" t="s">
        <v>183</v>
      </c>
      <c r="O242" s="345" t="s">
        <v>1111</v>
      </c>
    </row>
    <row r="243" spans="1:15" ht="26.45" customHeight="1">
      <c r="A243" s="219" t="str">
        <f t="shared" si="22"/>
        <v>所在地</v>
      </c>
      <c r="C243" s="194" t="s">
        <v>886</v>
      </c>
      <c r="D243" s="194" t="s">
        <v>17</v>
      </c>
      <c r="E243" s="199">
        <f t="shared" si="19"/>
        <v>172</v>
      </c>
      <c r="F243" s="437"/>
      <c r="G243" s="439"/>
      <c r="H243" s="442" t="s">
        <v>1027</v>
      </c>
      <c r="I243" s="340" t="s">
        <v>267</v>
      </c>
      <c r="J243" s="308"/>
      <c r="K243" s="263"/>
      <c r="N243" s="352">
        <v>737</v>
      </c>
      <c r="O243" s="345" t="s">
        <v>1220</v>
      </c>
    </row>
    <row r="244" spans="1:15" ht="26.45" customHeight="1">
      <c r="A244" s="219" t="str">
        <f t="shared" si="22"/>
        <v/>
      </c>
      <c r="C244" s="193"/>
      <c r="D244" s="194" t="s">
        <v>34</v>
      </c>
      <c r="E244" s="199">
        <f t="shared" si="19"/>
        <v>173</v>
      </c>
      <c r="F244" s="437"/>
      <c r="G244" s="439"/>
      <c r="H244" s="441"/>
      <c r="I244" s="341" t="s">
        <v>1003</v>
      </c>
      <c r="J244" s="308"/>
      <c r="K244" s="270" t="str">
        <f>IFERROR(IF(K243="", "国・地域コードを入力してください", VLOOKUP(K243, 国・地域コード!$B:$C, 2, FALSE)),"国・地域コードを入力してください")</f>
        <v>国・地域コードを入力してください</v>
      </c>
      <c r="N244" s="352" t="s">
        <v>1118</v>
      </c>
      <c r="O244" s="347" t="s">
        <v>1016</v>
      </c>
    </row>
    <row r="245" spans="1:15" ht="26.45" customHeight="1">
      <c r="A245" s="219" t="str">
        <f t="shared" si="22"/>
        <v>機関の性質</v>
      </c>
      <c r="C245" s="194" t="s">
        <v>886</v>
      </c>
      <c r="D245" s="194" t="s">
        <v>35</v>
      </c>
      <c r="E245" s="199">
        <f t="shared" si="19"/>
        <v>174</v>
      </c>
      <c r="F245" s="437"/>
      <c r="G245" s="439"/>
      <c r="H245" s="435" t="s">
        <v>1028</v>
      </c>
      <c r="I245" s="435"/>
      <c r="J245" s="308"/>
      <c r="K245" s="263"/>
      <c r="N245" s="352" t="s">
        <v>111</v>
      </c>
      <c r="O245" s="345"/>
    </row>
    <row r="246" spans="1:15" ht="26.45" customHeight="1">
      <c r="A246" s="219" t="str">
        <f t="shared" si="22"/>
        <v>期間</v>
      </c>
      <c r="C246" s="194" t="s">
        <v>886</v>
      </c>
      <c r="D246" s="194" t="s">
        <v>35</v>
      </c>
      <c r="E246" s="199">
        <f t="shared" si="19"/>
        <v>175</v>
      </c>
      <c r="F246" s="437"/>
      <c r="G246" s="439"/>
      <c r="H246" s="435" t="s">
        <v>1029</v>
      </c>
      <c r="I246" s="435"/>
      <c r="J246" s="308"/>
      <c r="K246" s="263"/>
      <c r="N246" s="352" t="s">
        <v>186</v>
      </c>
      <c r="O246" s="345" t="s">
        <v>1117</v>
      </c>
    </row>
    <row r="247" spans="1:15" ht="30" customHeight="1">
      <c r="A247" s="219" t="str">
        <f t="shared" ref="A247:A250" si="23">F247&amp;I247</f>
        <v>年</v>
      </c>
      <c r="C247" s="194" t="s">
        <v>886</v>
      </c>
      <c r="D247" s="194" t="s">
        <v>35</v>
      </c>
      <c r="E247" s="199">
        <f t="shared" si="19"/>
        <v>176</v>
      </c>
      <c r="F247" s="437"/>
      <c r="G247" s="439"/>
      <c r="H247" s="443" t="s">
        <v>1030</v>
      </c>
      <c r="I247" s="342" t="s">
        <v>1010</v>
      </c>
      <c r="J247" s="306"/>
      <c r="K247" s="263"/>
      <c r="N247" s="352">
        <v>2023</v>
      </c>
      <c r="O247" s="433" t="s">
        <v>1144</v>
      </c>
    </row>
    <row r="248" spans="1:15" ht="30" customHeight="1">
      <c r="A248" s="219" t="str">
        <f t="shared" si="23"/>
        <v>月</v>
      </c>
      <c r="C248" s="194" t="s">
        <v>886</v>
      </c>
      <c r="D248" s="194" t="s">
        <v>35</v>
      </c>
      <c r="E248" s="199">
        <f t="shared" si="19"/>
        <v>177</v>
      </c>
      <c r="F248" s="437"/>
      <c r="G248" s="439"/>
      <c r="H248" s="444"/>
      <c r="I248" s="342" t="s">
        <v>1009</v>
      </c>
      <c r="J248" s="306"/>
      <c r="K248" s="263"/>
      <c r="N248" s="352">
        <v>9</v>
      </c>
      <c r="O248" s="433"/>
    </row>
    <row r="249" spans="1:15" ht="26.45" customHeight="1">
      <c r="A249" s="219" t="str">
        <f t="shared" si="23"/>
        <v/>
      </c>
      <c r="C249" s="194" t="s">
        <v>886</v>
      </c>
      <c r="D249" s="194" t="s">
        <v>35</v>
      </c>
      <c r="E249" s="199">
        <f t="shared" si="19"/>
        <v>178</v>
      </c>
      <c r="F249" s="437"/>
      <c r="G249" s="439"/>
      <c r="H249" s="434" t="s">
        <v>1011</v>
      </c>
      <c r="I249" s="434"/>
      <c r="J249" s="299"/>
      <c r="K249" s="263"/>
      <c r="N249" s="352" t="s">
        <v>173</v>
      </c>
      <c r="O249" s="347"/>
    </row>
    <row r="250" spans="1:15" ht="26.45" customHeight="1">
      <c r="A250" s="219" t="str">
        <f t="shared" si="23"/>
        <v/>
      </c>
      <c r="C250" s="194" t="s">
        <v>886</v>
      </c>
      <c r="D250" s="194" t="s">
        <v>17</v>
      </c>
      <c r="E250" s="199">
        <f t="shared" si="19"/>
        <v>179</v>
      </c>
      <c r="F250" s="437"/>
      <c r="G250" s="439"/>
      <c r="H250" s="435" t="s">
        <v>174</v>
      </c>
      <c r="I250" s="435"/>
      <c r="J250" s="301"/>
      <c r="K250" s="263"/>
      <c r="N250" s="352" t="s">
        <v>187</v>
      </c>
      <c r="O250" s="345" t="s">
        <v>1231</v>
      </c>
    </row>
    <row r="251" spans="1:15" ht="26.45" customHeight="1">
      <c r="A251" s="219" t="str">
        <f>F251&amp;H251</f>
        <v>大学入学準備コースホームページURL</v>
      </c>
      <c r="C251" s="194" t="s">
        <v>886</v>
      </c>
      <c r="D251" s="194" t="s">
        <v>17</v>
      </c>
      <c r="E251" s="202">
        <f t="shared" si="19"/>
        <v>180</v>
      </c>
      <c r="F251" s="438"/>
      <c r="G251" s="440"/>
      <c r="H251" s="436" t="s">
        <v>188</v>
      </c>
      <c r="I251" s="436"/>
      <c r="J251" s="309"/>
      <c r="K251" s="289"/>
      <c r="N251" s="375" t="s">
        <v>189</v>
      </c>
      <c r="O251" s="349"/>
    </row>
    <row r="252" spans="1:15" ht="26.45" customHeight="1">
      <c r="A252" s="171"/>
      <c r="B252" s="173" t="s">
        <v>10</v>
      </c>
      <c r="C252" s="188"/>
      <c r="D252" s="189"/>
      <c r="E252" s="190"/>
      <c r="F252" s="190"/>
      <c r="G252" s="343"/>
      <c r="H252" s="343"/>
      <c r="I252" s="343"/>
      <c r="J252" s="191"/>
      <c r="K252" s="290"/>
    </row>
    <row r="253" spans="1:15" ht="26.45" customHeight="1">
      <c r="A253" s="171"/>
      <c r="B253" s="264" t="s">
        <v>1040</v>
      </c>
      <c r="C253" s="188"/>
      <c r="D253" s="189"/>
      <c r="E253" s="190"/>
      <c r="F253" s="190"/>
      <c r="G253" s="343"/>
      <c r="H253" s="343"/>
      <c r="I253" s="344"/>
    </row>
    <row r="254" spans="1:15" ht="26.45" customHeight="1">
      <c r="A254" s="171"/>
      <c r="B254" s="190" t="s">
        <v>10</v>
      </c>
      <c r="C254" s="188" t="s">
        <v>158</v>
      </c>
      <c r="D254" s="189"/>
      <c r="E254" s="190"/>
      <c r="F254" s="190"/>
      <c r="G254" s="343"/>
      <c r="H254" s="343"/>
      <c r="I254" s="343"/>
    </row>
    <row r="255" spans="1:15" ht="26.45" customHeight="1">
      <c r="A255" s="171"/>
      <c r="B255" s="190" t="s">
        <v>10</v>
      </c>
      <c r="C255" s="260" t="s">
        <v>1013</v>
      </c>
      <c r="D255" s="189"/>
      <c r="E255" s="190"/>
      <c r="F255" s="190"/>
      <c r="G255" s="343"/>
      <c r="H255" s="343"/>
      <c r="I255" s="344"/>
    </row>
    <row r="256" spans="1:15" ht="37.5">
      <c r="A256" s="171"/>
      <c r="B256" s="173" t="s">
        <v>10</v>
      </c>
      <c r="C256" s="174"/>
      <c r="E256" s="183" t="s">
        <v>11</v>
      </c>
      <c r="F256" s="222" t="s">
        <v>846</v>
      </c>
      <c r="G256" s="466" t="s">
        <v>12</v>
      </c>
      <c r="H256" s="467"/>
      <c r="I256" s="468"/>
      <c r="J256" s="184"/>
      <c r="K256" s="184" t="s">
        <v>13</v>
      </c>
      <c r="N256" s="186" t="s">
        <v>14</v>
      </c>
      <c r="O256" s="187" t="s">
        <v>15</v>
      </c>
    </row>
    <row r="257" spans="1:15" ht="75">
      <c r="A257" s="219" t="str">
        <f t="shared" ref="A257:A260" si="24">F257&amp;I257</f>
        <v>留学先大学3</v>
      </c>
      <c r="C257" s="193" t="s">
        <v>16</v>
      </c>
      <c r="D257" s="194" t="s">
        <v>17</v>
      </c>
      <c r="E257" s="197">
        <f>E251+1</f>
        <v>181</v>
      </c>
      <c r="F257" s="458" t="s">
        <v>1055</v>
      </c>
      <c r="G257" s="460" t="s">
        <v>1001</v>
      </c>
      <c r="H257" s="461"/>
      <c r="I257" s="461"/>
      <c r="J257" s="294">
        <f>COUNTA(K257)</f>
        <v>0</v>
      </c>
      <c r="K257" s="295"/>
      <c r="N257" s="356" t="s">
        <v>1015</v>
      </c>
      <c r="O257" s="358" t="s">
        <v>1112</v>
      </c>
    </row>
    <row r="258" spans="1:15" ht="45">
      <c r="A258" s="219" t="str">
        <f t="shared" si="24"/>
        <v/>
      </c>
      <c r="C258" s="193" t="s">
        <v>16</v>
      </c>
      <c r="D258" s="194" t="s">
        <v>35</v>
      </c>
      <c r="E258" s="313">
        <f>E257+1</f>
        <v>182</v>
      </c>
      <c r="F258" s="458"/>
      <c r="G258" s="462" t="s">
        <v>1000</v>
      </c>
      <c r="H258" s="463"/>
      <c r="I258" s="463"/>
      <c r="J258" s="314"/>
      <c r="K258" s="315"/>
      <c r="N258" s="372" t="s">
        <v>1014</v>
      </c>
      <c r="O258" s="373" t="s">
        <v>1113</v>
      </c>
    </row>
    <row r="259" spans="1:15" ht="45">
      <c r="A259" s="219" t="str">
        <f t="shared" si="24"/>
        <v>コード</v>
      </c>
      <c r="C259" s="193" t="s">
        <v>16</v>
      </c>
      <c r="D259" s="194" t="s">
        <v>17</v>
      </c>
      <c r="E259" s="199">
        <f>E258+1</f>
        <v>183</v>
      </c>
      <c r="F259" s="458"/>
      <c r="G259" s="464" t="s">
        <v>1002</v>
      </c>
      <c r="H259" s="465"/>
      <c r="I259" s="337" t="s">
        <v>267</v>
      </c>
      <c r="J259" s="296"/>
      <c r="K259" s="297"/>
      <c r="N259" s="352">
        <v>737</v>
      </c>
      <c r="O259" s="347" t="s">
        <v>1219</v>
      </c>
    </row>
    <row r="260" spans="1:15" ht="30" customHeight="1">
      <c r="A260" s="219" t="str">
        <f t="shared" si="24"/>
        <v>国・地域</v>
      </c>
      <c r="C260" s="220" t="s">
        <v>160</v>
      </c>
      <c r="D260" s="221" t="s">
        <v>34</v>
      </c>
      <c r="E260" s="199">
        <f t="shared" ref="E260:E284" si="25">E259+1</f>
        <v>184</v>
      </c>
      <c r="F260" s="458"/>
      <c r="G260" s="464"/>
      <c r="H260" s="465"/>
      <c r="I260" s="338" t="s">
        <v>1003</v>
      </c>
      <c r="J260" s="296"/>
      <c r="K260" s="300" t="str">
        <f>IFERROR(IF(K259="", "国・地域コードを入力してください", VLOOKUP(K259, 国・地域コード!$B:$C, 2, FALSE)),"国・地域コードを入力してください")</f>
        <v>国・地域コードを入力してください</v>
      </c>
      <c r="N260" s="352" t="s">
        <v>161</v>
      </c>
      <c r="O260" s="347" t="s">
        <v>1016</v>
      </c>
    </row>
    <row r="261" spans="1:15" ht="30" customHeight="1">
      <c r="A261" s="219" t="str">
        <f>F261&amp;G261</f>
        <v>文理種別</v>
      </c>
      <c r="C261" s="193" t="s">
        <v>16</v>
      </c>
      <c r="D261" s="194" t="s">
        <v>35</v>
      </c>
      <c r="E261" s="199">
        <f t="shared" si="25"/>
        <v>185</v>
      </c>
      <c r="F261" s="458"/>
      <c r="G261" s="449" t="s">
        <v>167</v>
      </c>
      <c r="H261" s="450"/>
      <c r="I261" s="450"/>
      <c r="J261" s="296"/>
      <c r="K261" s="297"/>
      <c r="N261" s="352" t="s">
        <v>169</v>
      </c>
      <c r="O261" s="347" t="s">
        <v>170</v>
      </c>
    </row>
    <row r="262" spans="1:15" ht="45">
      <c r="A262" s="219" t="str">
        <f t="shared" ref="A262:A265" si="26">F262&amp;I262</f>
        <v>コード</v>
      </c>
      <c r="C262" s="193" t="s">
        <v>16</v>
      </c>
      <c r="D262" s="194" t="s">
        <v>17</v>
      </c>
      <c r="E262" s="199">
        <f t="shared" si="25"/>
        <v>186</v>
      </c>
      <c r="F262" s="458"/>
      <c r="G262" s="449" t="s">
        <v>1004</v>
      </c>
      <c r="H262" s="450"/>
      <c r="I262" s="339" t="s">
        <v>1005</v>
      </c>
      <c r="J262" s="296"/>
      <c r="K262" s="298"/>
      <c r="N262" s="352">
        <v>11</v>
      </c>
      <c r="O262" s="374" t="s">
        <v>1218</v>
      </c>
    </row>
    <row r="263" spans="1:15" ht="30" customHeight="1">
      <c r="A263" s="219" t="str">
        <f t="shared" si="26"/>
        <v>分野</v>
      </c>
      <c r="C263" s="220" t="s">
        <v>160</v>
      </c>
      <c r="D263" s="221" t="s">
        <v>34</v>
      </c>
      <c r="E263" s="199">
        <f t="shared" si="25"/>
        <v>187</v>
      </c>
      <c r="F263" s="458"/>
      <c r="G263" s="449"/>
      <c r="H263" s="450"/>
      <c r="I263" s="339" t="s">
        <v>1006</v>
      </c>
      <c r="J263" s="296"/>
      <c r="K263" s="300" t="str">
        <f>IFERROR(IF(K262="","分野コードを入力してください",VLOOKUP(K262,分野コード!$C:$D,2,FALSE)),"分野コードを入力してください")</f>
        <v>分野コードを入力してください</v>
      </c>
      <c r="N263" s="352" t="s">
        <v>171</v>
      </c>
      <c r="O263" s="345" t="s">
        <v>1017</v>
      </c>
    </row>
    <row r="264" spans="1:15" ht="45">
      <c r="A264" s="219" t="str">
        <f t="shared" si="26"/>
        <v>種類</v>
      </c>
      <c r="C264" s="193" t="s">
        <v>16</v>
      </c>
      <c r="D264" s="194" t="s">
        <v>35</v>
      </c>
      <c r="E264" s="199">
        <f t="shared" si="25"/>
        <v>188</v>
      </c>
      <c r="F264" s="458"/>
      <c r="G264" s="449" t="s">
        <v>162</v>
      </c>
      <c r="H264" s="450"/>
      <c r="I264" s="339" t="s">
        <v>1007</v>
      </c>
      <c r="J264" s="296"/>
      <c r="K264" s="297"/>
      <c r="N264" s="352" t="s">
        <v>1161</v>
      </c>
      <c r="O264" s="345" t="s">
        <v>1160</v>
      </c>
    </row>
    <row r="265" spans="1:15" ht="30" customHeight="1">
      <c r="A265" s="219" t="str">
        <f t="shared" si="26"/>
        <v>学位名（英文）</v>
      </c>
      <c r="C265" s="193" t="s">
        <v>16</v>
      </c>
      <c r="D265" s="194" t="s">
        <v>17</v>
      </c>
      <c r="E265" s="199">
        <f t="shared" si="25"/>
        <v>189</v>
      </c>
      <c r="F265" s="458"/>
      <c r="G265" s="449"/>
      <c r="H265" s="450"/>
      <c r="I265" s="339" t="s">
        <v>1008</v>
      </c>
      <c r="J265" s="296"/>
      <c r="K265" s="297"/>
      <c r="N265" s="352" t="s">
        <v>163</v>
      </c>
      <c r="O265" s="345" t="s">
        <v>1137</v>
      </c>
    </row>
    <row r="266" spans="1:15" ht="30" customHeight="1">
      <c r="A266" s="219" t="str">
        <f>F266&amp;G266</f>
        <v>学士号取得期間</v>
      </c>
      <c r="C266" s="193" t="s">
        <v>16</v>
      </c>
      <c r="D266" s="194" t="s">
        <v>35</v>
      </c>
      <c r="E266" s="199">
        <f t="shared" si="25"/>
        <v>190</v>
      </c>
      <c r="F266" s="458"/>
      <c r="G266" s="449" t="s">
        <v>164</v>
      </c>
      <c r="H266" s="450"/>
      <c r="I266" s="450"/>
      <c r="J266" s="296"/>
      <c r="K266" s="297"/>
      <c r="N266" s="352" t="s">
        <v>166</v>
      </c>
      <c r="O266" s="347" t="s">
        <v>1115</v>
      </c>
    </row>
    <row r="267" spans="1:15" ht="30" customHeight="1">
      <c r="A267" s="219" t="str">
        <f t="shared" ref="A267:A269" si="27">F267&amp;I267</f>
        <v>年</v>
      </c>
      <c r="C267" s="193" t="s">
        <v>16</v>
      </c>
      <c r="D267" s="194" t="s">
        <v>35</v>
      </c>
      <c r="E267" s="199">
        <f t="shared" si="25"/>
        <v>191</v>
      </c>
      <c r="F267" s="458"/>
      <c r="G267" s="449" t="s">
        <v>1031</v>
      </c>
      <c r="H267" s="450"/>
      <c r="I267" s="339" t="s">
        <v>1010</v>
      </c>
      <c r="J267" s="296"/>
      <c r="K267" s="297"/>
      <c r="N267" s="352">
        <v>2023</v>
      </c>
      <c r="O267" s="445" t="s">
        <v>1143</v>
      </c>
    </row>
    <row r="268" spans="1:15" ht="30" customHeight="1">
      <c r="A268" s="219" t="str">
        <f t="shared" si="27"/>
        <v>月</v>
      </c>
      <c r="C268" s="193" t="s">
        <v>16</v>
      </c>
      <c r="D268" s="194" t="s">
        <v>35</v>
      </c>
      <c r="E268" s="199">
        <f t="shared" si="25"/>
        <v>192</v>
      </c>
      <c r="F268" s="458"/>
      <c r="G268" s="449"/>
      <c r="H268" s="450"/>
      <c r="I268" s="339" t="s">
        <v>1009</v>
      </c>
      <c r="J268" s="296"/>
      <c r="K268" s="297"/>
      <c r="N268" s="352">
        <v>9</v>
      </c>
      <c r="O268" s="446"/>
    </row>
    <row r="269" spans="1:15" ht="30" customHeight="1">
      <c r="A269" s="219" t="str">
        <f t="shared" si="27"/>
        <v/>
      </c>
      <c r="C269" s="193" t="s">
        <v>16</v>
      </c>
      <c r="D269" s="194" t="s">
        <v>35</v>
      </c>
      <c r="E269" s="199">
        <f t="shared" si="25"/>
        <v>193</v>
      </c>
      <c r="F269" s="458"/>
      <c r="G269" s="447" t="s">
        <v>1011</v>
      </c>
      <c r="H269" s="448"/>
      <c r="I269" s="448"/>
      <c r="J269" s="296"/>
      <c r="K269" s="297"/>
      <c r="N269" s="352" t="s">
        <v>173</v>
      </c>
      <c r="O269" s="347"/>
    </row>
    <row r="270" spans="1:15" ht="30" customHeight="1">
      <c r="A270" s="219" t="str">
        <f>F270&amp;G270</f>
        <v>語学能力試験名とレベル（点数）</v>
      </c>
      <c r="C270" s="194" t="s">
        <v>886</v>
      </c>
      <c r="D270" s="194" t="s">
        <v>17</v>
      </c>
      <c r="E270" s="199">
        <f t="shared" si="25"/>
        <v>194</v>
      </c>
      <c r="F270" s="458"/>
      <c r="G270" s="449" t="s">
        <v>174</v>
      </c>
      <c r="H270" s="450"/>
      <c r="I270" s="450"/>
      <c r="J270" s="296"/>
      <c r="K270" s="297"/>
      <c r="N270" s="352" t="s">
        <v>175</v>
      </c>
      <c r="O270" s="345" t="s">
        <v>1230</v>
      </c>
    </row>
    <row r="271" spans="1:15" ht="382.5" customHeight="1">
      <c r="A271" s="219" t="str">
        <f>F271&amp;G271</f>
        <v>留学先大学及び在籍コースの概要、選択理由</v>
      </c>
      <c r="C271" s="193" t="s">
        <v>16</v>
      </c>
      <c r="D271" s="194" t="s">
        <v>17</v>
      </c>
      <c r="E271" s="199">
        <f t="shared" si="25"/>
        <v>195</v>
      </c>
      <c r="F271" s="458"/>
      <c r="G271" s="451" t="s">
        <v>176</v>
      </c>
      <c r="H271" s="452"/>
      <c r="I271" s="452"/>
      <c r="J271" s="296"/>
      <c r="K271" s="302"/>
      <c r="N271" s="352"/>
      <c r="O271" s="347" t="s">
        <v>1221</v>
      </c>
    </row>
    <row r="272" spans="1:15" ht="30" customHeight="1" thickBot="1">
      <c r="A272" s="219" t="str">
        <f>F272&amp;G272</f>
        <v>留学先大学ホームページURL</v>
      </c>
      <c r="C272" s="193" t="s">
        <v>16</v>
      </c>
      <c r="D272" s="194" t="s">
        <v>17</v>
      </c>
      <c r="E272" s="199">
        <f t="shared" si="25"/>
        <v>196</v>
      </c>
      <c r="F272" s="459"/>
      <c r="G272" s="453" t="s">
        <v>177</v>
      </c>
      <c r="H272" s="454"/>
      <c r="I272" s="454"/>
      <c r="J272" s="303"/>
      <c r="K272" s="304"/>
      <c r="N272" s="352" t="s">
        <v>178</v>
      </c>
      <c r="O272" s="380" t="s">
        <v>1168</v>
      </c>
    </row>
    <row r="273" spans="1:15" ht="75" customHeight="1" thickTop="1">
      <c r="A273" s="219" t="str">
        <f>F273&amp;G273</f>
        <v>入学準備コース3大学入学準備コース</v>
      </c>
      <c r="C273" s="193" t="s">
        <v>16</v>
      </c>
      <c r="D273" s="194" t="s">
        <v>35</v>
      </c>
      <c r="E273" s="199">
        <f t="shared" si="25"/>
        <v>197</v>
      </c>
      <c r="F273" s="437" t="s">
        <v>1056</v>
      </c>
      <c r="G273" s="439" t="s">
        <v>1067</v>
      </c>
      <c r="H273" s="441" t="s">
        <v>1024</v>
      </c>
      <c r="I273" s="441"/>
      <c r="J273" s="307"/>
      <c r="K273" s="276"/>
      <c r="N273" s="352" t="s">
        <v>181</v>
      </c>
      <c r="O273" s="345" t="s">
        <v>1139</v>
      </c>
    </row>
    <row r="274" spans="1:15" ht="45">
      <c r="A274" s="219" t="str">
        <f t="shared" ref="A274:A279" si="28">F274&amp;H274</f>
        <v>機関名</v>
      </c>
      <c r="C274" s="194" t="s">
        <v>886</v>
      </c>
      <c r="D274" s="194" t="s">
        <v>17</v>
      </c>
      <c r="E274" s="199">
        <f t="shared" si="25"/>
        <v>198</v>
      </c>
      <c r="F274" s="437"/>
      <c r="G274" s="439"/>
      <c r="H274" s="435" t="s">
        <v>1025</v>
      </c>
      <c r="I274" s="435"/>
      <c r="J274" s="308"/>
      <c r="K274" s="263"/>
      <c r="N274" s="352" t="s">
        <v>182</v>
      </c>
      <c r="O274" s="345" t="s">
        <v>1110</v>
      </c>
    </row>
    <row r="275" spans="1:15" ht="45">
      <c r="A275" s="219" t="str">
        <f t="shared" si="28"/>
        <v>コース名</v>
      </c>
      <c r="C275" s="194" t="s">
        <v>886</v>
      </c>
      <c r="D275" s="194" t="s">
        <v>17</v>
      </c>
      <c r="E275" s="199">
        <f t="shared" si="25"/>
        <v>199</v>
      </c>
      <c r="F275" s="437"/>
      <c r="G275" s="439"/>
      <c r="H275" s="435" t="s">
        <v>1026</v>
      </c>
      <c r="I275" s="435"/>
      <c r="J275" s="308"/>
      <c r="K275" s="263"/>
      <c r="N275" s="352" t="s">
        <v>183</v>
      </c>
      <c r="O275" s="345" t="s">
        <v>1111</v>
      </c>
    </row>
    <row r="276" spans="1:15" ht="26.45" customHeight="1">
      <c r="A276" s="219" t="str">
        <f t="shared" si="28"/>
        <v>所在地</v>
      </c>
      <c r="C276" s="194" t="s">
        <v>886</v>
      </c>
      <c r="D276" s="194" t="s">
        <v>17</v>
      </c>
      <c r="E276" s="199">
        <f t="shared" si="25"/>
        <v>200</v>
      </c>
      <c r="F276" s="437"/>
      <c r="G276" s="439"/>
      <c r="H276" s="442" t="s">
        <v>1027</v>
      </c>
      <c r="I276" s="340" t="s">
        <v>267</v>
      </c>
      <c r="J276" s="308"/>
      <c r="K276" s="263"/>
      <c r="N276" s="352">
        <v>737</v>
      </c>
      <c r="O276" s="345" t="s">
        <v>1220</v>
      </c>
    </row>
    <row r="277" spans="1:15" ht="26.45" customHeight="1">
      <c r="A277" s="219" t="str">
        <f t="shared" si="28"/>
        <v/>
      </c>
      <c r="C277" s="193"/>
      <c r="D277" s="194" t="s">
        <v>34</v>
      </c>
      <c r="E277" s="199">
        <f t="shared" si="25"/>
        <v>201</v>
      </c>
      <c r="F277" s="437"/>
      <c r="G277" s="439"/>
      <c r="H277" s="441"/>
      <c r="I277" s="341" t="s">
        <v>1003</v>
      </c>
      <c r="J277" s="308"/>
      <c r="K277" s="270" t="str">
        <f>IFERROR(IF(K276="", "国・地域コードを入力してください", VLOOKUP(K276, 国・地域コード!$B:$C, 2, FALSE)),"国・地域コードを入力してください")</f>
        <v>国・地域コードを入力してください</v>
      </c>
      <c r="N277" s="352" t="s">
        <v>1118</v>
      </c>
      <c r="O277" s="347" t="s">
        <v>1016</v>
      </c>
    </row>
    <row r="278" spans="1:15" ht="26.45" customHeight="1">
      <c r="A278" s="219" t="str">
        <f t="shared" si="28"/>
        <v>機関の性質</v>
      </c>
      <c r="C278" s="194" t="s">
        <v>886</v>
      </c>
      <c r="D278" s="194" t="s">
        <v>35</v>
      </c>
      <c r="E278" s="199">
        <f t="shared" si="25"/>
        <v>202</v>
      </c>
      <c r="F278" s="437"/>
      <c r="G278" s="439"/>
      <c r="H278" s="435" t="s">
        <v>1028</v>
      </c>
      <c r="I278" s="435"/>
      <c r="J278" s="308"/>
      <c r="K278" s="263"/>
      <c r="N278" s="352" t="s">
        <v>111</v>
      </c>
      <c r="O278" s="345"/>
    </row>
    <row r="279" spans="1:15" ht="26.45" customHeight="1">
      <c r="A279" s="219" t="str">
        <f t="shared" si="28"/>
        <v>期間</v>
      </c>
      <c r="C279" s="194" t="s">
        <v>886</v>
      </c>
      <c r="D279" s="194" t="s">
        <v>35</v>
      </c>
      <c r="E279" s="199">
        <f t="shared" si="25"/>
        <v>203</v>
      </c>
      <c r="F279" s="437"/>
      <c r="G279" s="439"/>
      <c r="H279" s="435" t="s">
        <v>1029</v>
      </c>
      <c r="I279" s="435"/>
      <c r="J279" s="308"/>
      <c r="K279" s="263"/>
      <c r="N279" s="352" t="s">
        <v>186</v>
      </c>
      <c r="O279" s="345" t="s">
        <v>1117</v>
      </c>
    </row>
    <row r="280" spans="1:15" ht="30" customHeight="1">
      <c r="A280" s="219" t="str">
        <f t="shared" ref="A280:A283" si="29">F280&amp;I280</f>
        <v>年</v>
      </c>
      <c r="C280" s="194" t="s">
        <v>886</v>
      </c>
      <c r="D280" s="194" t="s">
        <v>35</v>
      </c>
      <c r="E280" s="199">
        <f t="shared" si="25"/>
        <v>204</v>
      </c>
      <c r="F280" s="437"/>
      <c r="G280" s="439"/>
      <c r="H280" s="443" t="s">
        <v>1030</v>
      </c>
      <c r="I280" s="342" t="s">
        <v>1010</v>
      </c>
      <c r="J280" s="306"/>
      <c r="K280" s="263"/>
      <c r="N280" s="352">
        <v>2023</v>
      </c>
      <c r="O280" s="433" t="s">
        <v>1144</v>
      </c>
    </row>
    <row r="281" spans="1:15" ht="30" customHeight="1">
      <c r="A281" s="219" t="str">
        <f t="shared" si="29"/>
        <v>月</v>
      </c>
      <c r="C281" s="194" t="s">
        <v>886</v>
      </c>
      <c r="D281" s="194" t="s">
        <v>35</v>
      </c>
      <c r="E281" s="199">
        <f t="shared" si="25"/>
        <v>205</v>
      </c>
      <c r="F281" s="437"/>
      <c r="G281" s="439"/>
      <c r="H281" s="444"/>
      <c r="I281" s="342" t="s">
        <v>1009</v>
      </c>
      <c r="J281" s="306"/>
      <c r="K281" s="263"/>
      <c r="N281" s="352">
        <v>9</v>
      </c>
      <c r="O281" s="433"/>
    </row>
    <row r="282" spans="1:15" ht="26.45" customHeight="1">
      <c r="A282" s="219" t="str">
        <f t="shared" si="29"/>
        <v/>
      </c>
      <c r="C282" s="194" t="s">
        <v>886</v>
      </c>
      <c r="D282" s="194" t="s">
        <v>35</v>
      </c>
      <c r="E282" s="199">
        <f t="shared" si="25"/>
        <v>206</v>
      </c>
      <c r="F282" s="437"/>
      <c r="G282" s="439"/>
      <c r="H282" s="434" t="s">
        <v>1011</v>
      </c>
      <c r="I282" s="434"/>
      <c r="J282" s="299"/>
      <c r="K282" s="263"/>
      <c r="N282" s="352" t="s">
        <v>173</v>
      </c>
      <c r="O282" s="347"/>
    </row>
    <row r="283" spans="1:15" ht="26.45" customHeight="1">
      <c r="A283" s="219" t="str">
        <f t="shared" si="29"/>
        <v/>
      </c>
      <c r="C283" s="194" t="s">
        <v>886</v>
      </c>
      <c r="D283" s="194" t="s">
        <v>17</v>
      </c>
      <c r="E283" s="199">
        <f t="shared" si="25"/>
        <v>207</v>
      </c>
      <c r="F283" s="437"/>
      <c r="G283" s="439"/>
      <c r="H283" s="435" t="s">
        <v>174</v>
      </c>
      <c r="I283" s="435"/>
      <c r="J283" s="301"/>
      <c r="K283" s="263"/>
      <c r="N283" s="352" t="s">
        <v>187</v>
      </c>
      <c r="O283" s="345" t="s">
        <v>1231</v>
      </c>
    </row>
    <row r="284" spans="1:15" ht="26.45" customHeight="1">
      <c r="A284" s="219" t="str">
        <f>F284&amp;H284</f>
        <v>大学入学準備コースホームページURL</v>
      </c>
      <c r="C284" s="194" t="s">
        <v>886</v>
      </c>
      <c r="D284" s="194" t="s">
        <v>17</v>
      </c>
      <c r="E284" s="202">
        <f t="shared" si="25"/>
        <v>208</v>
      </c>
      <c r="F284" s="438"/>
      <c r="G284" s="440"/>
      <c r="H284" s="436" t="s">
        <v>188</v>
      </c>
      <c r="I284" s="436"/>
      <c r="J284" s="309"/>
      <c r="K284" s="289"/>
      <c r="N284" s="375" t="s">
        <v>189</v>
      </c>
      <c r="O284" s="349"/>
    </row>
    <row r="285" spans="1:15" ht="26.45" customHeight="1">
      <c r="A285" s="171"/>
      <c r="B285" s="264"/>
      <c r="C285" s="188"/>
      <c r="D285" s="189"/>
      <c r="E285" s="190"/>
      <c r="F285" s="190"/>
      <c r="G285" s="190"/>
      <c r="H285" s="190"/>
      <c r="I285" s="191"/>
    </row>
    <row r="286" spans="1:15" ht="26.45" customHeight="1">
      <c r="A286" s="171"/>
      <c r="B286" s="264" t="s">
        <v>1041</v>
      </c>
      <c r="C286" s="188"/>
      <c r="D286" s="189"/>
      <c r="E286" s="190"/>
      <c r="F286" s="190"/>
      <c r="G286" s="190"/>
      <c r="H286" s="190"/>
      <c r="I286" s="191"/>
    </row>
    <row r="287" spans="1:15" ht="26.45" customHeight="1">
      <c r="A287" s="171"/>
      <c r="B287" s="190" t="s">
        <v>10</v>
      </c>
      <c r="C287" s="188" t="s">
        <v>158</v>
      </c>
      <c r="D287" s="189"/>
      <c r="E287" s="190"/>
      <c r="F287" s="190"/>
      <c r="G287" s="190"/>
      <c r="H287" s="190"/>
      <c r="I287" s="190"/>
    </row>
    <row r="288" spans="1:15" ht="26.45" customHeight="1">
      <c r="A288" s="171"/>
      <c r="B288" s="190" t="s">
        <v>10</v>
      </c>
      <c r="C288" s="260" t="s">
        <v>1013</v>
      </c>
      <c r="D288" s="189"/>
      <c r="E288" s="190"/>
      <c r="F288" s="190"/>
      <c r="G288" s="190"/>
      <c r="H288" s="190"/>
      <c r="I288" s="191"/>
    </row>
    <row r="289" spans="1:15" ht="37.5">
      <c r="A289" s="171"/>
      <c r="B289" s="173" t="s">
        <v>10</v>
      </c>
      <c r="C289" s="174"/>
      <c r="E289" s="183" t="s">
        <v>11</v>
      </c>
      <c r="F289" s="222" t="s">
        <v>846</v>
      </c>
      <c r="G289" s="455" t="s">
        <v>12</v>
      </c>
      <c r="H289" s="456"/>
      <c r="I289" s="457"/>
      <c r="J289" s="184"/>
      <c r="K289" s="184" t="s">
        <v>13</v>
      </c>
      <c r="N289" s="186" t="s">
        <v>14</v>
      </c>
      <c r="O289" s="187" t="s">
        <v>15</v>
      </c>
    </row>
    <row r="290" spans="1:15" ht="75">
      <c r="A290" s="219" t="str">
        <f t="shared" ref="A290:A293" si="30">F290&amp;I290</f>
        <v>留学先大学4</v>
      </c>
      <c r="C290" s="193" t="s">
        <v>16</v>
      </c>
      <c r="D290" s="194" t="s">
        <v>17</v>
      </c>
      <c r="E290" s="197">
        <f>E284+1</f>
        <v>209</v>
      </c>
      <c r="F290" s="458" t="s">
        <v>1057</v>
      </c>
      <c r="G290" s="460" t="s">
        <v>1001</v>
      </c>
      <c r="H290" s="461"/>
      <c r="I290" s="461"/>
      <c r="J290" s="294">
        <f>COUNTA(K290)</f>
        <v>0</v>
      </c>
      <c r="K290" s="295"/>
      <c r="N290" s="356" t="s">
        <v>1015</v>
      </c>
      <c r="O290" s="358" t="s">
        <v>1112</v>
      </c>
    </row>
    <row r="291" spans="1:15" ht="45" customHeight="1">
      <c r="A291" s="219" t="str">
        <f t="shared" si="30"/>
        <v/>
      </c>
      <c r="C291" s="193" t="s">
        <v>16</v>
      </c>
      <c r="D291" s="194" t="s">
        <v>35</v>
      </c>
      <c r="E291" s="313">
        <f>E290+1</f>
        <v>210</v>
      </c>
      <c r="F291" s="458"/>
      <c r="G291" s="462" t="s">
        <v>1000</v>
      </c>
      <c r="H291" s="463"/>
      <c r="I291" s="463"/>
      <c r="J291" s="314"/>
      <c r="K291" s="315"/>
      <c r="N291" s="372" t="s">
        <v>1014</v>
      </c>
      <c r="O291" s="373" t="s">
        <v>1113</v>
      </c>
    </row>
    <row r="292" spans="1:15" ht="45">
      <c r="A292" s="219" t="str">
        <f t="shared" si="30"/>
        <v>コード</v>
      </c>
      <c r="C292" s="193" t="s">
        <v>16</v>
      </c>
      <c r="D292" s="194" t="s">
        <v>17</v>
      </c>
      <c r="E292" s="199">
        <f>E291+1</f>
        <v>211</v>
      </c>
      <c r="F292" s="458"/>
      <c r="G292" s="464" t="s">
        <v>1002</v>
      </c>
      <c r="H292" s="465"/>
      <c r="I292" s="337" t="s">
        <v>267</v>
      </c>
      <c r="J292" s="296"/>
      <c r="K292" s="297"/>
      <c r="N292" s="352">
        <v>737</v>
      </c>
      <c r="O292" s="347" t="s">
        <v>1219</v>
      </c>
    </row>
    <row r="293" spans="1:15" ht="30" customHeight="1">
      <c r="A293" s="219" t="str">
        <f t="shared" si="30"/>
        <v>国・地域</v>
      </c>
      <c r="C293" s="220" t="s">
        <v>160</v>
      </c>
      <c r="D293" s="221" t="s">
        <v>34</v>
      </c>
      <c r="E293" s="199">
        <f t="shared" ref="E293:E317" si="31">E292+1</f>
        <v>212</v>
      </c>
      <c r="F293" s="458"/>
      <c r="G293" s="464"/>
      <c r="H293" s="465"/>
      <c r="I293" s="338" t="s">
        <v>1003</v>
      </c>
      <c r="J293" s="296"/>
      <c r="K293" s="300" t="str">
        <f>IFERROR(IF(K292="", "国・地域コードを入力してください", VLOOKUP(K292, 国・地域コード!$B:$C, 2, FALSE)),"国・地域コードを入力してください")</f>
        <v>国・地域コードを入力してください</v>
      </c>
      <c r="N293" s="352" t="s">
        <v>161</v>
      </c>
      <c r="O293" s="347" t="s">
        <v>1016</v>
      </c>
    </row>
    <row r="294" spans="1:15" ht="30" customHeight="1">
      <c r="A294" s="219" t="str">
        <f>F294&amp;G294</f>
        <v>文理種別</v>
      </c>
      <c r="C294" s="193" t="s">
        <v>16</v>
      </c>
      <c r="D294" s="194" t="s">
        <v>35</v>
      </c>
      <c r="E294" s="199">
        <f t="shared" si="31"/>
        <v>213</v>
      </c>
      <c r="F294" s="458"/>
      <c r="G294" s="449" t="s">
        <v>167</v>
      </c>
      <c r="H294" s="450"/>
      <c r="I294" s="450"/>
      <c r="J294" s="296"/>
      <c r="K294" s="297"/>
      <c r="N294" s="352" t="s">
        <v>169</v>
      </c>
      <c r="O294" s="347" t="s">
        <v>170</v>
      </c>
    </row>
    <row r="295" spans="1:15" ht="45">
      <c r="A295" s="219" t="str">
        <f t="shared" ref="A295:A298" si="32">F295&amp;I295</f>
        <v>コード</v>
      </c>
      <c r="C295" s="193" t="s">
        <v>16</v>
      </c>
      <c r="D295" s="194" t="s">
        <v>17</v>
      </c>
      <c r="E295" s="199">
        <f t="shared" si="31"/>
        <v>214</v>
      </c>
      <c r="F295" s="458"/>
      <c r="G295" s="449" t="s">
        <v>1004</v>
      </c>
      <c r="H295" s="450"/>
      <c r="I295" s="339" t="s">
        <v>1005</v>
      </c>
      <c r="J295" s="296"/>
      <c r="K295" s="298"/>
      <c r="N295" s="352">
        <v>11</v>
      </c>
      <c r="O295" s="374" t="s">
        <v>1218</v>
      </c>
    </row>
    <row r="296" spans="1:15" ht="30" customHeight="1">
      <c r="A296" s="219" t="str">
        <f t="shared" si="32"/>
        <v>分野</v>
      </c>
      <c r="C296" s="220" t="s">
        <v>160</v>
      </c>
      <c r="D296" s="221" t="s">
        <v>34</v>
      </c>
      <c r="E296" s="199">
        <f t="shared" si="31"/>
        <v>215</v>
      </c>
      <c r="F296" s="458"/>
      <c r="G296" s="449"/>
      <c r="H296" s="450"/>
      <c r="I296" s="339" t="s">
        <v>1006</v>
      </c>
      <c r="J296" s="296"/>
      <c r="K296" s="300" t="str">
        <f>IFERROR(IF(K295="","分野コードを入力してください",VLOOKUP(K295,分野コード!$C:$D,2,FALSE)),"分野コードを入力してください")</f>
        <v>分野コードを入力してください</v>
      </c>
      <c r="N296" s="352" t="s">
        <v>171</v>
      </c>
      <c r="O296" s="345" t="s">
        <v>1017</v>
      </c>
    </row>
    <row r="297" spans="1:15" ht="45">
      <c r="A297" s="219" t="str">
        <f t="shared" si="32"/>
        <v>種類</v>
      </c>
      <c r="C297" s="193" t="s">
        <v>16</v>
      </c>
      <c r="D297" s="194" t="s">
        <v>35</v>
      </c>
      <c r="E297" s="199">
        <f t="shared" si="31"/>
        <v>216</v>
      </c>
      <c r="F297" s="458"/>
      <c r="G297" s="449" t="s">
        <v>162</v>
      </c>
      <c r="H297" s="450"/>
      <c r="I297" s="339" t="s">
        <v>1007</v>
      </c>
      <c r="J297" s="296"/>
      <c r="K297" s="297"/>
      <c r="N297" s="352" t="s">
        <v>1161</v>
      </c>
      <c r="O297" s="345" t="s">
        <v>1160</v>
      </c>
    </row>
    <row r="298" spans="1:15" ht="30" customHeight="1">
      <c r="A298" s="219" t="str">
        <f t="shared" si="32"/>
        <v>学位名（英文）</v>
      </c>
      <c r="C298" s="193" t="s">
        <v>16</v>
      </c>
      <c r="D298" s="194" t="s">
        <v>17</v>
      </c>
      <c r="E298" s="199">
        <f t="shared" si="31"/>
        <v>217</v>
      </c>
      <c r="F298" s="458"/>
      <c r="G298" s="449"/>
      <c r="H298" s="450"/>
      <c r="I298" s="339" t="s">
        <v>1008</v>
      </c>
      <c r="J298" s="296"/>
      <c r="K298" s="297"/>
      <c r="N298" s="352" t="s">
        <v>163</v>
      </c>
      <c r="O298" s="345" t="s">
        <v>1137</v>
      </c>
    </row>
    <row r="299" spans="1:15" ht="30" customHeight="1">
      <c r="A299" s="219" t="str">
        <f>F299&amp;G299</f>
        <v>学士号取得期間</v>
      </c>
      <c r="C299" s="193" t="s">
        <v>16</v>
      </c>
      <c r="D299" s="194" t="s">
        <v>35</v>
      </c>
      <c r="E299" s="199">
        <f t="shared" si="31"/>
        <v>218</v>
      </c>
      <c r="F299" s="458"/>
      <c r="G299" s="449" t="s">
        <v>164</v>
      </c>
      <c r="H299" s="450"/>
      <c r="I299" s="450"/>
      <c r="J299" s="296"/>
      <c r="K299" s="297"/>
      <c r="N299" s="352" t="s">
        <v>166</v>
      </c>
      <c r="O299" s="347" t="s">
        <v>1115</v>
      </c>
    </row>
    <row r="300" spans="1:15" ht="30" customHeight="1">
      <c r="A300" s="219" t="str">
        <f t="shared" ref="A300:A302" si="33">F300&amp;I300</f>
        <v>年</v>
      </c>
      <c r="C300" s="193" t="s">
        <v>16</v>
      </c>
      <c r="D300" s="194" t="s">
        <v>35</v>
      </c>
      <c r="E300" s="199">
        <f t="shared" si="31"/>
        <v>219</v>
      </c>
      <c r="F300" s="458"/>
      <c r="G300" s="449" t="s">
        <v>1031</v>
      </c>
      <c r="H300" s="450"/>
      <c r="I300" s="339" t="s">
        <v>1010</v>
      </c>
      <c r="J300" s="296"/>
      <c r="K300" s="297"/>
      <c r="N300" s="352">
        <v>2023</v>
      </c>
      <c r="O300" s="445" t="s">
        <v>1143</v>
      </c>
    </row>
    <row r="301" spans="1:15" ht="30" customHeight="1">
      <c r="A301" s="219" t="str">
        <f t="shared" si="33"/>
        <v>月</v>
      </c>
      <c r="C301" s="193" t="s">
        <v>16</v>
      </c>
      <c r="D301" s="194" t="s">
        <v>35</v>
      </c>
      <c r="E301" s="199">
        <f t="shared" si="31"/>
        <v>220</v>
      </c>
      <c r="F301" s="458"/>
      <c r="G301" s="449"/>
      <c r="H301" s="450"/>
      <c r="I301" s="339" t="s">
        <v>1009</v>
      </c>
      <c r="J301" s="296"/>
      <c r="K301" s="297"/>
      <c r="N301" s="352">
        <v>9</v>
      </c>
      <c r="O301" s="446"/>
    </row>
    <row r="302" spans="1:15" ht="30" customHeight="1">
      <c r="A302" s="219" t="str">
        <f t="shared" si="33"/>
        <v/>
      </c>
      <c r="C302" s="193" t="s">
        <v>16</v>
      </c>
      <c r="D302" s="194" t="s">
        <v>35</v>
      </c>
      <c r="E302" s="199">
        <f t="shared" si="31"/>
        <v>221</v>
      </c>
      <c r="F302" s="458"/>
      <c r="G302" s="447" t="s">
        <v>1011</v>
      </c>
      <c r="H302" s="448"/>
      <c r="I302" s="448"/>
      <c r="J302" s="296"/>
      <c r="K302" s="297"/>
      <c r="N302" s="352" t="s">
        <v>173</v>
      </c>
      <c r="O302" s="347"/>
    </row>
    <row r="303" spans="1:15" ht="30" customHeight="1">
      <c r="A303" s="219" t="str">
        <f>F303&amp;G303</f>
        <v>語学能力試験名とレベル（点数）</v>
      </c>
      <c r="C303" s="194" t="s">
        <v>886</v>
      </c>
      <c r="D303" s="194" t="s">
        <v>17</v>
      </c>
      <c r="E303" s="199">
        <f t="shared" si="31"/>
        <v>222</v>
      </c>
      <c r="F303" s="458"/>
      <c r="G303" s="449" t="s">
        <v>174</v>
      </c>
      <c r="H303" s="450"/>
      <c r="I303" s="450"/>
      <c r="J303" s="296"/>
      <c r="K303" s="297"/>
      <c r="N303" s="352" t="s">
        <v>175</v>
      </c>
      <c r="O303" s="345" t="s">
        <v>1230</v>
      </c>
    </row>
    <row r="304" spans="1:15" ht="382.5" customHeight="1">
      <c r="A304" s="219" t="str">
        <f>F304&amp;G304</f>
        <v>留学先大学及び在籍コースの概要、選択理由</v>
      </c>
      <c r="C304" s="193" t="s">
        <v>16</v>
      </c>
      <c r="D304" s="194" t="s">
        <v>17</v>
      </c>
      <c r="E304" s="199">
        <f t="shared" si="31"/>
        <v>223</v>
      </c>
      <c r="F304" s="458"/>
      <c r="G304" s="451" t="s">
        <v>176</v>
      </c>
      <c r="H304" s="452"/>
      <c r="I304" s="452"/>
      <c r="J304" s="296"/>
      <c r="K304" s="302"/>
      <c r="N304" s="352"/>
      <c r="O304" s="347" t="s">
        <v>1221</v>
      </c>
    </row>
    <row r="305" spans="1:16" ht="30" customHeight="1" thickBot="1">
      <c r="A305" s="219" t="str">
        <f>F305&amp;G305</f>
        <v>留学先大学ホームページURL</v>
      </c>
      <c r="C305" s="193" t="s">
        <v>16</v>
      </c>
      <c r="D305" s="194" t="s">
        <v>17</v>
      </c>
      <c r="E305" s="199">
        <f t="shared" si="31"/>
        <v>224</v>
      </c>
      <c r="F305" s="459"/>
      <c r="G305" s="453" t="s">
        <v>177</v>
      </c>
      <c r="H305" s="454"/>
      <c r="I305" s="454"/>
      <c r="J305" s="303"/>
      <c r="K305" s="304"/>
      <c r="N305" s="352" t="s">
        <v>178</v>
      </c>
      <c r="O305" s="380" t="s">
        <v>1168</v>
      </c>
    </row>
    <row r="306" spans="1:16" ht="75" customHeight="1" thickTop="1">
      <c r="A306" s="219" t="str">
        <f>F306&amp;G306</f>
        <v>入学準備コース4大学入学準備コース</v>
      </c>
      <c r="C306" s="193" t="s">
        <v>16</v>
      </c>
      <c r="D306" s="194" t="s">
        <v>35</v>
      </c>
      <c r="E306" s="199">
        <f t="shared" si="31"/>
        <v>225</v>
      </c>
      <c r="F306" s="437" t="s">
        <v>1058</v>
      </c>
      <c r="G306" s="439" t="s">
        <v>1067</v>
      </c>
      <c r="H306" s="441" t="s">
        <v>1024</v>
      </c>
      <c r="I306" s="441"/>
      <c r="J306" s="307"/>
      <c r="K306" s="276"/>
      <c r="N306" s="352" t="s">
        <v>181</v>
      </c>
      <c r="O306" s="345" t="s">
        <v>1139</v>
      </c>
    </row>
    <row r="307" spans="1:16" ht="45">
      <c r="A307" s="219" t="str">
        <f t="shared" ref="A307:A312" si="34">F307&amp;H307</f>
        <v>機関名</v>
      </c>
      <c r="C307" s="194" t="s">
        <v>886</v>
      </c>
      <c r="D307" s="194" t="s">
        <v>17</v>
      </c>
      <c r="E307" s="199">
        <f t="shared" si="31"/>
        <v>226</v>
      </c>
      <c r="F307" s="437"/>
      <c r="G307" s="439"/>
      <c r="H307" s="435" t="s">
        <v>1025</v>
      </c>
      <c r="I307" s="435"/>
      <c r="J307" s="308"/>
      <c r="K307" s="263"/>
      <c r="N307" s="352" t="s">
        <v>182</v>
      </c>
      <c r="O307" s="345" t="s">
        <v>1110</v>
      </c>
    </row>
    <row r="308" spans="1:16" ht="45">
      <c r="A308" s="219" t="str">
        <f t="shared" si="34"/>
        <v>コース名</v>
      </c>
      <c r="C308" s="194" t="s">
        <v>886</v>
      </c>
      <c r="D308" s="194" t="s">
        <v>17</v>
      </c>
      <c r="E308" s="199">
        <f t="shared" si="31"/>
        <v>227</v>
      </c>
      <c r="F308" s="437"/>
      <c r="G308" s="439"/>
      <c r="H308" s="435" t="s">
        <v>1026</v>
      </c>
      <c r="I308" s="435"/>
      <c r="J308" s="308"/>
      <c r="K308" s="263"/>
      <c r="N308" s="352" t="s">
        <v>183</v>
      </c>
      <c r="O308" s="345" t="s">
        <v>1111</v>
      </c>
    </row>
    <row r="309" spans="1:16" ht="26.45" customHeight="1">
      <c r="A309" s="219" t="str">
        <f t="shared" si="34"/>
        <v>所在地</v>
      </c>
      <c r="C309" s="194" t="s">
        <v>886</v>
      </c>
      <c r="D309" s="194" t="s">
        <v>17</v>
      </c>
      <c r="E309" s="199">
        <f t="shared" si="31"/>
        <v>228</v>
      </c>
      <c r="F309" s="437"/>
      <c r="G309" s="439"/>
      <c r="H309" s="442" t="s">
        <v>1027</v>
      </c>
      <c r="I309" s="340" t="s">
        <v>267</v>
      </c>
      <c r="J309" s="308"/>
      <c r="K309" s="263"/>
      <c r="N309" s="352">
        <v>737</v>
      </c>
      <c r="O309" s="345" t="s">
        <v>1220</v>
      </c>
    </row>
    <row r="310" spans="1:16" ht="26.45" customHeight="1">
      <c r="A310" s="219" t="str">
        <f t="shared" si="34"/>
        <v/>
      </c>
      <c r="C310" s="193"/>
      <c r="D310" s="194" t="s">
        <v>34</v>
      </c>
      <c r="E310" s="199">
        <f t="shared" si="31"/>
        <v>229</v>
      </c>
      <c r="F310" s="437"/>
      <c r="G310" s="439"/>
      <c r="H310" s="441"/>
      <c r="I310" s="341" t="s">
        <v>1003</v>
      </c>
      <c r="J310" s="308"/>
      <c r="K310" s="270" t="str">
        <f>IFERROR(IF(K309="", "国・地域コードを入力してください", VLOOKUP(K309, 国・地域コード!$B:$C, 2, FALSE)),"国・地域コードを入力してください")</f>
        <v>国・地域コードを入力してください</v>
      </c>
      <c r="N310" s="352" t="s">
        <v>1118</v>
      </c>
      <c r="O310" s="347" t="s">
        <v>1016</v>
      </c>
    </row>
    <row r="311" spans="1:16" ht="26.45" customHeight="1">
      <c r="A311" s="219" t="str">
        <f t="shared" si="34"/>
        <v>機関の性質</v>
      </c>
      <c r="C311" s="194" t="s">
        <v>886</v>
      </c>
      <c r="D311" s="194" t="s">
        <v>35</v>
      </c>
      <c r="E311" s="199">
        <f t="shared" si="31"/>
        <v>230</v>
      </c>
      <c r="F311" s="437"/>
      <c r="G311" s="439"/>
      <c r="H311" s="435" t="s">
        <v>1028</v>
      </c>
      <c r="I311" s="435"/>
      <c r="J311" s="308"/>
      <c r="K311" s="263"/>
      <c r="N311" s="352" t="s">
        <v>111</v>
      </c>
      <c r="O311" s="345"/>
    </row>
    <row r="312" spans="1:16" ht="26.45" customHeight="1">
      <c r="A312" s="219" t="str">
        <f t="shared" si="34"/>
        <v>期間</v>
      </c>
      <c r="C312" s="194" t="s">
        <v>886</v>
      </c>
      <c r="D312" s="194" t="s">
        <v>35</v>
      </c>
      <c r="E312" s="199">
        <f t="shared" si="31"/>
        <v>231</v>
      </c>
      <c r="F312" s="437"/>
      <c r="G312" s="439"/>
      <c r="H312" s="435" t="s">
        <v>1029</v>
      </c>
      <c r="I312" s="435"/>
      <c r="J312" s="308"/>
      <c r="K312" s="263"/>
      <c r="N312" s="352" t="s">
        <v>186</v>
      </c>
      <c r="O312" s="345" t="s">
        <v>1117</v>
      </c>
    </row>
    <row r="313" spans="1:16" ht="30" customHeight="1">
      <c r="A313" s="219" t="str">
        <f t="shared" ref="A313:A316" si="35">F313&amp;I313</f>
        <v>年</v>
      </c>
      <c r="C313" s="194" t="s">
        <v>886</v>
      </c>
      <c r="D313" s="194" t="s">
        <v>35</v>
      </c>
      <c r="E313" s="199">
        <f t="shared" si="31"/>
        <v>232</v>
      </c>
      <c r="F313" s="437"/>
      <c r="G313" s="439"/>
      <c r="H313" s="443" t="s">
        <v>1030</v>
      </c>
      <c r="I313" s="342" t="s">
        <v>1010</v>
      </c>
      <c r="J313" s="306"/>
      <c r="K313" s="263"/>
      <c r="N313" s="352">
        <v>2023</v>
      </c>
      <c r="O313" s="433" t="s">
        <v>1144</v>
      </c>
    </row>
    <row r="314" spans="1:16" ht="30" customHeight="1">
      <c r="A314" s="219" t="str">
        <f t="shared" si="35"/>
        <v>月</v>
      </c>
      <c r="C314" s="194" t="s">
        <v>886</v>
      </c>
      <c r="D314" s="194" t="s">
        <v>35</v>
      </c>
      <c r="E314" s="199">
        <f t="shared" si="31"/>
        <v>233</v>
      </c>
      <c r="F314" s="437"/>
      <c r="G314" s="439"/>
      <c r="H314" s="444"/>
      <c r="I314" s="342" t="s">
        <v>1009</v>
      </c>
      <c r="J314" s="306"/>
      <c r="K314" s="263"/>
      <c r="N314" s="352">
        <v>9</v>
      </c>
      <c r="O314" s="433"/>
    </row>
    <row r="315" spans="1:16" ht="26.45" customHeight="1">
      <c r="A315" s="219" t="str">
        <f t="shared" si="35"/>
        <v/>
      </c>
      <c r="C315" s="194" t="s">
        <v>886</v>
      </c>
      <c r="D315" s="194" t="s">
        <v>35</v>
      </c>
      <c r="E315" s="199">
        <f t="shared" si="31"/>
        <v>234</v>
      </c>
      <c r="F315" s="437"/>
      <c r="G315" s="439"/>
      <c r="H315" s="434" t="s">
        <v>1011</v>
      </c>
      <c r="I315" s="434"/>
      <c r="J315" s="299"/>
      <c r="K315" s="263"/>
      <c r="N315" s="352" t="s">
        <v>173</v>
      </c>
      <c r="O315" s="347"/>
    </row>
    <row r="316" spans="1:16" ht="26.45" customHeight="1">
      <c r="A316" s="219" t="str">
        <f t="shared" si="35"/>
        <v/>
      </c>
      <c r="C316" s="194" t="s">
        <v>886</v>
      </c>
      <c r="D316" s="194" t="s">
        <v>17</v>
      </c>
      <c r="E316" s="199">
        <f t="shared" si="31"/>
        <v>235</v>
      </c>
      <c r="F316" s="437"/>
      <c r="G316" s="439"/>
      <c r="H316" s="435" t="s">
        <v>174</v>
      </c>
      <c r="I316" s="435"/>
      <c r="J316" s="301"/>
      <c r="K316" s="263"/>
      <c r="N316" s="352" t="s">
        <v>187</v>
      </c>
      <c r="O316" s="345" t="s">
        <v>1231</v>
      </c>
    </row>
    <row r="317" spans="1:16" ht="26.45" customHeight="1">
      <c r="A317" s="219" t="str">
        <f>F317&amp;H317</f>
        <v>大学入学準備コースホームページURL</v>
      </c>
      <c r="C317" s="194" t="s">
        <v>886</v>
      </c>
      <c r="D317" s="194" t="s">
        <v>17</v>
      </c>
      <c r="E317" s="202">
        <f t="shared" si="31"/>
        <v>236</v>
      </c>
      <c r="F317" s="438"/>
      <c r="G317" s="440"/>
      <c r="H317" s="436" t="s">
        <v>188</v>
      </c>
      <c r="I317" s="436"/>
      <c r="J317" s="309"/>
      <c r="K317" s="289"/>
      <c r="N317" s="375" t="s">
        <v>189</v>
      </c>
      <c r="O317" s="349"/>
    </row>
    <row r="318" spans="1:16" ht="26.45" customHeight="1">
      <c r="A318" s="171"/>
      <c r="B318" s="173" t="s">
        <v>10</v>
      </c>
      <c r="C318" s="179"/>
      <c r="F318" s="173"/>
      <c r="G318" s="173"/>
      <c r="H318" s="173"/>
      <c r="K318" s="273"/>
    </row>
    <row r="319" spans="1:16" ht="53.25" customHeight="1">
      <c r="A319" s="171"/>
      <c r="B319" s="173" t="s">
        <v>10</v>
      </c>
      <c r="C319" s="469" t="s">
        <v>1125</v>
      </c>
      <c r="D319" s="469"/>
      <c r="E319" s="469"/>
      <c r="F319" s="469"/>
      <c r="G319" s="469"/>
      <c r="H319" s="469"/>
      <c r="I319" s="469"/>
      <c r="J319" s="469"/>
      <c r="K319" s="469"/>
      <c r="L319" s="469"/>
      <c r="M319" s="469"/>
      <c r="N319" s="469"/>
      <c r="O319" s="469"/>
      <c r="P319" s="469"/>
    </row>
    <row r="320" spans="1:16" ht="26.45" customHeight="1">
      <c r="A320" s="171"/>
      <c r="B320" s="264" t="s">
        <v>1042</v>
      </c>
      <c r="C320" s="188"/>
      <c r="D320" s="189"/>
      <c r="E320" s="190"/>
      <c r="F320" s="190"/>
      <c r="G320" s="190"/>
      <c r="H320" s="190"/>
      <c r="I320" s="191"/>
    </row>
    <row r="321" spans="1:15" ht="26.45" customHeight="1">
      <c r="A321" s="171"/>
      <c r="B321" s="190" t="s">
        <v>10</v>
      </c>
      <c r="C321" s="188" t="s">
        <v>158</v>
      </c>
      <c r="D321" s="189"/>
      <c r="E321" s="190"/>
      <c r="F321" s="190"/>
      <c r="G321" s="190"/>
      <c r="H321" s="190"/>
      <c r="I321" s="190"/>
    </row>
    <row r="322" spans="1:15" ht="26.45" customHeight="1">
      <c r="A322" s="171"/>
      <c r="B322" s="190" t="s">
        <v>10</v>
      </c>
      <c r="C322" s="260" t="s">
        <v>1013</v>
      </c>
      <c r="D322" s="189"/>
      <c r="E322" s="190"/>
      <c r="F322" s="190"/>
      <c r="G322" s="190"/>
      <c r="H322" s="190"/>
      <c r="I322" s="191"/>
    </row>
    <row r="323" spans="1:15" ht="37.5">
      <c r="A323" s="171"/>
      <c r="B323" s="173" t="s">
        <v>10</v>
      </c>
      <c r="C323" s="174"/>
      <c r="E323" s="183" t="s">
        <v>11</v>
      </c>
      <c r="F323" s="222" t="s">
        <v>846</v>
      </c>
      <c r="G323" s="455" t="s">
        <v>12</v>
      </c>
      <c r="H323" s="456"/>
      <c r="I323" s="457"/>
      <c r="J323" s="184"/>
      <c r="K323" s="184" t="s">
        <v>13</v>
      </c>
      <c r="N323" s="186" t="s">
        <v>14</v>
      </c>
      <c r="O323" s="187" t="s">
        <v>15</v>
      </c>
    </row>
    <row r="324" spans="1:15" ht="75">
      <c r="A324" s="219" t="str">
        <f t="shared" ref="A324:A327" si="36">F324&amp;I324</f>
        <v>留学先大学5</v>
      </c>
      <c r="C324" s="193" t="s">
        <v>16</v>
      </c>
      <c r="D324" s="194" t="s">
        <v>17</v>
      </c>
      <c r="E324" s="197">
        <f>E317+1</f>
        <v>237</v>
      </c>
      <c r="F324" s="458" t="s">
        <v>1059</v>
      </c>
      <c r="G324" s="460" t="s">
        <v>1001</v>
      </c>
      <c r="H324" s="461"/>
      <c r="I324" s="461"/>
      <c r="J324" s="294">
        <f>COUNTA(K324)</f>
        <v>0</v>
      </c>
      <c r="K324" s="295"/>
      <c r="N324" s="356" t="s">
        <v>1015</v>
      </c>
      <c r="O324" s="358" t="s">
        <v>1112</v>
      </c>
    </row>
    <row r="325" spans="1:15" ht="45" customHeight="1">
      <c r="A325" s="219" t="str">
        <f t="shared" si="36"/>
        <v/>
      </c>
      <c r="C325" s="193" t="s">
        <v>16</v>
      </c>
      <c r="D325" s="194" t="s">
        <v>35</v>
      </c>
      <c r="E325" s="313">
        <f>E324+1</f>
        <v>238</v>
      </c>
      <c r="F325" s="458"/>
      <c r="G325" s="462" t="s">
        <v>1000</v>
      </c>
      <c r="H325" s="463"/>
      <c r="I325" s="463"/>
      <c r="J325" s="314"/>
      <c r="K325" s="315"/>
      <c r="N325" s="372" t="s">
        <v>1014</v>
      </c>
      <c r="O325" s="373" t="s">
        <v>1113</v>
      </c>
    </row>
    <row r="326" spans="1:15" ht="45">
      <c r="A326" s="219" t="str">
        <f t="shared" si="36"/>
        <v>コード</v>
      </c>
      <c r="C326" s="193" t="s">
        <v>16</v>
      </c>
      <c r="D326" s="194" t="s">
        <v>17</v>
      </c>
      <c r="E326" s="199">
        <f>E325+1</f>
        <v>239</v>
      </c>
      <c r="F326" s="458"/>
      <c r="G326" s="464" t="s">
        <v>1002</v>
      </c>
      <c r="H326" s="465"/>
      <c r="I326" s="337" t="s">
        <v>267</v>
      </c>
      <c r="J326" s="296"/>
      <c r="K326" s="297"/>
      <c r="N326" s="352">
        <v>737</v>
      </c>
      <c r="O326" s="347" t="s">
        <v>1219</v>
      </c>
    </row>
    <row r="327" spans="1:15" ht="30" customHeight="1">
      <c r="A327" s="219" t="str">
        <f t="shared" si="36"/>
        <v>国・地域</v>
      </c>
      <c r="C327" s="220" t="s">
        <v>160</v>
      </c>
      <c r="D327" s="221" t="s">
        <v>34</v>
      </c>
      <c r="E327" s="199">
        <f t="shared" ref="E327:E351" si="37">E326+1</f>
        <v>240</v>
      </c>
      <c r="F327" s="458"/>
      <c r="G327" s="464"/>
      <c r="H327" s="465"/>
      <c r="I327" s="338" t="s">
        <v>1003</v>
      </c>
      <c r="J327" s="296"/>
      <c r="K327" s="300" t="str">
        <f>IFERROR(IF(K326="", "国・地域コードを入力してください", VLOOKUP(K326, 国・地域コード!$B:$C, 2, FALSE)),"国・地域コードを入力してください")</f>
        <v>国・地域コードを入力してください</v>
      </c>
      <c r="N327" s="352" t="s">
        <v>161</v>
      </c>
      <c r="O327" s="347" t="s">
        <v>1016</v>
      </c>
    </row>
    <row r="328" spans="1:15" ht="30" customHeight="1">
      <c r="A328" s="219" t="str">
        <f>F328&amp;G328</f>
        <v>文理種別</v>
      </c>
      <c r="C328" s="193" t="s">
        <v>16</v>
      </c>
      <c r="D328" s="194" t="s">
        <v>35</v>
      </c>
      <c r="E328" s="199">
        <f t="shared" si="37"/>
        <v>241</v>
      </c>
      <c r="F328" s="458"/>
      <c r="G328" s="449" t="s">
        <v>167</v>
      </c>
      <c r="H328" s="450"/>
      <c r="I328" s="450"/>
      <c r="J328" s="296"/>
      <c r="K328" s="297"/>
      <c r="N328" s="352" t="s">
        <v>169</v>
      </c>
      <c r="O328" s="347" t="s">
        <v>170</v>
      </c>
    </row>
    <row r="329" spans="1:15" ht="45">
      <c r="A329" s="219" t="str">
        <f t="shared" ref="A329:A332" si="38">F329&amp;I329</f>
        <v>コード</v>
      </c>
      <c r="C329" s="193" t="s">
        <v>16</v>
      </c>
      <c r="D329" s="194" t="s">
        <v>17</v>
      </c>
      <c r="E329" s="199">
        <f t="shared" si="37"/>
        <v>242</v>
      </c>
      <c r="F329" s="458"/>
      <c r="G329" s="449" t="s">
        <v>1004</v>
      </c>
      <c r="H329" s="450"/>
      <c r="I329" s="339" t="s">
        <v>1005</v>
      </c>
      <c r="J329" s="296"/>
      <c r="K329" s="298"/>
      <c r="N329" s="352">
        <v>11</v>
      </c>
      <c r="O329" s="374" t="s">
        <v>1218</v>
      </c>
    </row>
    <row r="330" spans="1:15" ht="30" customHeight="1">
      <c r="A330" s="219" t="str">
        <f t="shared" si="38"/>
        <v>分野</v>
      </c>
      <c r="C330" s="220" t="s">
        <v>160</v>
      </c>
      <c r="D330" s="221" t="s">
        <v>34</v>
      </c>
      <c r="E330" s="199">
        <f t="shared" si="37"/>
        <v>243</v>
      </c>
      <c r="F330" s="458"/>
      <c r="G330" s="449"/>
      <c r="H330" s="450"/>
      <c r="I330" s="339" t="s">
        <v>1006</v>
      </c>
      <c r="J330" s="296"/>
      <c r="K330" s="300" t="str">
        <f>IFERROR(IF(K329="","分野コードを入力してください",VLOOKUP(K329,分野コード!$C:$D,2,FALSE)),"分野コードを入力してください")</f>
        <v>分野コードを入力してください</v>
      </c>
      <c r="N330" s="352" t="s">
        <v>171</v>
      </c>
      <c r="O330" s="345" t="s">
        <v>1017</v>
      </c>
    </row>
    <row r="331" spans="1:15" ht="45">
      <c r="A331" s="219" t="str">
        <f t="shared" si="38"/>
        <v>種類</v>
      </c>
      <c r="C331" s="193" t="s">
        <v>16</v>
      </c>
      <c r="D331" s="194" t="s">
        <v>35</v>
      </c>
      <c r="E331" s="199">
        <f t="shared" si="37"/>
        <v>244</v>
      </c>
      <c r="F331" s="458"/>
      <c r="G331" s="449" t="s">
        <v>162</v>
      </c>
      <c r="H331" s="450"/>
      <c r="I331" s="339" t="s">
        <v>1007</v>
      </c>
      <c r="J331" s="296"/>
      <c r="K331" s="297"/>
      <c r="N331" s="352" t="s">
        <v>1161</v>
      </c>
      <c r="O331" s="345" t="s">
        <v>1160</v>
      </c>
    </row>
    <row r="332" spans="1:15" ht="30" customHeight="1">
      <c r="A332" s="219" t="str">
        <f t="shared" si="38"/>
        <v>学位名（英文）</v>
      </c>
      <c r="C332" s="193" t="s">
        <v>16</v>
      </c>
      <c r="D332" s="194" t="s">
        <v>17</v>
      </c>
      <c r="E332" s="199">
        <f t="shared" si="37"/>
        <v>245</v>
      </c>
      <c r="F332" s="458"/>
      <c r="G332" s="449"/>
      <c r="H332" s="450"/>
      <c r="I332" s="339" t="s">
        <v>1008</v>
      </c>
      <c r="J332" s="296"/>
      <c r="K332" s="297"/>
      <c r="N332" s="352" t="s">
        <v>163</v>
      </c>
      <c r="O332" s="345" t="s">
        <v>1137</v>
      </c>
    </row>
    <row r="333" spans="1:15" ht="30" customHeight="1">
      <c r="A333" s="219" t="str">
        <f>F333&amp;G333</f>
        <v>学士号取得期間</v>
      </c>
      <c r="C333" s="193" t="s">
        <v>16</v>
      </c>
      <c r="D333" s="194" t="s">
        <v>35</v>
      </c>
      <c r="E333" s="199">
        <f t="shared" si="37"/>
        <v>246</v>
      </c>
      <c r="F333" s="458"/>
      <c r="G333" s="449" t="s">
        <v>164</v>
      </c>
      <c r="H333" s="450"/>
      <c r="I333" s="450"/>
      <c r="J333" s="296"/>
      <c r="K333" s="297"/>
      <c r="N333" s="352" t="s">
        <v>166</v>
      </c>
      <c r="O333" s="347" t="s">
        <v>1115</v>
      </c>
    </row>
    <row r="334" spans="1:15" ht="30" customHeight="1">
      <c r="A334" s="219" t="str">
        <f t="shared" ref="A334:A336" si="39">F334&amp;I334</f>
        <v>年</v>
      </c>
      <c r="C334" s="193" t="s">
        <v>16</v>
      </c>
      <c r="D334" s="194" t="s">
        <v>35</v>
      </c>
      <c r="E334" s="199">
        <f t="shared" si="37"/>
        <v>247</v>
      </c>
      <c r="F334" s="458"/>
      <c r="G334" s="449" t="s">
        <v>1031</v>
      </c>
      <c r="H334" s="450"/>
      <c r="I334" s="339" t="s">
        <v>1010</v>
      </c>
      <c r="J334" s="296"/>
      <c r="K334" s="297"/>
      <c r="N334" s="352">
        <v>2023</v>
      </c>
      <c r="O334" s="445" t="s">
        <v>1143</v>
      </c>
    </row>
    <row r="335" spans="1:15" ht="30" customHeight="1">
      <c r="A335" s="219" t="str">
        <f t="shared" si="39"/>
        <v>月</v>
      </c>
      <c r="C335" s="193" t="s">
        <v>16</v>
      </c>
      <c r="D335" s="194" t="s">
        <v>35</v>
      </c>
      <c r="E335" s="199">
        <f t="shared" si="37"/>
        <v>248</v>
      </c>
      <c r="F335" s="458"/>
      <c r="G335" s="449"/>
      <c r="H335" s="450"/>
      <c r="I335" s="339" t="s">
        <v>1009</v>
      </c>
      <c r="J335" s="296"/>
      <c r="K335" s="297"/>
      <c r="N335" s="352">
        <v>9</v>
      </c>
      <c r="O335" s="446"/>
    </row>
    <row r="336" spans="1:15" ht="30" customHeight="1">
      <c r="A336" s="219" t="str">
        <f t="shared" si="39"/>
        <v/>
      </c>
      <c r="C336" s="193" t="s">
        <v>16</v>
      </c>
      <c r="D336" s="194" t="s">
        <v>35</v>
      </c>
      <c r="E336" s="199">
        <f t="shared" si="37"/>
        <v>249</v>
      </c>
      <c r="F336" s="458"/>
      <c r="G336" s="447" t="s">
        <v>1011</v>
      </c>
      <c r="H336" s="448"/>
      <c r="I336" s="448"/>
      <c r="J336" s="296"/>
      <c r="K336" s="297"/>
      <c r="N336" s="352" t="s">
        <v>173</v>
      </c>
      <c r="O336" s="347"/>
    </row>
    <row r="337" spans="1:15" ht="30" customHeight="1">
      <c r="A337" s="219" t="str">
        <f>F337&amp;G337</f>
        <v>語学能力試験名とレベル（点数）</v>
      </c>
      <c r="C337" s="194" t="s">
        <v>886</v>
      </c>
      <c r="D337" s="194" t="s">
        <v>17</v>
      </c>
      <c r="E337" s="199">
        <f t="shared" si="37"/>
        <v>250</v>
      </c>
      <c r="F337" s="458"/>
      <c r="G337" s="449" t="s">
        <v>174</v>
      </c>
      <c r="H337" s="450"/>
      <c r="I337" s="450"/>
      <c r="J337" s="296"/>
      <c r="K337" s="297"/>
      <c r="N337" s="352" t="s">
        <v>175</v>
      </c>
      <c r="O337" s="345" t="s">
        <v>1230</v>
      </c>
    </row>
    <row r="338" spans="1:15" ht="382.5" customHeight="1">
      <c r="A338" s="219" t="str">
        <f>F338&amp;G338</f>
        <v>留学先大学及び在籍コースの概要、選択理由</v>
      </c>
      <c r="C338" s="193" t="s">
        <v>16</v>
      </c>
      <c r="D338" s="194" t="s">
        <v>17</v>
      </c>
      <c r="E338" s="199">
        <f t="shared" si="37"/>
        <v>251</v>
      </c>
      <c r="F338" s="458"/>
      <c r="G338" s="451" t="s">
        <v>176</v>
      </c>
      <c r="H338" s="452"/>
      <c r="I338" s="452"/>
      <c r="J338" s="296"/>
      <c r="K338" s="302"/>
      <c r="N338" s="352"/>
      <c r="O338" s="347" t="s">
        <v>1221</v>
      </c>
    </row>
    <row r="339" spans="1:15" ht="30" customHeight="1" thickBot="1">
      <c r="A339" s="219" t="str">
        <f>F339&amp;G339</f>
        <v>留学先大学ホームページURL</v>
      </c>
      <c r="C339" s="193" t="s">
        <v>16</v>
      </c>
      <c r="D339" s="194" t="s">
        <v>17</v>
      </c>
      <c r="E339" s="199">
        <f t="shared" si="37"/>
        <v>252</v>
      </c>
      <c r="F339" s="459"/>
      <c r="G339" s="453" t="s">
        <v>177</v>
      </c>
      <c r="H339" s="454"/>
      <c r="I339" s="454"/>
      <c r="J339" s="303"/>
      <c r="K339" s="304"/>
      <c r="N339" s="352" t="s">
        <v>178</v>
      </c>
      <c r="O339" s="380" t="s">
        <v>1168</v>
      </c>
    </row>
    <row r="340" spans="1:15" ht="75" customHeight="1" thickTop="1">
      <c r="A340" s="219" t="str">
        <f>F340&amp;G340</f>
        <v>入学準備コース5大学入学準備コース</v>
      </c>
      <c r="C340" s="193" t="s">
        <v>16</v>
      </c>
      <c r="D340" s="194" t="s">
        <v>35</v>
      </c>
      <c r="E340" s="199">
        <f t="shared" si="37"/>
        <v>253</v>
      </c>
      <c r="F340" s="437" t="s">
        <v>1060</v>
      </c>
      <c r="G340" s="439" t="s">
        <v>1067</v>
      </c>
      <c r="H340" s="441" t="s">
        <v>1024</v>
      </c>
      <c r="I340" s="441"/>
      <c r="J340" s="307"/>
      <c r="K340" s="276"/>
      <c r="N340" s="352" t="s">
        <v>181</v>
      </c>
      <c r="O340" s="345" t="s">
        <v>1139</v>
      </c>
    </row>
    <row r="341" spans="1:15" ht="45">
      <c r="A341" s="219" t="str">
        <f t="shared" ref="A341:A346" si="40">F341&amp;H341</f>
        <v>機関名</v>
      </c>
      <c r="C341" s="194" t="s">
        <v>886</v>
      </c>
      <c r="D341" s="194" t="s">
        <v>17</v>
      </c>
      <c r="E341" s="199">
        <f t="shared" si="37"/>
        <v>254</v>
      </c>
      <c r="F341" s="437"/>
      <c r="G341" s="439"/>
      <c r="H341" s="435" t="s">
        <v>1025</v>
      </c>
      <c r="I341" s="435"/>
      <c r="J341" s="308"/>
      <c r="K341" s="263"/>
      <c r="N341" s="352" t="s">
        <v>182</v>
      </c>
      <c r="O341" s="345" t="s">
        <v>1110</v>
      </c>
    </row>
    <row r="342" spans="1:15" ht="45">
      <c r="A342" s="219" t="str">
        <f t="shared" si="40"/>
        <v>コース名</v>
      </c>
      <c r="C342" s="194" t="s">
        <v>886</v>
      </c>
      <c r="D342" s="194" t="s">
        <v>17</v>
      </c>
      <c r="E342" s="199">
        <f t="shared" si="37"/>
        <v>255</v>
      </c>
      <c r="F342" s="437"/>
      <c r="G342" s="439"/>
      <c r="H342" s="435" t="s">
        <v>1026</v>
      </c>
      <c r="I342" s="435"/>
      <c r="J342" s="308"/>
      <c r="K342" s="263"/>
      <c r="N342" s="352" t="s">
        <v>183</v>
      </c>
      <c r="O342" s="345" t="s">
        <v>1111</v>
      </c>
    </row>
    <row r="343" spans="1:15" ht="26.45" customHeight="1">
      <c r="A343" s="219" t="str">
        <f t="shared" si="40"/>
        <v>所在地</v>
      </c>
      <c r="C343" s="194" t="s">
        <v>886</v>
      </c>
      <c r="D343" s="194" t="s">
        <v>17</v>
      </c>
      <c r="E343" s="199">
        <f t="shared" si="37"/>
        <v>256</v>
      </c>
      <c r="F343" s="437"/>
      <c r="G343" s="439"/>
      <c r="H343" s="442" t="s">
        <v>1027</v>
      </c>
      <c r="I343" s="340" t="s">
        <v>267</v>
      </c>
      <c r="J343" s="308"/>
      <c r="K343" s="263"/>
      <c r="N343" s="352">
        <v>737</v>
      </c>
      <c r="O343" s="345" t="s">
        <v>1220</v>
      </c>
    </row>
    <row r="344" spans="1:15" ht="26.45" customHeight="1">
      <c r="A344" s="219" t="str">
        <f t="shared" si="40"/>
        <v/>
      </c>
      <c r="C344" s="193"/>
      <c r="D344" s="194" t="s">
        <v>34</v>
      </c>
      <c r="E344" s="199">
        <f t="shared" si="37"/>
        <v>257</v>
      </c>
      <c r="F344" s="437"/>
      <c r="G344" s="439"/>
      <c r="H344" s="441"/>
      <c r="I344" s="341" t="s">
        <v>1003</v>
      </c>
      <c r="J344" s="308"/>
      <c r="K344" s="270" t="str">
        <f>IFERROR(IF(K343="", "国・地域コードを入力してください", VLOOKUP(K343, 国・地域コード!$B:$C, 2, FALSE)),"国・地域コードを入力してください")</f>
        <v>国・地域コードを入力してください</v>
      </c>
      <c r="N344" s="352" t="s">
        <v>1118</v>
      </c>
      <c r="O344" s="347" t="s">
        <v>1016</v>
      </c>
    </row>
    <row r="345" spans="1:15" ht="26.45" customHeight="1">
      <c r="A345" s="219" t="str">
        <f t="shared" si="40"/>
        <v>機関の性質</v>
      </c>
      <c r="C345" s="194" t="s">
        <v>886</v>
      </c>
      <c r="D345" s="194" t="s">
        <v>35</v>
      </c>
      <c r="E345" s="199">
        <f t="shared" si="37"/>
        <v>258</v>
      </c>
      <c r="F345" s="437"/>
      <c r="G345" s="439"/>
      <c r="H345" s="435" t="s">
        <v>1028</v>
      </c>
      <c r="I345" s="435"/>
      <c r="J345" s="308"/>
      <c r="K345" s="263"/>
      <c r="N345" s="352" t="s">
        <v>111</v>
      </c>
      <c r="O345" s="345"/>
    </row>
    <row r="346" spans="1:15" ht="26.45" customHeight="1">
      <c r="A346" s="219" t="str">
        <f t="shared" si="40"/>
        <v>期間</v>
      </c>
      <c r="C346" s="194" t="s">
        <v>886</v>
      </c>
      <c r="D346" s="194" t="s">
        <v>35</v>
      </c>
      <c r="E346" s="199">
        <f t="shared" si="37"/>
        <v>259</v>
      </c>
      <c r="F346" s="437"/>
      <c r="G346" s="439"/>
      <c r="H346" s="435" t="s">
        <v>1029</v>
      </c>
      <c r="I346" s="435"/>
      <c r="J346" s="308"/>
      <c r="K346" s="263"/>
      <c r="N346" s="352" t="s">
        <v>186</v>
      </c>
      <c r="O346" s="345" t="s">
        <v>1117</v>
      </c>
    </row>
    <row r="347" spans="1:15" ht="30" customHeight="1">
      <c r="A347" s="219" t="str">
        <f t="shared" ref="A347:A350" si="41">F347&amp;I347</f>
        <v>年</v>
      </c>
      <c r="C347" s="194" t="s">
        <v>886</v>
      </c>
      <c r="D347" s="194" t="s">
        <v>35</v>
      </c>
      <c r="E347" s="199">
        <f t="shared" si="37"/>
        <v>260</v>
      </c>
      <c r="F347" s="437"/>
      <c r="G347" s="439"/>
      <c r="H347" s="443" t="s">
        <v>1030</v>
      </c>
      <c r="I347" s="342" t="s">
        <v>1010</v>
      </c>
      <c r="J347" s="306"/>
      <c r="K347" s="263"/>
      <c r="N347" s="352">
        <v>2023</v>
      </c>
      <c r="O347" s="433" t="s">
        <v>1144</v>
      </c>
    </row>
    <row r="348" spans="1:15" ht="30" customHeight="1">
      <c r="A348" s="219" t="str">
        <f t="shared" si="41"/>
        <v>月</v>
      </c>
      <c r="C348" s="194" t="s">
        <v>886</v>
      </c>
      <c r="D348" s="194" t="s">
        <v>35</v>
      </c>
      <c r="E348" s="199">
        <f t="shared" si="37"/>
        <v>261</v>
      </c>
      <c r="F348" s="437"/>
      <c r="G348" s="439"/>
      <c r="H348" s="444"/>
      <c r="I348" s="342" t="s">
        <v>1009</v>
      </c>
      <c r="J348" s="306"/>
      <c r="K348" s="263"/>
      <c r="N348" s="352">
        <v>9</v>
      </c>
      <c r="O348" s="433"/>
    </row>
    <row r="349" spans="1:15" ht="26.45" customHeight="1">
      <c r="A349" s="219" t="str">
        <f t="shared" si="41"/>
        <v/>
      </c>
      <c r="C349" s="194" t="s">
        <v>886</v>
      </c>
      <c r="D349" s="194" t="s">
        <v>35</v>
      </c>
      <c r="E349" s="199">
        <f t="shared" si="37"/>
        <v>262</v>
      </c>
      <c r="F349" s="437"/>
      <c r="G349" s="439"/>
      <c r="H349" s="434" t="s">
        <v>1011</v>
      </c>
      <c r="I349" s="434"/>
      <c r="J349" s="299"/>
      <c r="K349" s="263"/>
      <c r="N349" s="352" t="s">
        <v>173</v>
      </c>
      <c r="O349" s="347"/>
    </row>
    <row r="350" spans="1:15" ht="26.45" customHeight="1">
      <c r="A350" s="219" t="str">
        <f t="shared" si="41"/>
        <v/>
      </c>
      <c r="C350" s="194" t="s">
        <v>886</v>
      </c>
      <c r="D350" s="194" t="s">
        <v>17</v>
      </c>
      <c r="E350" s="199">
        <f t="shared" si="37"/>
        <v>263</v>
      </c>
      <c r="F350" s="437"/>
      <c r="G350" s="439"/>
      <c r="H350" s="435" t="s">
        <v>174</v>
      </c>
      <c r="I350" s="435"/>
      <c r="J350" s="301"/>
      <c r="K350" s="263"/>
      <c r="N350" s="352" t="s">
        <v>187</v>
      </c>
      <c r="O350" s="345" t="s">
        <v>1231</v>
      </c>
    </row>
    <row r="351" spans="1:15" ht="26.45" customHeight="1">
      <c r="A351" s="219" t="str">
        <f>F351&amp;H351</f>
        <v>大学入学準備コースホームページURL</v>
      </c>
      <c r="C351" s="194" t="s">
        <v>886</v>
      </c>
      <c r="D351" s="194" t="s">
        <v>17</v>
      </c>
      <c r="E351" s="202">
        <f t="shared" si="37"/>
        <v>264</v>
      </c>
      <c r="F351" s="438"/>
      <c r="G351" s="440"/>
      <c r="H351" s="436" t="s">
        <v>188</v>
      </c>
      <c r="I351" s="436"/>
      <c r="J351" s="309"/>
      <c r="K351" s="289"/>
      <c r="N351" s="375" t="s">
        <v>189</v>
      </c>
      <c r="O351" s="349"/>
    </row>
    <row r="352" spans="1:15" ht="26.45" customHeight="1">
      <c r="A352" s="171"/>
      <c r="B352" s="173" t="s">
        <v>10</v>
      </c>
      <c r="C352" s="193"/>
      <c r="F352" s="173"/>
      <c r="G352" s="173"/>
      <c r="H352" s="173"/>
      <c r="K352" s="273"/>
    </row>
    <row r="353" spans="1:15" ht="26.45" customHeight="1">
      <c r="A353" s="171"/>
      <c r="B353" s="264" t="s">
        <v>1043</v>
      </c>
      <c r="C353" s="188"/>
      <c r="D353" s="189"/>
      <c r="E353" s="190"/>
      <c r="F353" s="190"/>
      <c r="G353" s="190"/>
      <c r="H353" s="190"/>
      <c r="I353" s="191"/>
    </row>
    <row r="354" spans="1:15" ht="26.45" customHeight="1">
      <c r="A354" s="171"/>
      <c r="B354" s="190" t="s">
        <v>10</v>
      </c>
      <c r="C354" s="188" t="s">
        <v>158</v>
      </c>
      <c r="D354" s="189"/>
      <c r="E354" s="190"/>
      <c r="F354" s="190"/>
      <c r="G354" s="190"/>
      <c r="H354" s="190"/>
      <c r="I354" s="190"/>
    </row>
    <row r="355" spans="1:15" ht="26.45" customHeight="1">
      <c r="A355" s="171"/>
      <c r="B355" s="190" t="s">
        <v>10</v>
      </c>
      <c r="C355" s="260" t="s">
        <v>1013</v>
      </c>
      <c r="D355" s="189"/>
      <c r="E355" s="190"/>
      <c r="F355" s="190"/>
      <c r="G355" s="190"/>
      <c r="H355" s="190"/>
      <c r="I355" s="191"/>
    </row>
    <row r="356" spans="1:15" ht="37.5">
      <c r="A356" s="171"/>
      <c r="B356" s="173" t="s">
        <v>10</v>
      </c>
      <c r="C356" s="174"/>
      <c r="E356" s="183" t="s">
        <v>11</v>
      </c>
      <c r="F356" s="222" t="s">
        <v>846</v>
      </c>
      <c r="G356" s="455" t="s">
        <v>12</v>
      </c>
      <c r="H356" s="456"/>
      <c r="I356" s="457"/>
      <c r="J356" s="184"/>
      <c r="K356" s="184" t="s">
        <v>13</v>
      </c>
      <c r="N356" s="186" t="s">
        <v>14</v>
      </c>
      <c r="O356" s="187" t="s">
        <v>15</v>
      </c>
    </row>
    <row r="357" spans="1:15" ht="75">
      <c r="A357" s="219" t="str">
        <f t="shared" ref="A357:A360" si="42">F357&amp;I357</f>
        <v>留学先大学6</v>
      </c>
      <c r="C357" s="193" t="s">
        <v>16</v>
      </c>
      <c r="D357" s="194" t="s">
        <v>17</v>
      </c>
      <c r="E357" s="197">
        <f>E351+1</f>
        <v>265</v>
      </c>
      <c r="F357" s="458" t="s">
        <v>1061</v>
      </c>
      <c r="G357" s="460" t="s">
        <v>1001</v>
      </c>
      <c r="H357" s="461"/>
      <c r="I357" s="461"/>
      <c r="J357" s="294">
        <f>COUNTA(K357)</f>
        <v>0</v>
      </c>
      <c r="K357" s="295"/>
      <c r="N357" s="356" t="s">
        <v>1015</v>
      </c>
      <c r="O357" s="358" t="s">
        <v>1112</v>
      </c>
    </row>
    <row r="358" spans="1:15" ht="45" customHeight="1">
      <c r="A358" s="219" t="str">
        <f t="shared" si="42"/>
        <v/>
      </c>
      <c r="C358" s="193" t="s">
        <v>16</v>
      </c>
      <c r="D358" s="194" t="s">
        <v>35</v>
      </c>
      <c r="E358" s="313">
        <f>E357+1</f>
        <v>266</v>
      </c>
      <c r="F358" s="458"/>
      <c r="G358" s="462" t="s">
        <v>1000</v>
      </c>
      <c r="H358" s="463"/>
      <c r="I358" s="463"/>
      <c r="J358" s="314"/>
      <c r="K358" s="315"/>
      <c r="N358" s="372" t="s">
        <v>1014</v>
      </c>
      <c r="O358" s="373" t="s">
        <v>1113</v>
      </c>
    </row>
    <row r="359" spans="1:15" ht="45">
      <c r="A359" s="219" t="str">
        <f t="shared" si="42"/>
        <v>コード</v>
      </c>
      <c r="C359" s="193" t="s">
        <v>16</v>
      </c>
      <c r="D359" s="194" t="s">
        <v>17</v>
      </c>
      <c r="E359" s="199">
        <f>E358+1</f>
        <v>267</v>
      </c>
      <c r="F359" s="458"/>
      <c r="G359" s="464" t="s">
        <v>1002</v>
      </c>
      <c r="H359" s="465"/>
      <c r="I359" s="337" t="s">
        <v>267</v>
      </c>
      <c r="J359" s="296"/>
      <c r="K359" s="297"/>
      <c r="N359" s="352">
        <v>737</v>
      </c>
      <c r="O359" s="347" t="s">
        <v>1219</v>
      </c>
    </row>
    <row r="360" spans="1:15" ht="30" customHeight="1">
      <c r="A360" s="219" t="str">
        <f t="shared" si="42"/>
        <v>国・地域</v>
      </c>
      <c r="C360" s="220" t="s">
        <v>160</v>
      </c>
      <c r="D360" s="221" t="s">
        <v>34</v>
      </c>
      <c r="E360" s="199">
        <f t="shared" ref="E360:E384" si="43">E359+1</f>
        <v>268</v>
      </c>
      <c r="F360" s="458"/>
      <c r="G360" s="464"/>
      <c r="H360" s="465"/>
      <c r="I360" s="338" t="s">
        <v>1003</v>
      </c>
      <c r="J360" s="296"/>
      <c r="K360" s="300" t="str">
        <f>IFERROR(IF(K359="", "国・地域コードを入力してください", VLOOKUP(K359, 国・地域コード!$B:$C, 2, FALSE)),"国・地域コードを入力してください")</f>
        <v>国・地域コードを入力してください</v>
      </c>
      <c r="N360" s="352" t="s">
        <v>161</v>
      </c>
      <c r="O360" s="347" t="s">
        <v>1016</v>
      </c>
    </row>
    <row r="361" spans="1:15" ht="30" customHeight="1">
      <c r="A361" s="219" t="str">
        <f>F361&amp;G361</f>
        <v>文理種別</v>
      </c>
      <c r="C361" s="193" t="s">
        <v>16</v>
      </c>
      <c r="D361" s="194" t="s">
        <v>35</v>
      </c>
      <c r="E361" s="199">
        <f t="shared" si="43"/>
        <v>269</v>
      </c>
      <c r="F361" s="458"/>
      <c r="G361" s="449" t="s">
        <v>167</v>
      </c>
      <c r="H361" s="450"/>
      <c r="I361" s="450"/>
      <c r="J361" s="296"/>
      <c r="K361" s="297"/>
      <c r="N361" s="352" t="s">
        <v>169</v>
      </c>
      <c r="O361" s="347" t="s">
        <v>170</v>
      </c>
    </row>
    <row r="362" spans="1:15" ht="45">
      <c r="A362" s="219" t="str">
        <f t="shared" ref="A362:A365" si="44">F362&amp;I362</f>
        <v>コード</v>
      </c>
      <c r="C362" s="193" t="s">
        <v>16</v>
      </c>
      <c r="D362" s="194" t="s">
        <v>17</v>
      </c>
      <c r="E362" s="199">
        <f t="shared" si="43"/>
        <v>270</v>
      </c>
      <c r="F362" s="458"/>
      <c r="G362" s="449" t="s">
        <v>1004</v>
      </c>
      <c r="H362" s="450"/>
      <c r="I362" s="339" t="s">
        <v>1005</v>
      </c>
      <c r="J362" s="296"/>
      <c r="K362" s="298"/>
      <c r="N362" s="352">
        <v>11</v>
      </c>
      <c r="O362" s="374" t="s">
        <v>1218</v>
      </c>
    </row>
    <row r="363" spans="1:15" ht="30" customHeight="1">
      <c r="A363" s="219" t="str">
        <f t="shared" si="44"/>
        <v>分野</v>
      </c>
      <c r="C363" s="220" t="s">
        <v>160</v>
      </c>
      <c r="D363" s="221" t="s">
        <v>34</v>
      </c>
      <c r="E363" s="199">
        <f t="shared" si="43"/>
        <v>271</v>
      </c>
      <c r="F363" s="458"/>
      <c r="G363" s="449"/>
      <c r="H363" s="450"/>
      <c r="I363" s="339" t="s">
        <v>1006</v>
      </c>
      <c r="J363" s="296"/>
      <c r="K363" s="300" t="str">
        <f>IFERROR(IF(K362="","分野コードを入力してください",VLOOKUP(K362,分野コード!$C:$D,2,FALSE)),"分野コードを入力してください")</f>
        <v>分野コードを入力してください</v>
      </c>
      <c r="N363" s="352" t="s">
        <v>171</v>
      </c>
      <c r="O363" s="345" t="s">
        <v>1017</v>
      </c>
    </row>
    <row r="364" spans="1:15" ht="45">
      <c r="A364" s="219" t="str">
        <f t="shared" si="44"/>
        <v>種類</v>
      </c>
      <c r="C364" s="193" t="s">
        <v>16</v>
      </c>
      <c r="D364" s="194" t="s">
        <v>35</v>
      </c>
      <c r="E364" s="199">
        <f t="shared" si="43"/>
        <v>272</v>
      </c>
      <c r="F364" s="458"/>
      <c r="G364" s="449" t="s">
        <v>162</v>
      </c>
      <c r="H364" s="450"/>
      <c r="I364" s="339" t="s">
        <v>1007</v>
      </c>
      <c r="J364" s="296"/>
      <c r="K364" s="297"/>
      <c r="N364" s="352" t="s">
        <v>1161</v>
      </c>
      <c r="O364" s="345" t="s">
        <v>1160</v>
      </c>
    </row>
    <row r="365" spans="1:15" ht="30" customHeight="1">
      <c r="A365" s="219" t="str">
        <f t="shared" si="44"/>
        <v>学位名（英文）</v>
      </c>
      <c r="C365" s="193" t="s">
        <v>16</v>
      </c>
      <c r="D365" s="194" t="s">
        <v>17</v>
      </c>
      <c r="E365" s="199">
        <f t="shared" si="43"/>
        <v>273</v>
      </c>
      <c r="F365" s="458"/>
      <c r="G365" s="449"/>
      <c r="H365" s="450"/>
      <c r="I365" s="339" t="s">
        <v>1008</v>
      </c>
      <c r="J365" s="296"/>
      <c r="K365" s="297"/>
      <c r="N365" s="352" t="s">
        <v>163</v>
      </c>
      <c r="O365" s="345" t="s">
        <v>1137</v>
      </c>
    </row>
    <row r="366" spans="1:15" ht="30" customHeight="1">
      <c r="A366" s="219" t="str">
        <f>F366&amp;G366</f>
        <v>学士号取得期間</v>
      </c>
      <c r="C366" s="193" t="s">
        <v>16</v>
      </c>
      <c r="D366" s="194" t="s">
        <v>35</v>
      </c>
      <c r="E366" s="199">
        <f t="shared" si="43"/>
        <v>274</v>
      </c>
      <c r="F366" s="458"/>
      <c r="G366" s="449" t="s">
        <v>164</v>
      </c>
      <c r="H366" s="450"/>
      <c r="I366" s="450"/>
      <c r="J366" s="296"/>
      <c r="K366" s="297"/>
      <c r="N366" s="352" t="s">
        <v>166</v>
      </c>
      <c r="O366" s="347" t="s">
        <v>1115</v>
      </c>
    </row>
    <row r="367" spans="1:15" ht="30" customHeight="1">
      <c r="A367" s="219" t="str">
        <f t="shared" ref="A367:A369" si="45">F367&amp;I367</f>
        <v>年</v>
      </c>
      <c r="C367" s="193" t="s">
        <v>16</v>
      </c>
      <c r="D367" s="194" t="s">
        <v>35</v>
      </c>
      <c r="E367" s="199">
        <f t="shared" si="43"/>
        <v>275</v>
      </c>
      <c r="F367" s="458"/>
      <c r="G367" s="449" t="s">
        <v>1031</v>
      </c>
      <c r="H367" s="450"/>
      <c r="I367" s="339" t="s">
        <v>1010</v>
      </c>
      <c r="J367" s="296"/>
      <c r="K367" s="297"/>
      <c r="N367" s="352">
        <v>2023</v>
      </c>
      <c r="O367" s="445" t="s">
        <v>1143</v>
      </c>
    </row>
    <row r="368" spans="1:15" ht="30" customHeight="1">
      <c r="A368" s="219" t="str">
        <f t="shared" si="45"/>
        <v>月</v>
      </c>
      <c r="C368" s="193" t="s">
        <v>16</v>
      </c>
      <c r="D368" s="194" t="s">
        <v>35</v>
      </c>
      <c r="E368" s="199">
        <f t="shared" si="43"/>
        <v>276</v>
      </c>
      <c r="F368" s="458"/>
      <c r="G368" s="449"/>
      <c r="H368" s="450"/>
      <c r="I368" s="339" t="s">
        <v>1009</v>
      </c>
      <c r="J368" s="296"/>
      <c r="K368" s="297"/>
      <c r="N368" s="352">
        <v>9</v>
      </c>
      <c r="O368" s="446"/>
    </row>
    <row r="369" spans="1:15" ht="30" customHeight="1">
      <c r="A369" s="219" t="str">
        <f t="shared" si="45"/>
        <v/>
      </c>
      <c r="C369" s="193" t="s">
        <v>16</v>
      </c>
      <c r="D369" s="194" t="s">
        <v>35</v>
      </c>
      <c r="E369" s="199">
        <f t="shared" si="43"/>
        <v>277</v>
      </c>
      <c r="F369" s="458"/>
      <c r="G369" s="447" t="s">
        <v>1011</v>
      </c>
      <c r="H369" s="448"/>
      <c r="I369" s="448"/>
      <c r="J369" s="296"/>
      <c r="K369" s="297"/>
      <c r="N369" s="352" t="s">
        <v>173</v>
      </c>
      <c r="O369" s="347"/>
    </row>
    <row r="370" spans="1:15" ht="30" customHeight="1">
      <c r="A370" s="219" t="str">
        <f>F370&amp;G370</f>
        <v>語学能力試験名とレベル（点数）</v>
      </c>
      <c r="C370" s="194" t="s">
        <v>886</v>
      </c>
      <c r="D370" s="194" t="s">
        <v>17</v>
      </c>
      <c r="E370" s="199">
        <f t="shared" si="43"/>
        <v>278</v>
      </c>
      <c r="F370" s="458"/>
      <c r="G370" s="449" t="s">
        <v>174</v>
      </c>
      <c r="H370" s="450"/>
      <c r="I370" s="450"/>
      <c r="J370" s="296"/>
      <c r="K370" s="297"/>
      <c r="N370" s="352" t="s">
        <v>175</v>
      </c>
      <c r="O370" s="345" t="s">
        <v>1230</v>
      </c>
    </row>
    <row r="371" spans="1:15" ht="382.5" customHeight="1">
      <c r="A371" s="219" t="str">
        <f>F371&amp;G371</f>
        <v>留学先大学及び在籍コースの概要、選択理由</v>
      </c>
      <c r="C371" s="193" t="s">
        <v>16</v>
      </c>
      <c r="D371" s="194" t="s">
        <v>17</v>
      </c>
      <c r="E371" s="199">
        <f t="shared" si="43"/>
        <v>279</v>
      </c>
      <c r="F371" s="458"/>
      <c r="G371" s="451" t="s">
        <v>176</v>
      </c>
      <c r="H371" s="452"/>
      <c r="I371" s="452"/>
      <c r="J371" s="296"/>
      <c r="K371" s="302"/>
      <c r="N371" s="352"/>
      <c r="O371" s="347" t="s">
        <v>1221</v>
      </c>
    </row>
    <row r="372" spans="1:15" ht="30" customHeight="1" thickBot="1">
      <c r="A372" s="219" t="str">
        <f>F372&amp;G372</f>
        <v>留学先大学ホームページURL</v>
      </c>
      <c r="C372" s="193" t="s">
        <v>16</v>
      </c>
      <c r="D372" s="194" t="s">
        <v>17</v>
      </c>
      <c r="E372" s="199">
        <f t="shared" si="43"/>
        <v>280</v>
      </c>
      <c r="F372" s="459"/>
      <c r="G372" s="453" t="s">
        <v>177</v>
      </c>
      <c r="H372" s="454"/>
      <c r="I372" s="454"/>
      <c r="J372" s="303"/>
      <c r="K372" s="304"/>
      <c r="N372" s="352" t="s">
        <v>178</v>
      </c>
      <c r="O372" s="380" t="s">
        <v>1168</v>
      </c>
    </row>
    <row r="373" spans="1:15" ht="75" customHeight="1" thickTop="1">
      <c r="A373" s="219" t="str">
        <f>F373&amp;G373</f>
        <v>入学準備コース6大学入学準備コース</v>
      </c>
      <c r="C373" s="193" t="s">
        <v>16</v>
      </c>
      <c r="D373" s="194" t="s">
        <v>35</v>
      </c>
      <c r="E373" s="199">
        <f t="shared" si="43"/>
        <v>281</v>
      </c>
      <c r="F373" s="437" t="s">
        <v>1062</v>
      </c>
      <c r="G373" s="439" t="s">
        <v>1067</v>
      </c>
      <c r="H373" s="441" t="s">
        <v>1024</v>
      </c>
      <c r="I373" s="441"/>
      <c r="J373" s="307"/>
      <c r="K373" s="276"/>
      <c r="N373" s="352" t="s">
        <v>181</v>
      </c>
      <c r="O373" s="345" t="s">
        <v>1139</v>
      </c>
    </row>
    <row r="374" spans="1:15" ht="45">
      <c r="A374" s="219" t="str">
        <f t="shared" ref="A374:A379" si="46">F374&amp;H374</f>
        <v>機関名</v>
      </c>
      <c r="C374" s="194" t="s">
        <v>886</v>
      </c>
      <c r="D374" s="194" t="s">
        <v>17</v>
      </c>
      <c r="E374" s="199">
        <f t="shared" si="43"/>
        <v>282</v>
      </c>
      <c r="F374" s="437"/>
      <c r="G374" s="439"/>
      <c r="H374" s="435" t="s">
        <v>1025</v>
      </c>
      <c r="I374" s="435"/>
      <c r="J374" s="308"/>
      <c r="K374" s="263"/>
      <c r="N374" s="352" t="s">
        <v>182</v>
      </c>
      <c r="O374" s="345" t="s">
        <v>1110</v>
      </c>
    </row>
    <row r="375" spans="1:15" ht="45">
      <c r="A375" s="219" t="str">
        <f t="shared" si="46"/>
        <v>コース名</v>
      </c>
      <c r="C375" s="194" t="s">
        <v>886</v>
      </c>
      <c r="D375" s="194" t="s">
        <v>17</v>
      </c>
      <c r="E375" s="199">
        <f t="shared" si="43"/>
        <v>283</v>
      </c>
      <c r="F375" s="437"/>
      <c r="G375" s="439"/>
      <c r="H375" s="435" t="s">
        <v>1026</v>
      </c>
      <c r="I375" s="435"/>
      <c r="J375" s="308"/>
      <c r="K375" s="263"/>
      <c r="N375" s="352" t="s">
        <v>183</v>
      </c>
      <c r="O375" s="345" t="s">
        <v>1111</v>
      </c>
    </row>
    <row r="376" spans="1:15" ht="26.45" customHeight="1">
      <c r="A376" s="219" t="str">
        <f t="shared" si="46"/>
        <v>所在地</v>
      </c>
      <c r="C376" s="194" t="s">
        <v>886</v>
      </c>
      <c r="D376" s="194" t="s">
        <v>17</v>
      </c>
      <c r="E376" s="199">
        <f t="shared" si="43"/>
        <v>284</v>
      </c>
      <c r="F376" s="437"/>
      <c r="G376" s="439"/>
      <c r="H376" s="442" t="s">
        <v>1027</v>
      </c>
      <c r="I376" s="340" t="s">
        <v>267</v>
      </c>
      <c r="J376" s="308"/>
      <c r="K376" s="263"/>
      <c r="N376" s="352">
        <v>737</v>
      </c>
      <c r="O376" s="345" t="s">
        <v>1220</v>
      </c>
    </row>
    <row r="377" spans="1:15" ht="26.45" customHeight="1">
      <c r="A377" s="219" t="str">
        <f t="shared" si="46"/>
        <v/>
      </c>
      <c r="C377" s="193"/>
      <c r="D377" s="194" t="s">
        <v>34</v>
      </c>
      <c r="E377" s="199">
        <f t="shared" si="43"/>
        <v>285</v>
      </c>
      <c r="F377" s="437"/>
      <c r="G377" s="439"/>
      <c r="H377" s="441"/>
      <c r="I377" s="341" t="s">
        <v>1003</v>
      </c>
      <c r="J377" s="308"/>
      <c r="K377" s="270" t="str">
        <f>IFERROR(IF(K376="", "国・地域コードを入力してください", VLOOKUP(K376, 国・地域コード!$B:$C, 2, FALSE)),"国・地域コードを入力してください")</f>
        <v>国・地域コードを入力してください</v>
      </c>
      <c r="N377" s="352" t="s">
        <v>1118</v>
      </c>
      <c r="O377" s="347" t="s">
        <v>1016</v>
      </c>
    </row>
    <row r="378" spans="1:15" ht="26.45" customHeight="1">
      <c r="A378" s="219" t="str">
        <f t="shared" si="46"/>
        <v>機関の性質</v>
      </c>
      <c r="C378" s="194" t="s">
        <v>886</v>
      </c>
      <c r="D378" s="194" t="s">
        <v>35</v>
      </c>
      <c r="E378" s="199">
        <f t="shared" si="43"/>
        <v>286</v>
      </c>
      <c r="F378" s="437"/>
      <c r="G378" s="439"/>
      <c r="H378" s="435" t="s">
        <v>1028</v>
      </c>
      <c r="I378" s="435"/>
      <c r="J378" s="308"/>
      <c r="K378" s="263"/>
      <c r="N378" s="352" t="s">
        <v>111</v>
      </c>
      <c r="O378" s="345"/>
    </row>
    <row r="379" spans="1:15" ht="26.45" customHeight="1">
      <c r="A379" s="219" t="str">
        <f t="shared" si="46"/>
        <v>期間</v>
      </c>
      <c r="C379" s="194" t="s">
        <v>886</v>
      </c>
      <c r="D379" s="194" t="s">
        <v>35</v>
      </c>
      <c r="E379" s="199">
        <f t="shared" si="43"/>
        <v>287</v>
      </c>
      <c r="F379" s="437"/>
      <c r="G379" s="439"/>
      <c r="H379" s="435" t="s">
        <v>1029</v>
      </c>
      <c r="I379" s="435"/>
      <c r="J379" s="308"/>
      <c r="K379" s="263"/>
      <c r="N379" s="352" t="s">
        <v>186</v>
      </c>
      <c r="O379" s="345" t="s">
        <v>1117</v>
      </c>
    </row>
    <row r="380" spans="1:15" ht="30" customHeight="1">
      <c r="A380" s="219" t="str">
        <f t="shared" ref="A380:A383" si="47">F380&amp;I380</f>
        <v>年</v>
      </c>
      <c r="C380" s="194" t="s">
        <v>886</v>
      </c>
      <c r="D380" s="194" t="s">
        <v>35</v>
      </c>
      <c r="E380" s="199">
        <f t="shared" si="43"/>
        <v>288</v>
      </c>
      <c r="F380" s="437"/>
      <c r="G380" s="439"/>
      <c r="H380" s="443" t="s">
        <v>1030</v>
      </c>
      <c r="I380" s="342" t="s">
        <v>1010</v>
      </c>
      <c r="J380" s="306"/>
      <c r="K380" s="263"/>
      <c r="N380" s="352">
        <v>2023</v>
      </c>
      <c r="O380" s="433" t="s">
        <v>1144</v>
      </c>
    </row>
    <row r="381" spans="1:15" ht="30" customHeight="1">
      <c r="A381" s="219" t="str">
        <f t="shared" si="47"/>
        <v>月</v>
      </c>
      <c r="C381" s="194" t="s">
        <v>886</v>
      </c>
      <c r="D381" s="194" t="s">
        <v>35</v>
      </c>
      <c r="E381" s="199">
        <f t="shared" si="43"/>
        <v>289</v>
      </c>
      <c r="F381" s="437"/>
      <c r="G381" s="439"/>
      <c r="H381" s="444"/>
      <c r="I381" s="342" t="s">
        <v>1009</v>
      </c>
      <c r="J381" s="306"/>
      <c r="K381" s="263"/>
      <c r="N381" s="352">
        <v>9</v>
      </c>
      <c r="O381" s="433"/>
    </row>
    <row r="382" spans="1:15" ht="26.45" customHeight="1">
      <c r="A382" s="219" t="str">
        <f t="shared" si="47"/>
        <v/>
      </c>
      <c r="C382" s="194" t="s">
        <v>886</v>
      </c>
      <c r="D382" s="194" t="s">
        <v>35</v>
      </c>
      <c r="E382" s="199">
        <f t="shared" si="43"/>
        <v>290</v>
      </c>
      <c r="F382" s="437"/>
      <c r="G382" s="439"/>
      <c r="H382" s="434" t="s">
        <v>1011</v>
      </c>
      <c r="I382" s="434"/>
      <c r="J382" s="299"/>
      <c r="K382" s="263"/>
      <c r="N382" s="352" t="s">
        <v>173</v>
      </c>
      <c r="O382" s="347"/>
    </row>
    <row r="383" spans="1:15" ht="26.45" customHeight="1">
      <c r="A383" s="219" t="str">
        <f t="shared" si="47"/>
        <v/>
      </c>
      <c r="C383" s="194" t="s">
        <v>886</v>
      </c>
      <c r="D383" s="194" t="s">
        <v>17</v>
      </c>
      <c r="E383" s="199">
        <f t="shared" si="43"/>
        <v>291</v>
      </c>
      <c r="F383" s="437"/>
      <c r="G383" s="439"/>
      <c r="H383" s="435" t="s">
        <v>174</v>
      </c>
      <c r="I383" s="435"/>
      <c r="J383" s="301"/>
      <c r="K383" s="263"/>
      <c r="N383" s="352" t="s">
        <v>187</v>
      </c>
      <c r="O383" s="345" t="s">
        <v>1231</v>
      </c>
    </row>
    <row r="384" spans="1:15" ht="26.45" customHeight="1">
      <c r="A384" s="219" t="str">
        <f>F384&amp;H384</f>
        <v>大学入学準備コースホームページURL</v>
      </c>
      <c r="C384" s="194" t="s">
        <v>886</v>
      </c>
      <c r="D384" s="194" t="s">
        <v>17</v>
      </c>
      <c r="E384" s="202">
        <f t="shared" si="43"/>
        <v>292</v>
      </c>
      <c r="F384" s="438"/>
      <c r="G384" s="440"/>
      <c r="H384" s="436" t="s">
        <v>188</v>
      </c>
      <c r="I384" s="436"/>
      <c r="J384" s="309"/>
      <c r="K384" s="289"/>
      <c r="N384" s="375" t="s">
        <v>189</v>
      </c>
      <c r="O384" s="349"/>
    </row>
    <row r="385" spans="1:15" ht="26.45" customHeight="1">
      <c r="A385" s="171"/>
      <c r="B385" s="173" t="s">
        <v>10</v>
      </c>
      <c r="C385" s="193"/>
      <c r="F385" s="173"/>
      <c r="G385" s="173"/>
      <c r="H385" s="173"/>
      <c r="K385" s="273"/>
    </row>
    <row r="386" spans="1:15" ht="26.45" customHeight="1">
      <c r="A386" s="171"/>
      <c r="B386" s="264" t="s">
        <v>1044</v>
      </c>
      <c r="C386" s="188"/>
      <c r="D386" s="189"/>
      <c r="E386" s="190"/>
      <c r="F386" s="190"/>
      <c r="G386" s="190"/>
      <c r="H386" s="190"/>
      <c r="I386" s="191"/>
    </row>
    <row r="387" spans="1:15" ht="26.45" customHeight="1">
      <c r="A387" s="171"/>
      <c r="B387" s="190" t="s">
        <v>10</v>
      </c>
      <c r="C387" s="188" t="s">
        <v>158</v>
      </c>
      <c r="D387" s="189"/>
      <c r="E387" s="190"/>
      <c r="F387" s="190"/>
      <c r="G387" s="190"/>
      <c r="H387" s="190"/>
      <c r="I387" s="190"/>
    </row>
    <row r="388" spans="1:15" ht="26.45" customHeight="1">
      <c r="A388" s="171"/>
      <c r="B388" s="190" t="s">
        <v>10</v>
      </c>
      <c r="C388" s="260" t="s">
        <v>1013</v>
      </c>
      <c r="D388" s="189"/>
      <c r="E388" s="190"/>
      <c r="F388" s="190"/>
      <c r="G388" s="190"/>
      <c r="H388" s="190"/>
      <c r="I388" s="191"/>
    </row>
    <row r="389" spans="1:15" ht="37.5">
      <c r="A389" s="171"/>
      <c r="B389" s="173" t="s">
        <v>10</v>
      </c>
      <c r="C389" s="174"/>
      <c r="E389" s="183" t="s">
        <v>11</v>
      </c>
      <c r="F389" s="222" t="s">
        <v>846</v>
      </c>
      <c r="G389" s="455" t="s">
        <v>12</v>
      </c>
      <c r="H389" s="456"/>
      <c r="I389" s="457"/>
      <c r="J389" s="184"/>
      <c r="K389" s="184" t="s">
        <v>13</v>
      </c>
      <c r="N389" s="186" t="s">
        <v>14</v>
      </c>
      <c r="O389" s="187" t="s">
        <v>15</v>
      </c>
    </row>
    <row r="390" spans="1:15" ht="75">
      <c r="A390" s="219" t="str">
        <f t="shared" ref="A390:A393" si="48">F390&amp;I390</f>
        <v>留学先大学7</v>
      </c>
      <c r="C390" s="193" t="s">
        <v>16</v>
      </c>
      <c r="D390" s="194" t="s">
        <v>17</v>
      </c>
      <c r="E390" s="197">
        <f>E384+1</f>
        <v>293</v>
      </c>
      <c r="F390" s="458" t="s">
        <v>1063</v>
      </c>
      <c r="G390" s="460" t="s">
        <v>1001</v>
      </c>
      <c r="H390" s="461"/>
      <c r="I390" s="461"/>
      <c r="J390" s="294">
        <f>COUNTA(K390)</f>
        <v>0</v>
      </c>
      <c r="K390" s="295"/>
      <c r="N390" s="356" t="s">
        <v>1015</v>
      </c>
      <c r="O390" s="358" t="s">
        <v>1112</v>
      </c>
    </row>
    <row r="391" spans="1:15" ht="45">
      <c r="A391" s="219" t="str">
        <f t="shared" si="48"/>
        <v/>
      </c>
      <c r="C391" s="193" t="s">
        <v>16</v>
      </c>
      <c r="D391" s="194" t="s">
        <v>35</v>
      </c>
      <c r="E391" s="313">
        <f>E390+1</f>
        <v>294</v>
      </c>
      <c r="F391" s="458"/>
      <c r="G391" s="462" t="s">
        <v>1000</v>
      </c>
      <c r="H391" s="463"/>
      <c r="I391" s="463"/>
      <c r="J391" s="314"/>
      <c r="K391" s="315"/>
      <c r="N391" s="372" t="s">
        <v>1014</v>
      </c>
      <c r="O391" s="373" t="s">
        <v>1113</v>
      </c>
    </row>
    <row r="392" spans="1:15" ht="45">
      <c r="A392" s="219" t="str">
        <f t="shared" si="48"/>
        <v>コード</v>
      </c>
      <c r="C392" s="193" t="s">
        <v>16</v>
      </c>
      <c r="D392" s="194" t="s">
        <v>17</v>
      </c>
      <c r="E392" s="199">
        <f>E391+1</f>
        <v>295</v>
      </c>
      <c r="F392" s="458"/>
      <c r="G392" s="464" t="s">
        <v>1002</v>
      </c>
      <c r="H392" s="465"/>
      <c r="I392" s="337" t="s">
        <v>267</v>
      </c>
      <c r="J392" s="296"/>
      <c r="K392" s="297"/>
      <c r="N392" s="352">
        <v>737</v>
      </c>
      <c r="O392" s="347" t="s">
        <v>1219</v>
      </c>
    </row>
    <row r="393" spans="1:15" ht="30" customHeight="1">
      <c r="A393" s="219" t="str">
        <f t="shared" si="48"/>
        <v>国・地域</v>
      </c>
      <c r="C393" s="220" t="s">
        <v>160</v>
      </c>
      <c r="D393" s="221" t="s">
        <v>34</v>
      </c>
      <c r="E393" s="199">
        <f t="shared" ref="E393:E417" si="49">E392+1</f>
        <v>296</v>
      </c>
      <c r="F393" s="458"/>
      <c r="G393" s="464"/>
      <c r="H393" s="465"/>
      <c r="I393" s="338" t="s">
        <v>1003</v>
      </c>
      <c r="J393" s="296"/>
      <c r="K393" s="300" t="str">
        <f>IFERROR(IF(K392="", "国・地域コードを入力してください", VLOOKUP(K392, 国・地域コード!$B:$C, 2, FALSE)),"国・地域コードを入力してください")</f>
        <v>国・地域コードを入力してください</v>
      </c>
      <c r="N393" s="352" t="s">
        <v>161</v>
      </c>
      <c r="O393" s="347" t="s">
        <v>1016</v>
      </c>
    </row>
    <row r="394" spans="1:15" ht="30" customHeight="1">
      <c r="A394" s="219" t="str">
        <f>F394&amp;G394</f>
        <v>文理種別</v>
      </c>
      <c r="C394" s="193" t="s">
        <v>16</v>
      </c>
      <c r="D394" s="194" t="s">
        <v>35</v>
      </c>
      <c r="E394" s="199">
        <f t="shared" si="49"/>
        <v>297</v>
      </c>
      <c r="F394" s="458"/>
      <c r="G394" s="449" t="s">
        <v>167</v>
      </c>
      <c r="H394" s="450"/>
      <c r="I394" s="450"/>
      <c r="J394" s="296"/>
      <c r="K394" s="297"/>
      <c r="N394" s="352" t="s">
        <v>169</v>
      </c>
      <c r="O394" s="347" t="s">
        <v>170</v>
      </c>
    </row>
    <row r="395" spans="1:15" ht="45">
      <c r="A395" s="219" t="str">
        <f t="shared" ref="A395:A398" si="50">F395&amp;I395</f>
        <v>コード</v>
      </c>
      <c r="C395" s="193" t="s">
        <v>16</v>
      </c>
      <c r="D395" s="194" t="s">
        <v>17</v>
      </c>
      <c r="E395" s="199">
        <f t="shared" si="49"/>
        <v>298</v>
      </c>
      <c r="F395" s="458"/>
      <c r="G395" s="449" t="s">
        <v>1004</v>
      </c>
      <c r="H395" s="450"/>
      <c r="I395" s="339" t="s">
        <v>1005</v>
      </c>
      <c r="J395" s="296"/>
      <c r="K395" s="298"/>
      <c r="N395" s="352">
        <v>11</v>
      </c>
      <c r="O395" s="374" t="s">
        <v>1218</v>
      </c>
    </row>
    <row r="396" spans="1:15" ht="30" customHeight="1">
      <c r="A396" s="219" t="str">
        <f t="shared" si="50"/>
        <v>分野</v>
      </c>
      <c r="C396" s="220" t="s">
        <v>160</v>
      </c>
      <c r="D396" s="221" t="s">
        <v>34</v>
      </c>
      <c r="E396" s="199">
        <f t="shared" si="49"/>
        <v>299</v>
      </c>
      <c r="F396" s="458"/>
      <c r="G396" s="449"/>
      <c r="H396" s="450"/>
      <c r="I396" s="339" t="s">
        <v>1006</v>
      </c>
      <c r="J396" s="296"/>
      <c r="K396" s="300" t="str">
        <f>IFERROR(IF(K395="","分野コードを入力してください",VLOOKUP(K395,分野コード!$C:$D,2,FALSE)),"分野コードを入力してください")</f>
        <v>分野コードを入力してください</v>
      </c>
      <c r="N396" s="352" t="s">
        <v>171</v>
      </c>
      <c r="O396" s="345" t="s">
        <v>1017</v>
      </c>
    </row>
    <row r="397" spans="1:15" ht="45">
      <c r="A397" s="219" t="str">
        <f t="shared" si="50"/>
        <v>種類</v>
      </c>
      <c r="C397" s="193" t="s">
        <v>16</v>
      </c>
      <c r="D397" s="194" t="s">
        <v>35</v>
      </c>
      <c r="E397" s="199">
        <f t="shared" si="49"/>
        <v>300</v>
      </c>
      <c r="F397" s="458"/>
      <c r="G397" s="449" t="s">
        <v>162</v>
      </c>
      <c r="H397" s="450"/>
      <c r="I397" s="339" t="s">
        <v>1007</v>
      </c>
      <c r="J397" s="296"/>
      <c r="K397" s="297"/>
      <c r="N397" s="352" t="s">
        <v>1161</v>
      </c>
      <c r="O397" s="345" t="s">
        <v>1160</v>
      </c>
    </row>
    <row r="398" spans="1:15" ht="30" customHeight="1">
      <c r="A398" s="219" t="str">
        <f t="shared" si="50"/>
        <v>学位名（英文）</v>
      </c>
      <c r="C398" s="193" t="s">
        <v>16</v>
      </c>
      <c r="D398" s="194" t="s">
        <v>17</v>
      </c>
      <c r="E398" s="199">
        <f t="shared" si="49"/>
        <v>301</v>
      </c>
      <c r="F398" s="458"/>
      <c r="G398" s="449"/>
      <c r="H398" s="450"/>
      <c r="I398" s="339" t="s">
        <v>1008</v>
      </c>
      <c r="J398" s="296"/>
      <c r="K398" s="297"/>
      <c r="N398" s="352" t="s">
        <v>163</v>
      </c>
      <c r="O398" s="345" t="s">
        <v>1137</v>
      </c>
    </row>
    <row r="399" spans="1:15" ht="30" customHeight="1">
      <c r="A399" s="219" t="str">
        <f>F399&amp;G399</f>
        <v>学士号取得期間</v>
      </c>
      <c r="C399" s="193" t="s">
        <v>16</v>
      </c>
      <c r="D399" s="194" t="s">
        <v>35</v>
      </c>
      <c r="E399" s="199">
        <f t="shared" si="49"/>
        <v>302</v>
      </c>
      <c r="F399" s="458"/>
      <c r="G399" s="449" t="s">
        <v>164</v>
      </c>
      <c r="H399" s="450"/>
      <c r="I399" s="450"/>
      <c r="J399" s="296"/>
      <c r="K399" s="297"/>
      <c r="N399" s="352" t="s">
        <v>166</v>
      </c>
      <c r="O399" s="347" t="s">
        <v>1115</v>
      </c>
    </row>
    <row r="400" spans="1:15" ht="30" customHeight="1">
      <c r="A400" s="219" t="str">
        <f t="shared" ref="A400:A402" si="51">F400&amp;I400</f>
        <v>年</v>
      </c>
      <c r="C400" s="193" t="s">
        <v>16</v>
      </c>
      <c r="D400" s="194" t="s">
        <v>35</v>
      </c>
      <c r="E400" s="199">
        <f t="shared" si="49"/>
        <v>303</v>
      </c>
      <c r="F400" s="458"/>
      <c r="G400" s="449" t="s">
        <v>1031</v>
      </c>
      <c r="H400" s="450"/>
      <c r="I400" s="339" t="s">
        <v>1010</v>
      </c>
      <c r="J400" s="296"/>
      <c r="K400" s="297"/>
      <c r="N400" s="352">
        <v>2023</v>
      </c>
      <c r="O400" s="445" t="s">
        <v>1143</v>
      </c>
    </row>
    <row r="401" spans="1:15" ht="30" customHeight="1">
      <c r="A401" s="219" t="str">
        <f t="shared" si="51"/>
        <v>月</v>
      </c>
      <c r="C401" s="193" t="s">
        <v>16</v>
      </c>
      <c r="D401" s="194" t="s">
        <v>35</v>
      </c>
      <c r="E401" s="199">
        <f t="shared" si="49"/>
        <v>304</v>
      </c>
      <c r="F401" s="458"/>
      <c r="G401" s="449"/>
      <c r="H401" s="450"/>
      <c r="I401" s="339" t="s">
        <v>1009</v>
      </c>
      <c r="J401" s="296"/>
      <c r="K401" s="297"/>
      <c r="N401" s="352">
        <v>9</v>
      </c>
      <c r="O401" s="446"/>
    </row>
    <row r="402" spans="1:15" ht="30" customHeight="1">
      <c r="A402" s="219" t="str">
        <f t="shared" si="51"/>
        <v/>
      </c>
      <c r="C402" s="193" t="s">
        <v>16</v>
      </c>
      <c r="D402" s="194" t="s">
        <v>35</v>
      </c>
      <c r="E402" s="199">
        <f t="shared" si="49"/>
        <v>305</v>
      </c>
      <c r="F402" s="458"/>
      <c r="G402" s="447" t="s">
        <v>1011</v>
      </c>
      <c r="H402" s="448"/>
      <c r="I402" s="448"/>
      <c r="J402" s="296"/>
      <c r="K402" s="297"/>
      <c r="N402" s="352" t="s">
        <v>173</v>
      </c>
      <c r="O402" s="347"/>
    </row>
    <row r="403" spans="1:15" ht="30" customHeight="1">
      <c r="A403" s="219" t="str">
        <f>F403&amp;G403</f>
        <v>語学能力試験名とレベル（点数）</v>
      </c>
      <c r="C403" s="194" t="s">
        <v>886</v>
      </c>
      <c r="D403" s="194" t="s">
        <v>17</v>
      </c>
      <c r="E403" s="199">
        <f t="shared" si="49"/>
        <v>306</v>
      </c>
      <c r="F403" s="458"/>
      <c r="G403" s="449" t="s">
        <v>174</v>
      </c>
      <c r="H403" s="450"/>
      <c r="I403" s="450"/>
      <c r="J403" s="296"/>
      <c r="K403" s="297"/>
      <c r="N403" s="352" t="s">
        <v>175</v>
      </c>
      <c r="O403" s="345" t="s">
        <v>1230</v>
      </c>
    </row>
    <row r="404" spans="1:15" ht="382.5" customHeight="1">
      <c r="A404" s="219" t="str">
        <f>F404&amp;G404</f>
        <v>留学先大学及び在籍コースの概要、選択理由</v>
      </c>
      <c r="C404" s="193" t="s">
        <v>16</v>
      </c>
      <c r="D404" s="194" t="s">
        <v>17</v>
      </c>
      <c r="E404" s="199">
        <f t="shared" si="49"/>
        <v>307</v>
      </c>
      <c r="F404" s="458"/>
      <c r="G404" s="451" t="s">
        <v>176</v>
      </c>
      <c r="H404" s="452"/>
      <c r="I404" s="452"/>
      <c r="J404" s="296"/>
      <c r="K404" s="302"/>
      <c r="N404" s="352"/>
      <c r="O404" s="347" t="s">
        <v>1221</v>
      </c>
    </row>
    <row r="405" spans="1:15" ht="30" customHeight="1" thickBot="1">
      <c r="A405" s="219" t="str">
        <f>F405&amp;G405</f>
        <v>留学先大学ホームページURL</v>
      </c>
      <c r="C405" s="193" t="s">
        <v>16</v>
      </c>
      <c r="D405" s="194" t="s">
        <v>17</v>
      </c>
      <c r="E405" s="199">
        <f t="shared" si="49"/>
        <v>308</v>
      </c>
      <c r="F405" s="459"/>
      <c r="G405" s="453" t="s">
        <v>177</v>
      </c>
      <c r="H405" s="454"/>
      <c r="I405" s="454"/>
      <c r="J405" s="303"/>
      <c r="K405" s="304"/>
      <c r="N405" s="352" t="s">
        <v>178</v>
      </c>
      <c r="O405" s="380" t="s">
        <v>1168</v>
      </c>
    </row>
    <row r="406" spans="1:15" ht="75" customHeight="1" thickTop="1">
      <c r="A406" s="219" t="str">
        <f>F406&amp;G406</f>
        <v>入学準備コース7大学入学準備コース</v>
      </c>
      <c r="C406" s="193" t="s">
        <v>16</v>
      </c>
      <c r="D406" s="194" t="s">
        <v>35</v>
      </c>
      <c r="E406" s="199">
        <f t="shared" si="49"/>
        <v>309</v>
      </c>
      <c r="F406" s="437" t="s">
        <v>1064</v>
      </c>
      <c r="G406" s="439" t="s">
        <v>1067</v>
      </c>
      <c r="H406" s="441" t="s">
        <v>1024</v>
      </c>
      <c r="I406" s="441"/>
      <c r="J406" s="307"/>
      <c r="K406" s="276"/>
      <c r="N406" s="352" t="s">
        <v>181</v>
      </c>
      <c r="O406" s="345" t="s">
        <v>1139</v>
      </c>
    </row>
    <row r="407" spans="1:15" ht="45">
      <c r="A407" s="219" t="str">
        <f t="shared" ref="A407:A412" si="52">F407&amp;H407</f>
        <v>機関名</v>
      </c>
      <c r="C407" s="194" t="s">
        <v>886</v>
      </c>
      <c r="D407" s="194" t="s">
        <v>17</v>
      </c>
      <c r="E407" s="199">
        <f t="shared" si="49"/>
        <v>310</v>
      </c>
      <c r="F407" s="437"/>
      <c r="G407" s="439"/>
      <c r="H407" s="435" t="s">
        <v>1025</v>
      </c>
      <c r="I407" s="435"/>
      <c r="J407" s="308"/>
      <c r="K407" s="263"/>
      <c r="N407" s="352" t="s">
        <v>182</v>
      </c>
      <c r="O407" s="345" t="s">
        <v>1110</v>
      </c>
    </row>
    <row r="408" spans="1:15" ht="45">
      <c r="A408" s="219" t="str">
        <f t="shared" si="52"/>
        <v>コース名</v>
      </c>
      <c r="C408" s="194" t="s">
        <v>886</v>
      </c>
      <c r="D408" s="194" t="s">
        <v>17</v>
      </c>
      <c r="E408" s="199">
        <f t="shared" si="49"/>
        <v>311</v>
      </c>
      <c r="F408" s="437"/>
      <c r="G408" s="439"/>
      <c r="H408" s="435" t="s">
        <v>1026</v>
      </c>
      <c r="I408" s="435"/>
      <c r="J408" s="308"/>
      <c r="K408" s="263"/>
      <c r="N408" s="352" t="s">
        <v>183</v>
      </c>
      <c r="O408" s="345" t="s">
        <v>1111</v>
      </c>
    </row>
    <row r="409" spans="1:15" ht="26.45" customHeight="1">
      <c r="A409" s="219" t="str">
        <f t="shared" si="52"/>
        <v>所在地</v>
      </c>
      <c r="C409" s="194" t="s">
        <v>886</v>
      </c>
      <c r="D409" s="194" t="s">
        <v>17</v>
      </c>
      <c r="E409" s="199">
        <f t="shared" si="49"/>
        <v>312</v>
      </c>
      <c r="F409" s="437"/>
      <c r="G409" s="439"/>
      <c r="H409" s="442" t="s">
        <v>1027</v>
      </c>
      <c r="I409" s="340" t="s">
        <v>267</v>
      </c>
      <c r="J409" s="308"/>
      <c r="K409" s="263"/>
      <c r="N409" s="352">
        <v>737</v>
      </c>
      <c r="O409" s="345" t="s">
        <v>1220</v>
      </c>
    </row>
    <row r="410" spans="1:15" ht="26.45" customHeight="1">
      <c r="A410" s="219" t="str">
        <f t="shared" si="52"/>
        <v/>
      </c>
      <c r="C410" s="193"/>
      <c r="D410" s="194" t="s">
        <v>34</v>
      </c>
      <c r="E410" s="199">
        <f t="shared" si="49"/>
        <v>313</v>
      </c>
      <c r="F410" s="437"/>
      <c r="G410" s="439"/>
      <c r="H410" s="441"/>
      <c r="I410" s="341" t="s">
        <v>1003</v>
      </c>
      <c r="J410" s="308"/>
      <c r="K410" s="270" t="str">
        <f>IFERROR(IF(K409="", "国・地域コードを入力してください", VLOOKUP(K409, 国・地域コード!$B:$C, 2, FALSE)),"国・地域コードを入力してください")</f>
        <v>国・地域コードを入力してください</v>
      </c>
      <c r="N410" s="352" t="s">
        <v>1118</v>
      </c>
      <c r="O410" s="347" t="s">
        <v>1016</v>
      </c>
    </row>
    <row r="411" spans="1:15" ht="26.45" customHeight="1">
      <c r="A411" s="219" t="str">
        <f t="shared" si="52"/>
        <v>機関の性質</v>
      </c>
      <c r="C411" s="194" t="s">
        <v>886</v>
      </c>
      <c r="D411" s="194" t="s">
        <v>35</v>
      </c>
      <c r="E411" s="199">
        <f t="shared" si="49"/>
        <v>314</v>
      </c>
      <c r="F411" s="437"/>
      <c r="G411" s="439"/>
      <c r="H411" s="435" t="s">
        <v>1028</v>
      </c>
      <c r="I411" s="435"/>
      <c r="J411" s="308"/>
      <c r="K411" s="263"/>
      <c r="N411" s="352" t="s">
        <v>111</v>
      </c>
      <c r="O411" s="345"/>
    </row>
    <row r="412" spans="1:15" ht="26.45" customHeight="1">
      <c r="A412" s="219" t="str">
        <f t="shared" si="52"/>
        <v>期間</v>
      </c>
      <c r="C412" s="194" t="s">
        <v>886</v>
      </c>
      <c r="D412" s="194" t="s">
        <v>35</v>
      </c>
      <c r="E412" s="199">
        <f t="shared" si="49"/>
        <v>315</v>
      </c>
      <c r="F412" s="437"/>
      <c r="G412" s="439"/>
      <c r="H412" s="435" t="s">
        <v>1029</v>
      </c>
      <c r="I412" s="435"/>
      <c r="J412" s="308"/>
      <c r="K412" s="263"/>
      <c r="N412" s="352" t="s">
        <v>186</v>
      </c>
      <c r="O412" s="345" t="s">
        <v>1117</v>
      </c>
    </row>
    <row r="413" spans="1:15" ht="30" customHeight="1">
      <c r="A413" s="219" t="str">
        <f t="shared" ref="A413:A416" si="53">F413&amp;I413</f>
        <v>年</v>
      </c>
      <c r="C413" s="194" t="s">
        <v>886</v>
      </c>
      <c r="D413" s="194" t="s">
        <v>35</v>
      </c>
      <c r="E413" s="199">
        <f t="shared" si="49"/>
        <v>316</v>
      </c>
      <c r="F413" s="437"/>
      <c r="G413" s="439"/>
      <c r="H413" s="443" t="s">
        <v>1030</v>
      </c>
      <c r="I413" s="342" t="s">
        <v>1010</v>
      </c>
      <c r="J413" s="306"/>
      <c r="K413" s="263"/>
      <c r="N413" s="352">
        <v>2023</v>
      </c>
      <c r="O413" s="433" t="s">
        <v>1144</v>
      </c>
    </row>
    <row r="414" spans="1:15" ht="30" customHeight="1">
      <c r="A414" s="219" t="str">
        <f t="shared" si="53"/>
        <v>月</v>
      </c>
      <c r="C414" s="194" t="s">
        <v>886</v>
      </c>
      <c r="D414" s="194" t="s">
        <v>35</v>
      </c>
      <c r="E414" s="199">
        <f t="shared" si="49"/>
        <v>317</v>
      </c>
      <c r="F414" s="437"/>
      <c r="G414" s="439"/>
      <c r="H414" s="444"/>
      <c r="I414" s="342" t="s">
        <v>1009</v>
      </c>
      <c r="J414" s="306"/>
      <c r="K414" s="263"/>
      <c r="N414" s="352">
        <v>9</v>
      </c>
      <c r="O414" s="433"/>
    </row>
    <row r="415" spans="1:15" ht="26.45" customHeight="1">
      <c r="A415" s="219" t="str">
        <f t="shared" si="53"/>
        <v/>
      </c>
      <c r="C415" s="194" t="s">
        <v>886</v>
      </c>
      <c r="D415" s="194" t="s">
        <v>35</v>
      </c>
      <c r="E415" s="199">
        <f t="shared" si="49"/>
        <v>318</v>
      </c>
      <c r="F415" s="437"/>
      <c r="G415" s="439"/>
      <c r="H415" s="434" t="s">
        <v>1011</v>
      </c>
      <c r="I415" s="434"/>
      <c r="J415" s="299"/>
      <c r="K415" s="263"/>
      <c r="N415" s="352" t="s">
        <v>173</v>
      </c>
      <c r="O415" s="347"/>
    </row>
    <row r="416" spans="1:15" ht="26.45" customHeight="1">
      <c r="A416" s="219" t="str">
        <f t="shared" si="53"/>
        <v/>
      </c>
      <c r="C416" s="194" t="s">
        <v>886</v>
      </c>
      <c r="D416" s="194" t="s">
        <v>17</v>
      </c>
      <c r="E416" s="199">
        <f t="shared" si="49"/>
        <v>319</v>
      </c>
      <c r="F416" s="437"/>
      <c r="G416" s="439"/>
      <c r="H416" s="435" t="s">
        <v>174</v>
      </c>
      <c r="I416" s="435"/>
      <c r="J416" s="301"/>
      <c r="K416" s="263"/>
      <c r="N416" s="352" t="s">
        <v>187</v>
      </c>
      <c r="O416" s="345" t="s">
        <v>1231</v>
      </c>
    </row>
    <row r="417" spans="1:15" ht="26.45" customHeight="1">
      <c r="A417" s="219" t="str">
        <f>F417&amp;H417</f>
        <v>大学入学準備コースホームページURL</v>
      </c>
      <c r="C417" s="194" t="s">
        <v>886</v>
      </c>
      <c r="D417" s="194" t="s">
        <v>17</v>
      </c>
      <c r="E417" s="202">
        <f t="shared" si="49"/>
        <v>320</v>
      </c>
      <c r="F417" s="438"/>
      <c r="G417" s="440"/>
      <c r="H417" s="436" t="s">
        <v>188</v>
      </c>
      <c r="I417" s="436"/>
      <c r="J417" s="309"/>
      <c r="K417" s="289"/>
      <c r="N417" s="375" t="s">
        <v>189</v>
      </c>
      <c r="O417" s="349"/>
    </row>
    <row r="418" spans="1:15" ht="26.45" customHeight="1">
      <c r="A418" s="171"/>
      <c r="B418" s="173" t="s">
        <v>10</v>
      </c>
      <c r="C418" s="193"/>
      <c r="F418" s="173"/>
      <c r="G418" s="173"/>
      <c r="H418" s="173"/>
      <c r="K418" s="273"/>
    </row>
    <row r="419" spans="1:15" ht="26.45" customHeight="1">
      <c r="A419" s="171"/>
      <c r="B419" s="264" t="s">
        <v>1045</v>
      </c>
      <c r="C419" s="188"/>
      <c r="D419" s="189"/>
      <c r="E419" s="190"/>
      <c r="F419" s="190"/>
      <c r="G419" s="190"/>
      <c r="H419" s="190"/>
      <c r="I419" s="191"/>
    </row>
    <row r="420" spans="1:15" ht="26.45" customHeight="1">
      <c r="A420" s="171"/>
      <c r="B420" s="190" t="s">
        <v>10</v>
      </c>
      <c r="C420" s="188" t="s">
        <v>158</v>
      </c>
      <c r="D420" s="189"/>
      <c r="E420" s="190"/>
      <c r="F420" s="190"/>
      <c r="G420" s="190"/>
      <c r="H420" s="190"/>
      <c r="I420" s="190"/>
    </row>
    <row r="421" spans="1:15" ht="26.45" customHeight="1">
      <c r="A421" s="171"/>
      <c r="B421" s="190" t="s">
        <v>10</v>
      </c>
      <c r="C421" s="260" t="s">
        <v>1013</v>
      </c>
      <c r="D421" s="189"/>
      <c r="E421" s="190"/>
      <c r="F421" s="190"/>
      <c r="G421" s="190"/>
      <c r="H421" s="190"/>
      <c r="I421" s="191"/>
    </row>
    <row r="422" spans="1:15" ht="37.5">
      <c r="A422" s="171"/>
      <c r="B422" s="173" t="s">
        <v>10</v>
      </c>
      <c r="C422" s="174"/>
      <c r="E422" s="183" t="s">
        <v>11</v>
      </c>
      <c r="F422" s="222" t="s">
        <v>846</v>
      </c>
      <c r="G422" s="455" t="s">
        <v>12</v>
      </c>
      <c r="H422" s="456"/>
      <c r="I422" s="457"/>
      <c r="J422" s="184"/>
      <c r="K422" s="184" t="s">
        <v>13</v>
      </c>
      <c r="N422" s="186" t="s">
        <v>14</v>
      </c>
      <c r="O422" s="187" t="s">
        <v>15</v>
      </c>
    </row>
    <row r="423" spans="1:15" ht="75">
      <c r="A423" s="219" t="str">
        <f t="shared" ref="A423:A426" si="54">F423&amp;I423</f>
        <v>留学先大学8</v>
      </c>
      <c r="C423" s="193" t="s">
        <v>16</v>
      </c>
      <c r="D423" s="194" t="s">
        <v>17</v>
      </c>
      <c r="E423" s="197">
        <f>E417+1</f>
        <v>321</v>
      </c>
      <c r="F423" s="458" t="s">
        <v>1065</v>
      </c>
      <c r="G423" s="460" t="s">
        <v>1001</v>
      </c>
      <c r="H423" s="461"/>
      <c r="I423" s="461"/>
      <c r="J423" s="294">
        <f>COUNTA(K423)</f>
        <v>0</v>
      </c>
      <c r="K423" s="295"/>
      <c r="N423" s="356" t="s">
        <v>1015</v>
      </c>
      <c r="O423" s="358" t="s">
        <v>1112</v>
      </c>
    </row>
    <row r="424" spans="1:15" ht="45">
      <c r="A424" s="219" t="str">
        <f t="shared" si="54"/>
        <v/>
      </c>
      <c r="C424" s="193" t="s">
        <v>16</v>
      </c>
      <c r="D424" s="194" t="s">
        <v>35</v>
      </c>
      <c r="E424" s="313">
        <f>E423+1</f>
        <v>322</v>
      </c>
      <c r="F424" s="458"/>
      <c r="G424" s="462" t="s">
        <v>1000</v>
      </c>
      <c r="H424" s="463"/>
      <c r="I424" s="463"/>
      <c r="J424" s="314"/>
      <c r="K424" s="315"/>
      <c r="N424" s="372" t="s">
        <v>1014</v>
      </c>
      <c r="O424" s="373" t="s">
        <v>1113</v>
      </c>
    </row>
    <row r="425" spans="1:15" ht="45">
      <c r="A425" s="219" t="str">
        <f t="shared" si="54"/>
        <v>コード</v>
      </c>
      <c r="C425" s="193" t="s">
        <v>16</v>
      </c>
      <c r="D425" s="194" t="s">
        <v>17</v>
      </c>
      <c r="E425" s="199">
        <f>E424+1</f>
        <v>323</v>
      </c>
      <c r="F425" s="458"/>
      <c r="G425" s="464" t="s">
        <v>1002</v>
      </c>
      <c r="H425" s="465"/>
      <c r="I425" s="337" t="s">
        <v>267</v>
      </c>
      <c r="J425" s="296"/>
      <c r="K425" s="297"/>
      <c r="N425" s="352">
        <v>737</v>
      </c>
      <c r="O425" s="347" t="s">
        <v>1219</v>
      </c>
    </row>
    <row r="426" spans="1:15" ht="30" customHeight="1">
      <c r="A426" s="219" t="str">
        <f t="shared" si="54"/>
        <v>国・地域</v>
      </c>
      <c r="C426" s="220" t="s">
        <v>160</v>
      </c>
      <c r="D426" s="221" t="s">
        <v>34</v>
      </c>
      <c r="E426" s="199">
        <f t="shared" ref="E426:E450" si="55">E425+1</f>
        <v>324</v>
      </c>
      <c r="F426" s="458"/>
      <c r="G426" s="464"/>
      <c r="H426" s="465"/>
      <c r="I426" s="338" t="s">
        <v>1003</v>
      </c>
      <c r="J426" s="296"/>
      <c r="K426" s="300" t="str">
        <f>IFERROR(IF(K425="", "国・地域コードを入力してください", VLOOKUP(K425, 国・地域コード!$B:$C, 2, FALSE)),"国・地域コードを入力してください")</f>
        <v>国・地域コードを入力してください</v>
      </c>
      <c r="N426" s="352" t="s">
        <v>161</v>
      </c>
      <c r="O426" s="347" t="s">
        <v>1016</v>
      </c>
    </row>
    <row r="427" spans="1:15" ht="30" customHeight="1">
      <c r="A427" s="219" t="str">
        <f>F427&amp;G427</f>
        <v>文理種別</v>
      </c>
      <c r="C427" s="193" t="s">
        <v>16</v>
      </c>
      <c r="D427" s="194" t="s">
        <v>35</v>
      </c>
      <c r="E427" s="199">
        <f t="shared" si="55"/>
        <v>325</v>
      </c>
      <c r="F427" s="458"/>
      <c r="G427" s="449" t="s">
        <v>167</v>
      </c>
      <c r="H427" s="450"/>
      <c r="I427" s="450"/>
      <c r="J427" s="296"/>
      <c r="K427" s="297"/>
      <c r="N427" s="352" t="s">
        <v>169</v>
      </c>
      <c r="O427" s="347" t="s">
        <v>170</v>
      </c>
    </row>
    <row r="428" spans="1:15" ht="45">
      <c r="A428" s="219" t="str">
        <f t="shared" ref="A428:A431" si="56">F428&amp;I428</f>
        <v>コード</v>
      </c>
      <c r="C428" s="193" t="s">
        <v>16</v>
      </c>
      <c r="D428" s="194" t="s">
        <v>17</v>
      </c>
      <c r="E428" s="199">
        <f t="shared" si="55"/>
        <v>326</v>
      </c>
      <c r="F428" s="458"/>
      <c r="G428" s="449" t="s">
        <v>1004</v>
      </c>
      <c r="H428" s="450"/>
      <c r="I428" s="339" t="s">
        <v>1005</v>
      </c>
      <c r="J428" s="296"/>
      <c r="K428" s="298"/>
      <c r="N428" s="352">
        <v>11</v>
      </c>
      <c r="O428" s="374" t="s">
        <v>1218</v>
      </c>
    </row>
    <row r="429" spans="1:15" ht="30" customHeight="1">
      <c r="A429" s="219" t="str">
        <f t="shared" si="56"/>
        <v>分野</v>
      </c>
      <c r="C429" s="220" t="s">
        <v>160</v>
      </c>
      <c r="D429" s="221" t="s">
        <v>34</v>
      </c>
      <c r="E429" s="199">
        <f t="shared" si="55"/>
        <v>327</v>
      </c>
      <c r="F429" s="458"/>
      <c r="G429" s="449"/>
      <c r="H429" s="450"/>
      <c r="I429" s="339" t="s">
        <v>1006</v>
      </c>
      <c r="J429" s="296"/>
      <c r="K429" s="300" t="str">
        <f>IFERROR(IF(K428="","分野コードを入力してください",VLOOKUP(K428,分野コード!$C:$D,2,FALSE)),"分野コードを入力してください")</f>
        <v>分野コードを入力してください</v>
      </c>
      <c r="N429" s="352" t="s">
        <v>171</v>
      </c>
      <c r="O429" s="345" t="s">
        <v>1017</v>
      </c>
    </row>
    <row r="430" spans="1:15" ht="45">
      <c r="A430" s="219" t="str">
        <f t="shared" si="56"/>
        <v>種類</v>
      </c>
      <c r="C430" s="193" t="s">
        <v>16</v>
      </c>
      <c r="D430" s="194" t="s">
        <v>35</v>
      </c>
      <c r="E430" s="199">
        <f t="shared" si="55"/>
        <v>328</v>
      </c>
      <c r="F430" s="458"/>
      <c r="G430" s="449" t="s">
        <v>162</v>
      </c>
      <c r="H430" s="450"/>
      <c r="I430" s="339" t="s">
        <v>1007</v>
      </c>
      <c r="J430" s="296"/>
      <c r="K430" s="297"/>
      <c r="N430" s="352" t="s">
        <v>1161</v>
      </c>
      <c r="O430" s="345" t="s">
        <v>1160</v>
      </c>
    </row>
    <row r="431" spans="1:15" ht="30" customHeight="1">
      <c r="A431" s="219" t="str">
        <f t="shared" si="56"/>
        <v>学位名（英文）</v>
      </c>
      <c r="C431" s="193" t="s">
        <v>16</v>
      </c>
      <c r="D431" s="194" t="s">
        <v>17</v>
      </c>
      <c r="E431" s="199">
        <f t="shared" si="55"/>
        <v>329</v>
      </c>
      <c r="F431" s="458"/>
      <c r="G431" s="449"/>
      <c r="H431" s="450"/>
      <c r="I431" s="339" t="s">
        <v>1008</v>
      </c>
      <c r="J431" s="296"/>
      <c r="K431" s="297"/>
      <c r="N431" s="352" t="s">
        <v>163</v>
      </c>
      <c r="O431" s="345" t="s">
        <v>1137</v>
      </c>
    </row>
    <row r="432" spans="1:15" ht="30" customHeight="1">
      <c r="A432" s="219" t="str">
        <f>F432&amp;G432</f>
        <v>学士号取得期間</v>
      </c>
      <c r="C432" s="193" t="s">
        <v>16</v>
      </c>
      <c r="D432" s="194" t="s">
        <v>35</v>
      </c>
      <c r="E432" s="199">
        <f t="shared" si="55"/>
        <v>330</v>
      </c>
      <c r="F432" s="458"/>
      <c r="G432" s="449" t="s">
        <v>164</v>
      </c>
      <c r="H432" s="450"/>
      <c r="I432" s="450"/>
      <c r="J432" s="296"/>
      <c r="K432" s="297"/>
      <c r="N432" s="352" t="s">
        <v>166</v>
      </c>
      <c r="O432" s="347" t="s">
        <v>1115</v>
      </c>
    </row>
    <row r="433" spans="1:15" ht="30" customHeight="1">
      <c r="A433" s="219" t="str">
        <f t="shared" ref="A433:A435" si="57">F433&amp;I433</f>
        <v>年</v>
      </c>
      <c r="C433" s="193" t="s">
        <v>16</v>
      </c>
      <c r="D433" s="194" t="s">
        <v>35</v>
      </c>
      <c r="E433" s="199">
        <f t="shared" si="55"/>
        <v>331</v>
      </c>
      <c r="F433" s="458"/>
      <c r="G433" s="449" t="s">
        <v>1031</v>
      </c>
      <c r="H433" s="450"/>
      <c r="I433" s="339" t="s">
        <v>1010</v>
      </c>
      <c r="J433" s="296"/>
      <c r="K433" s="297"/>
      <c r="N433" s="352">
        <v>2023</v>
      </c>
      <c r="O433" s="445" t="s">
        <v>1143</v>
      </c>
    </row>
    <row r="434" spans="1:15" ht="30" customHeight="1">
      <c r="A434" s="219" t="str">
        <f t="shared" si="57"/>
        <v>月</v>
      </c>
      <c r="C434" s="193" t="s">
        <v>16</v>
      </c>
      <c r="D434" s="194" t="s">
        <v>35</v>
      </c>
      <c r="E434" s="199">
        <f t="shared" si="55"/>
        <v>332</v>
      </c>
      <c r="F434" s="458"/>
      <c r="G434" s="449"/>
      <c r="H434" s="450"/>
      <c r="I434" s="339" t="s">
        <v>1009</v>
      </c>
      <c r="J434" s="296"/>
      <c r="K434" s="297"/>
      <c r="N434" s="352">
        <v>9</v>
      </c>
      <c r="O434" s="446"/>
    </row>
    <row r="435" spans="1:15" ht="30" customHeight="1">
      <c r="A435" s="219" t="str">
        <f t="shared" si="57"/>
        <v/>
      </c>
      <c r="C435" s="193" t="s">
        <v>16</v>
      </c>
      <c r="D435" s="194" t="s">
        <v>35</v>
      </c>
      <c r="E435" s="199">
        <f t="shared" si="55"/>
        <v>333</v>
      </c>
      <c r="F435" s="458"/>
      <c r="G435" s="447" t="s">
        <v>1011</v>
      </c>
      <c r="H435" s="448"/>
      <c r="I435" s="448"/>
      <c r="J435" s="296"/>
      <c r="K435" s="297"/>
      <c r="N435" s="352" t="s">
        <v>173</v>
      </c>
      <c r="O435" s="347"/>
    </row>
    <row r="436" spans="1:15" ht="30" customHeight="1">
      <c r="A436" s="219" t="str">
        <f>F436&amp;G436</f>
        <v>語学能力試験名とレベル（点数）</v>
      </c>
      <c r="C436" s="194" t="s">
        <v>886</v>
      </c>
      <c r="D436" s="194" t="s">
        <v>17</v>
      </c>
      <c r="E436" s="199">
        <f t="shared" si="55"/>
        <v>334</v>
      </c>
      <c r="F436" s="458"/>
      <c r="G436" s="449" t="s">
        <v>174</v>
      </c>
      <c r="H436" s="450"/>
      <c r="I436" s="450"/>
      <c r="J436" s="296"/>
      <c r="K436" s="297"/>
      <c r="N436" s="352" t="s">
        <v>175</v>
      </c>
      <c r="O436" s="345" t="s">
        <v>1230</v>
      </c>
    </row>
    <row r="437" spans="1:15" ht="382.5" customHeight="1">
      <c r="A437" s="219" t="str">
        <f>F437&amp;G437</f>
        <v>留学先大学及び在籍コースの概要、選択理由</v>
      </c>
      <c r="C437" s="193" t="s">
        <v>16</v>
      </c>
      <c r="D437" s="194" t="s">
        <v>17</v>
      </c>
      <c r="E437" s="199">
        <f t="shared" si="55"/>
        <v>335</v>
      </c>
      <c r="F437" s="458"/>
      <c r="G437" s="451" t="s">
        <v>176</v>
      </c>
      <c r="H437" s="452"/>
      <c r="I437" s="452"/>
      <c r="J437" s="296"/>
      <c r="K437" s="302"/>
      <c r="N437" s="352"/>
      <c r="O437" s="347" t="s">
        <v>1221</v>
      </c>
    </row>
    <row r="438" spans="1:15" ht="30" customHeight="1" thickBot="1">
      <c r="A438" s="219" t="str">
        <f>F438&amp;G438</f>
        <v>留学先大学ホームページURL</v>
      </c>
      <c r="C438" s="193" t="s">
        <v>16</v>
      </c>
      <c r="D438" s="194" t="s">
        <v>17</v>
      </c>
      <c r="E438" s="199">
        <f t="shared" si="55"/>
        <v>336</v>
      </c>
      <c r="F438" s="459"/>
      <c r="G438" s="453" t="s">
        <v>177</v>
      </c>
      <c r="H438" s="454"/>
      <c r="I438" s="454"/>
      <c r="J438" s="303"/>
      <c r="K438" s="304"/>
      <c r="N438" s="352" t="s">
        <v>178</v>
      </c>
      <c r="O438" s="380" t="s">
        <v>1168</v>
      </c>
    </row>
    <row r="439" spans="1:15" ht="75" customHeight="1" thickTop="1">
      <c r="A439" s="219" t="str">
        <f>F439&amp;G439</f>
        <v>入学準備コース8大学入学準備コース</v>
      </c>
      <c r="C439" s="193" t="s">
        <v>16</v>
      </c>
      <c r="D439" s="194" t="s">
        <v>35</v>
      </c>
      <c r="E439" s="199">
        <f t="shared" si="55"/>
        <v>337</v>
      </c>
      <c r="F439" s="437" t="s">
        <v>1066</v>
      </c>
      <c r="G439" s="439" t="s">
        <v>1067</v>
      </c>
      <c r="H439" s="441" t="s">
        <v>1024</v>
      </c>
      <c r="I439" s="441"/>
      <c r="J439" s="307"/>
      <c r="K439" s="276"/>
      <c r="N439" s="352" t="s">
        <v>181</v>
      </c>
      <c r="O439" s="345" t="s">
        <v>1139</v>
      </c>
    </row>
    <row r="440" spans="1:15" ht="45">
      <c r="A440" s="219" t="str">
        <f t="shared" ref="A440:A445" si="58">F440&amp;H440</f>
        <v>機関名</v>
      </c>
      <c r="C440" s="194" t="s">
        <v>886</v>
      </c>
      <c r="D440" s="194" t="s">
        <v>17</v>
      </c>
      <c r="E440" s="199">
        <f t="shared" si="55"/>
        <v>338</v>
      </c>
      <c r="F440" s="437"/>
      <c r="G440" s="439"/>
      <c r="H440" s="435" t="s">
        <v>1025</v>
      </c>
      <c r="I440" s="435"/>
      <c r="J440" s="308"/>
      <c r="K440" s="263"/>
      <c r="N440" s="352" t="s">
        <v>182</v>
      </c>
      <c r="O440" s="345" t="s">
        <v>1110</v>
      </c>
    </row>
    <row r="441" spans="1:15" ht="45">
      <c r="A441" s="219" t="str">
        <f t="shared" si="58"/>
        <v>コース名</v>
      </c>
      <c r="C441" s="194" t="s">
        <v>886</v>
      </c>
      <c r="D441" s="194" t="s">
        <v>17</v>
      </c>
      <c r="E441" s="199">
        <f t="shared" si="55"/>
        <v>339</v>
      </c>
      <c r="F441" s="437"/>
      <c r="G441" s="439"/>
      <c r="H441" s="435" t="s">
        <v>1026</v>
      </c>
      <c r="I441" s="435"/>
      <c r="J441" s="308"/>
      <c r="K441" s="263"/>
      <c r="N441" s="352" t="s">
        <v>183</v>
      </c>
      <c r="O441" s="345" t="s">
        <v>1111</v>
      </c>
    </row>
    <row r="442" spans="1:15" ht="26.45" customHeight="1">
      <c r="A442" s="219" t="str">
        <f t="shared" si="58"/>
        <v>所在地</v>
      </c>
      <c r="C442" s="194" t="s">
        <v>886</v>
      </c>
      <c r="D442" s="194" t="s">
        <v>17</v>
      </c>
      <c r="E442" s="199">
        <f t="shared" si="55"/>
        <v>340</v>
      </c>
      <c r="F442" s="437"/>
      <c r="G442" s="439"/>
      <c r="H442" s="442" t="s">
        <v>1027</v>
      </c>
      <c r="I442" s="340" t="s">
        <v>267</v>
      </c>
      <c r="J442" s="308"/>
      <c r="K442" s="263"/>
      <c r="N442" s="352">
        <v>737</v>
      </c>
      <c r="O442" s="345" t="s">
        <v>1220</v>
      </c>
    </row>
    <row r="443" spans="1:15" ht="26.45" customHeight="1">
      <c r="A443" s="219" t="str">
        <f t="shared" si="58"/>
        <v/>
      </c>
      <c r="C443" s="193"/>
      <c r="D443" s="194" t="s">
        <v>34</v>
      </c>
      <c r="E443" s="199">
        <f t="shared" si="55"/>
        <v>341</v>
      </c>
      <c r="F443" s="437"/>
      <c r="G443" s="439"/>
      <c r="H443" s="441"/>
      <c r="I443" s="341" t="s">
        <v>1003</v>
      </c>
      <c r="J443" s="308"/>
      <c r="K443" s="270" t="str">
        <f>IFERROR(IF(K442="", "国・地域コードを入力してください", VLOOKUP(K442, 国・地域コード!$B:$C, 2, FALSE)),"国・地域コードを入力してください")</f>
        <v>国・地域コードを入力してください</v>
      </c>
      <c r="N443" s="352" t="s">
        <v>1118</v>
      </c>
      <c r="O443" s="347" t="s">
        <v>1016</v>
      </c>
    </row>
    <row r="444" spans="1:15" ht="26.45" customHeight="1">
      <c r="A444" s="219" t="str">
        <f t="shared" si="58"/>
        <v>機関の性質</v>
      </c>
      <c r="C444" s="194" t="s">
        <v>886</v>
      </c>
      <c r="D444" s="194" t="s">
        <v>35</v>
      </c>
      <c r="E444" s="199">
        <f t="shared" si="55"/>
        <v>342</v>
      </c>
      <c r="F444" s="437"/>
      <c r="G444" s="439"/>
      <c r="H444" s="435" t="s">
        <v>1028</v>
      </c>
      <c r="I444" s="435"/>
      <c r="J444" s="308"/>
      <c r="K444" s="263"/>
      <c r="N444" s="352" t="s">
        <v>111</v>
      </c>
      <c r="O444" s="345"/>
    </row>
    <row r="445" spans="1:15" ht="26.45" customHeight="1">
      <c r="A445" s="219" t="str">
        <f t="shared" si="58"/>
        <v>期間</v>
      </c>
      <c r="C445" s="194" t="s">
        <v>886</v>
      </c>
      <c r="D445" s="194" t="s">
        <v>35</v>
      </c>
      <c r="E445" s="199">
        <f t="shared" si="55"/>
        <v>343</v>
      </c>
      <c r="F445" s="437"/>
      <c r="G445" s="439"/>
      <c r="H445" s="435" t="s">
        <v>1029</v>
      </c>
      <c r="I445" s="435"/>
      <c r="J445" s="308"/>
      <c r="K445" s="263"/>
      <c r="N445" s="352" t="s">
        <v>186</v>
      </c>
      <c r="O445" s="345" t="s">
        <v>1117</v>
      </c>
    </row>
    <row r="446" spans="1:15" ht="30" customHeight="1">
      <c r="A446" s="219" t="str">
        <f t="shared" ref="A446:A449" si="59">F446&amp;I446</f>
        <v>年</v>
      </c>
      <c r="C446" s="194" t="s">
        <v>886</v>
      </c>
      <c r="D446" s="194" t="s">
        <v>35</v>
      </c>
      <c r="E446" s="199">
        <f t="shared" si="55"/>
        <v>344</v>
      </c>
      <c r="F446" s="437"/>
      <c r="G446" s="439"/>
      <c r="H446" s="443" t="s">
        <v>1030</v>
      </c>
      <c r="I446" s="342" t="s">
        <v>1010</v>
      </c>
      <c r="J446" s="306"/>
      <c r="K446" s="263"/>
      <c r="N446" s="352">
        <v>2023</v>
      </c>
      <c r="O446" s="433" t="s">
        <v>1144</v>
      </c>
    </row>
    <row r="447" spans="1:15" ht="30" customHeight="1">
      <c r="A447" s="219" t="str">
        <f t="shared" si="59"/>
        <v>月</v>
      </c>
      <c r="C447" s="194" t="s">
        <v>886</v>
      </c>
      <c r="D447" s="194" t="s">
        <v>35</v>
      </c>
      <c r="E447" s="199">
        <f t="shared" si="55"/>
        <v>345</v>
      </c>
      <c r="F447" s="437"/>
      <c r="G447" s="439"/>
      <c r="H447" s="444"/>
      <c r="I447" s="342" t="s">
        <v>1009</v>
      </c>
      <c r="J447" s="306"/>
      <c r="K447" s="263"/>
      <c r="N447" s="352">
        <v>9</v>
      </c>
      <c r="O447" s="433"/>
    </row>
    <row r="448" spans="1:15" ht="26.45" customHeight="1">
      <c r="A448" s="219" t="str">
        <f t="shared" si="59"/>
        <v/>
      </c>
      <c r="C448" s="194" t="s">
        <v>886</v>
      </c>
      <c r="D448" s="194" t="s">
        <v>35</v>
      </c>
      <c r="E448" s="199">
        <f t="shared" si="55"/>
        <v>346</v>
      </c>
      <c r="F448" s="437"/>
      <c r="G448" s="439"/>
      <c r="H448" s="434" t="s">
        <v>1011</v>
      </c>
      <c r="I448" s="434"/>
      <c r="J448" s="299"/>
      <c r="K448" s="263"/>
      <c r="N448" s="352" t="s">
        <v>173</v>
      </c>
      <c r="O448" s="347"/>
    </row>
    <row r="449" spans="1:15" ht="26.45" customHeight="1">
      <c r="A449" s="219" t="str">
        <f t="shared" si="59"/>
        <v/>
      </c>
      <c r="C449" s="194" t="s">
        <v>886</v>
      </c>
      <c r="D449" s="194" t="s">
        <v>17</v>
      </c>
      <c r="E449" s="199">
        <f t="shared" si="55"/>
        <v>347</v>
      </c>
      <c r="F449" s="437"/>
      <c r="G449" s="439"/>
      <c r="H449" s="435" t="s">
        <v>174</v>
      </c>
      <c r="I449" s="435"/>
      <c r="J449" s="301"/>
      <c r="K449" s="263"/>
      <c r="N449" s="352" t="s">
        <v>187</v>
      </c>
      <c r="O449" s="345" t="s">
        <v>1231</v>
      </c>
    </row>
    <row r="450" spans="1:15" ht="26.45" customHeight="1">
      <c r="A450" s="219" t="str">
        <f>F450&amp;H450</f>
        <v>大学入学準備コースホームページURL</v>
      </c>
      <c r="C450" s="194" t="s">
        <v>886</v>
      </c>
      <c r="D450" s="194" t="s">
        <v>17</v>
      </c>
      <c r="E450" s="202">
        <f t="shared" si="55"/>
        <v>348</v>
      </c>
      <c r="F450" s="438"/>
      <c r="G450" s="440"/>
      <c r="H450" s="436" t="s">
        <v>188</v>
      </c>
      <c r="I450" s="436"/>
      <c r="J450" s="309"/>
      <c r="K450" s="289"/>
      <c r="N450" s="375" t="s">
        <v>189</v>
      </c>
      <c r="O450" s="349"/>
    </row>
  </sheetData>
  <sheetProtection password="8DFC" sheet="1" objects="1" scenarios="1"/>
  <dataConsolidate/>
  <mergeCells count="387">
    <mergeCell ref="E86:E93"/>
    <mergeCell ref="G190:I190"/>
    <mergeCell ref="G191:I191"/>
    <mergeCell ref="G193:H194"/>
    <mergeCell ref="G196:H197"/>
    <mergeCell ref="F160:F161"/>
    <mergeCell ref="F167:F181"/>
    <mergeCell ref="G166:I166"/>
    <mergeCell ref="G167:G171"/>
    <mergeCell ref="H167:I167"/>
    <mergeCell ref="H168:H169"/>
    <mergeCell ref="H170:I170"/>
    <mergeCell ref="G165:I165"/>
    <mergeCell ref="H171:I171"/>
    <mergeCell ref="H176:I176"/>
    <mergeCell ref="H181:I181"/>
    <mergeCell ref="G172:G176"/>
    <mergeCell ref="H172:I172"/>
    <mergeCell ref="H173:H174"/>
    <mergeCell ref="H175:I175"/>
    <mergeCell ref="G177:G181"/>
    <mergeCell ref="H177:I177"/>
    <mergeCell ref="H178:H179"/>
    <mergeCell ref="H180:I180"/>
    <mergeCell ref="F156:F159"/>
    <mergeCell ref="G138:G145"/>
    <mergeCell ref="H138:I138"/>
    <mergeCell ref="H139:I139"/>
    <mergeCell ref="H140:H141"/>
    <mergeCell ref="H142:H143"/>
    <mergeCell ref="H144:H145"/>
    <mergeCell ref="G148:I148"/>
    <mergeCell ref="G153:I153"/>
    <mergeCell ref="F138:F145"/>
    <mergeCell ref="O104:O105"/>
    <mergeCell ref="O106:O107"/>
    <mergeCell ref="G94:G107"/>
    <mergeCell ref="E75:E83"/>
    <mergeCell ref="F94:F107"/>
    <mergeCell ref="H94:I94"/>
    <mergeCell ref="H95:I95"/>
    <mergeCell ref="H98:I98"/>
    <mergeCell ref="H99:H100"/>
    <mergeCell ref="H101:H102"/>
    <mergeCell ref="H103:I103"/>
    <mergeCell ref="H104:H105"/>
    <mergeCell ref="H106:H107"/>
    <mergeCell ref="H96:H97"/>
    <mergeCell ref="G85:I85"/>
    <mergeCell ref="G86:I86"/>
    <mergeCell ref="G83:I83"/>
    <mergeCell ref="G84:H84"/>
    <mergeCell ref="G76:I76"/>
    <mergeCell ref="G75:I75"/>
    <mergeCell ref="F75:F84"/>
    <mergeCell ref="O76:O83"/>
    <mergeCell ref="F86:F93"/>
    <mergeCell ref="G87:I87"/>
    <mergeCell ref="G88:I88"/>
    <mergeCell ref="G89:I89"/>
    <mergeCell ref="G90:I90"/>
    <mergeCell ref="G91:I91"/>
    <mergeCell ref="G92:I92"/>
    <mergeCell ref="G93:I93"/>
    <mergeCell ref="O87:O93"/>
    <mergeCell ref="G77:I77"/>
    <mergeCell ref="G78:I78"/>
    <mergeCell ref="G79:I79"/>
    <mergeCell ref="G80:I80"/>
    <mergeCell ref="G81:I81"/>
    <mergeCell ref="G82:I82"/>
    <mergeCell ref="G70:I70"/>
    <mergeCell ref="G71:H74"/>
    <mergeCell ref="F70:F74"/>
    <mergeCell ref="F57:F62"/>
    <mergeCell ref="G67:I67"/>
    <mergeCell ref="G68:I68"/>
    <mergeCell ref="G69:I69"/>
    <mergeCell ref="G59:H59"/>
    <mergeCell ref="G60:H60"/>
    <mergeCell ref="G56:I56"/>
    <mergeCell ref="G61:I61"/>
    <mergeCell ref="G62:I62"/>
    <mergeCell ref="G49:I49"/>
    <mergeCell ref="G57:I57"/>
    <mergeCell ref="G58:H58"/>
    <mergeCell ref="G50:G52"/>
    <mergeCell ref="H50:I50"/>
    <mergeCell ref="H51:I51"/>
    <mergeCell ref="H52:I52"/>
    <mergeCell ref="G10:I10"/>
    <mergeCell ref="G11:I11"/>
    <mergeCell ref="G12:I12"/>
    <mergeCell ref="G13:I13"/>
    <mergeCell ref="G14:H15"/>
    <mergeCell ref="F18:F21"/>
    <mergeCell ref="F23:F28"/>
    <mergeCell ref="O18:O20"/>
    <mergeCell ref="G32:I32"/>
    <mergeCell ref="G23:H24"/>
    <mergeCell ref="G25:H26"/>
    <mergeCell ref="G27:I27"/>
    <mergeCell ref="G28:I28"/>
    <mergeCell ref="G16:H17"/>
    <mergeCell ref="F12:F17"/>
    <mergeCell ref="G18:H20"/>
    <mergeCell ref="G21:I21"/>
    <mergeCell ref="G22:I22"/>
    <mergeCell ref="G113:I113"/>
    <mergeCell ref="G112:I112"/>
    <mergeCell ref="H115:I115"/>
    <mergeCell ref="H116:H117"/>
    <mergeCell ref="H114:I114"/>
    <mergeCell ref="F35:F36"/>
    <mergeCell ref="G37:G40"/>
    <mergeCell ref="H37:I37"/>
    <mergeCell ref="H38:I38"/>
    <mergeCell ref="F39:F40"/>
    <mergeCell ref="H39:I39"/>
    <mergeCell ref="H40:I40"/>
    <mergeCell ref="G33:G36"/>
    <mergeCell ref="H33:I33"/>
    <mergeCell ref="H34:I34"/>
    <mergeCell ref="H35:I35"/>
    <mergeCell ref="H36:I36"/>
    <mergeCell ref="F50:F52"/>
    <mergeCell ref="G41:G45"/>
    <mergeCell ref="H42:I42"/>
    <mergeCell ref="H43:I43"/>
    <mergeCell ref="H44:I44"/>
    <mergeCell ref="H45:I45"/>
    <mergeCell ref="H41:I41"/>
    <mergeCell ref="O168:O169"/>
    <mergeCell ref="O173:O174"/>
    <mergeCell ref="O178:O179"/>
    <mergeCell ref="G184:I184"/>
    <mergeCell ref="G185:I185"/>
    <mergeCell ref="F114:F119"/>
    <mergeCell ref="F126:F131"/>
    <mergeCell ref="G114:G125"/>
    <mergeCell ref="G126:G137"/>
    <mergeCell ref="H126:I126"/>
    <mergeCell ref="H127:I127"/>
    <mergeCell ref="H128:H129"/>
    <mergeCell ref="H130:H131"/>
    <mergeCell ref="H132:I132"/>
    <mergeCell ref="H133:H134"/>
    <mergeCell ref="H121:H122"/>
    <mergeCell ref="F133:F137"/>
    <mergeCell ref="O121:O122"/>
    <mergeCell ref="H124:H125"/>
    <mergeCell ref="O124:O125"/>
    <mergeCell ref="H123:I123"/>
    <mergeCell ref="H118:H119"/>
    <mergeCell ref="H120:I120"/>
    <mergeCell ref="F154:F155"/>
    <mergeCell ref="O133:O134"/>
    <mergeCell ref="H135:I135"/>
    <mergeCell ref="H136:H137"/>
    <mergeCell ref="O136:O137"/>
    <mergeCell ref="O144:O145"/>
    <mergeCell ref="G149:I149"/>
    <mergeCell ref="G156:H158"/>
    <mergeCell ref="G154:H155"/>
    <mergeCell ref="G160:H161"/>
    <mergeCell ref="G159:H159"/>
    <mergeCell ref="F207:F218"/>
    <mergeCell ref="G203:I203"/>
    <mergeCell ref="G204:I204"/>
    <mergeCell ref="G205:I205"/>
    <mergeCell ref="G206:I206"/>
    <mergeCell ref="F191:F206"/>
    <mergeCell ref="G192:I192"/>
    <mergeCell ref="O201:O202"/>
    <mergeCell ref="G207:G218"/>
    <mergeCell ref="H207:I207"/>
    <mergeCell ref="H208:I208"/>
    <mergeCell ref="H209:I209"/>
    <mergeCell ref="H210:H211"/>
    <mergeCell ref="H212:I212"/>
    <mergeCell ref="H213:I213"/>
    <mergeCell ref="O214:O215"/>
    <mergeCell ref="H214:H215"/>
    <mergeCell ref="H216:I216"/>
    <mergeCell ref="H217:I217"/>
    <mergeCell ref="H218:I218"/>
    <mergeCell ref="G195:I195"/>
    <mergeCell ref="G198:H199"/>
    <mergeCell ref="G200:I200"/>
    <mergeCell ref="G201:H202"/>
    <mergeCell ref="G223:I223"/>
    <mergeCell ref="F224:F239"/>
    <mergeCell ref="G224:I224"/>
    <mergeCell ref="G225:I225"/>
    <mergeCell ref="G226:H227"/>
    <mergeCell ref="G228:I228"/>
    <mergeCell ref="G229:H230"/>
    <mergeCell ref="G231:H232"/>
    <mergeCell ref="G233:I233"/>
    <mergeCell ref="G234:H235"/>
    <mergeCell ref="O300:O301"/>
    <mergeCell ref="O313:O314"/>
    <mergeCell ref="O334:O335"/>
    <mergeCell ref="F240:F251"/>
    <mergeCell ref="G240:G251"/>
    <mergeCell ref="H240:I240"/>
    <mergeCell ref="H241:I241"/>
    <mergeCell ref="H242:I242"/>
    <mergeCell ref="H243:H244"/>
    <mergeCell ref="H245:I245"/>
    <mergeCell ref="H246:I246"/>
    <mergeCell ref="H247:H248"/>
    <mergeCell ref="H249:I249"/>
    <mergeCell ref="H250:I250"/>
    <mergeCell ref="H251:I251"/>
    <mergeCell ref="C319:P319"/>
    <mergeCell ref="F273:F284"/>
    <mergeCell ref="F290:F305"/>
    <mergeCell ref="G290:I290"/>
    <mergeCell ref="G291:I291"/>
    <mergeCell ref="G292:H293"/>
    <mergeCell ref="G294:I294"/>
    <mergeCell ref="G295:H296"/>
    <mergeCell ref="G297:H298"/>
    <mergeCell ref="O234:O235"/>
    <mergeCell ref="G236:I236"/>
    <mergeCell ref="G237:I237"/>
    <mergeCell ref="G238:I238"/>
    <mergeCell ref="G239:I239"/>
    <mergeCell ref="O247:O248"/>
    <mergeCell ref="G256:I256"/>
    <mergeCell ref="O267:O268"/>
    <mergeCell ref="O280:O281"/>
    <mergeCell ref="G273:G284"/>
    <mergeCell ref="H273:I273"/>
    <mergeCell ref="H274:I274"/>
    <mergeCell ref="H275:I275"/>
    <mergeCell ref="H276:H277"/>
    <mergeCell ref="H278:I278"/>
    <mergeCell ref="H279:I279"/>
    <mergeCell ref="H280:H281"/>
    <mergeCell ref="H282:I282"/>
    <mergeCell ref="H283:I283"/>
    <mergeCell ref="H284:I284"/>
    <mergeCell ref="F357:F372"/>
    <mergeCell ref="G357:I357"/>
    <mergeCell ref="G358:I358"/>
    <mergeCell ref="G359:H360"/>
    <mergeCell ref="G361:I361"/>
    <mergeCell ref="G362:H363"/>
    <mergeCell ref="F257:F272"/>
    <mergeCell ref="G257:I257"/>
    <mergeCell ref="G258:I258"/>
    <mergeCell ref="G259:H260"/>
    <mergeCell ref="G261:I261"/>
    <mergeCell ref="G262:H263"/>
    <mergeCell ref="G264:H265"/>
    <mergeCell ref="G266:I266"/>
    <mergeCell ref="G267:H268"/>
    <mergeCell ref="G269:I269"/>
    <mergeCell ref="G270:I270"/>
    <mergeCell ref="G271:I271"/>
    <mergeCell ref="G272:I272"/>
    <mergeCell ref="G323:I323"/>
    <mergeCell ref="G324:I324"/>
    <mergeCell ref="G333:I333"/>
    <mergeCell ref="G334:H335"/>
    <mergeCell ref="G289:I289"/>
    <mergeCell ref="F373:F384"/>
    <mergeCell ref="G373:G384"/>
    <mergeCell ref="H373:I373"/>
    <mergeCell ref="H374:I374"/>
    <mergeCell ref="H375:I375"/>
    <mergeCell ref="H376:H377"/>
    <mergeCell ref="H378:I378"/>
    <mergeCell ref="H379:I379"/>
    <mergeCell ref="H380:H381"/>
    <mergeCell ref="H382:I382"/>
    <mergeCell ref="H383:I383"/>
    <mergeCell ref="H384:I384"/>
    <mergeCell ref="G299:I299"/>
    <mergeCell ref="G300:H301"/>
    <mergeCell ref="G302:I302"/>
    <mergeCell ref="G303:I303"/>
    <mergeCell ref="G304:I304"/>
    <mergeCell ref="G305:I305"/>
    <mergeCell ref="O347:O348"/>
    <mergeCell ref="H351:I351"/>
    <mergeCell ref="F306:F317"/>
    <mergeCell ref="G306:G317"/>
    <mergeCell ref="H306:I306"/>
    <mergeCell ref="H307:I307"/>
    <mergeCell ref="H308:I308"/>
    <mergeCell ref="H309:H310"/>
    <mergeCell ref="H311:I311"/>
    <mergeCell ref="H312:I312"/>
    <mergeCell ref="H313:H314"/>
    <mergeCell ref="H315:I315"/>
    <mergeCell ref="H316:I316"/>
    <mergeCell ref="H317:I317"/>
    <mergeCell ref="G336:I336"/>
    <mergeCell ref="G337:I337"/>
    <mergeCell ref="G338:I338"/>
    <mergeCell ref="H340:I340"/>
    <mergeCell ref="H341:I341"/>
    <mergeCell ref="H345:I345"/>
    <mergeCell ref="H349:I349"/>
    <mergeCell ref="H350:I350"/>
    <mergeCell ref="F324:F339"/>
    <mergeCell ref="G325:I325"/>
    <mergeCell ref="G326:H327"/>
    <mergeCell ref="G328:I328"/>
    <mergeCell ref="G329:H330"/>
    <mergeCell ref="G331:H332"/>
    <mergeCell ref="G339:I339"/>
    <mergeCell ref="F340:F351"/>
    <mergeCell ref="G340:G351"/>
    <mergeCell ref="H342:I342"/>
    <mergeCell ref="H343:H344"/>
    <mergeCell ref="H346:I346"/>
    <mergeCell ref="H347:H348"/>
    <mergeCell ref="F390:F405"/>
    <mergeCell ref="G390:I390"/>
    <mergeCell ref="G391:I391"/>
    <mergeCell ref="G392:H393"/>
    <mergeCell ref="G394:I394"/>
    <mergeCell ref="G395:H396"/>
    <mergeCell ref="G397:H398"/>
    <mergeCell ref="G399:I399"/>
    <mergeCell ref="G400:H401"/>
    <mergeCell ref="H411:I411"/>
    <mergeCell ref="H412:I412"/>
    <mergeCell ref="H413:H414"/>
    <mergeCell ref="G356:I356"/>
    <mergeCell ref="G364:H365"/>
    <mergeCell ref="G366:I366"/>
    <mergeCell ref="G367:H368"/>
    <mergeCell ref="O400:O401"/>
    <mergeCell ref="G402:I402"/>
    <mergeCell ref="G403:I403"/>
    <mergeCell ref="G404:I404"/>
    <mergeCell ref="G405:I405"/>
    <mergeCell ref="G389:I389"/>
    <mergeCell ref="O367:O368"/>
    <mergeCell ref="G369:I369"/>
    <mergeCell ref="G370:I370"/>
    <mergeCell ref="G371:I371"/>
    <mergeCell ref="G372:I372"/>
    <mergeCell ref="O380:O381"/>
    <mergeCell ref="O413:O414"/>
    <mergeCell ref="O433:O434"/>
    <mergeCell ref="G435:I435"/>
    <mergeCell ref="G436:I436"/>
    <mergeCell ref="G437:I437"/>
    <mergeCell ref="G438:I438"/>
    <mergeCell ref="F406:F417"/>
    <mergeCell ref="G406:G417"/>
    <mergeCell ref="H406:I406"/>
    <mergeCell ref="H407:I407"/>
    <mergeCell ref="H408:I408"/>
    <mergeCell ref="H415:I415"/>
    <mergeCell ref="H416:I416"/>
    <mergeCell ref="H417:I417"/>
    <mergeCell ref="G422:I422"/>
    <mergeCell ref="F423:F438"/>
    <mergeCell ref="G423:I423"/>
    <mergeCell ref="G424:I424"/>
    <mergeCell ref="G425:H426"/>
    <mergeCell ref="G427:I427"/>
    <mergeCell ref="G428:H429"/>
    <mergeCell ref="G430:H431"/>
    <mergeCell ref="G432:I432"/>
    <mergeCell ref="G433:H434"/>
    <mergeCell ref="H409:H410"/>
    <mergeCell ref="O446:O447"/>
    <mergeCell ref="H448:I448"/>
    <mergeCell ref="H449:I449"/>
    <mergeCell ref="H450:I450"/>
    <mergeCell ref="F439:F450"/>
    <mergeCell ref="G439:G450"/>
    <mergeCell ref="H439:I439"/>
    <mergeCell ref="H440:I440"/>
    <mergeCell ref="H441:I441"/>
    <mergeCell ref="H442:H443"/>
    <mergeCell ref="H444:I444"/>
    <mergeCell ref="H445:I445"/>
    <mergeCell ref="H446:H447"/>
  </mergeCells>
  <phoneticPr fontId="6"/>
  <conditionalFormatting sqref="K85">
    <cfRule type="containsBlanks" dxfId="228" priority="620">
      <formula>LEN(TRIM(K85))=0</formula>
    </cfRule>
  </conditionalFormatting>
  <conditionalFormatting sqref="K42">
    <cfRule type="containsBlanks" dxfId="227" priority="320">
      <formula>LEN(TRIM(K42))=0</formula>
    </cfRule>
  </conditionalFormatting>
  <conditionalFormatting sqref="K50">
    <cfRule type="containsBlanks" dxfId="226" priority="626">
      <formula>LEN(TRIM(K50))=0</formula>
    </cfRule>
  </conditionalFormatting>
  <conditionalFormatting sqref="K57:K62">
    <cfRule type="containsBlanks" dxfId="225" priority="625">
      <formula>LEN(TRIM(K57))=0</formula>
    </cfRule>
  </conditionalFormatting>
  <conditionalFormatting sqref="K58">
    <cfRule type="expression" dxfId="224" priority="624">
      <formula>$K$57="英語以外"</formula>
    </cfRule>
  </conditionalFormatting>
  <conditionalFormatting sqref="K59:K60">
    <cfRule type="expression" dxfId="223" priority="623">
      <formula>$K$57="英語"</formula>
    </cfRule>
  </conditionalFormatting>
  <conditionalFormatting sqref="K68:K72">
    <cfRule type="containsBlanks" dxfId="222" priority="622">
      <formula>LEN(TRIM(K68))=0</formula>
    </cfRule>
  </conditionalFormatting>
  <conditionalFormatting sqref="K71:K74">
    <cfRule type="expression" dxfId="221" priority="613">
      <formula>$K$70="応募時に高校在籍中"</formula>
    </cfRule>
  </conditionalFormatting>
  <conditionalFormatting sqref="K94:K99">
    <cfRule type="containsBlanks" dxfId="220" priority="619">
      <formula>LEN(TRIM(K94))=0</formula>
    </cfRule>
  </conditionalFormatting>
  <conditionalFormatting sqref="K101">
    <cfRule type="containsBlanks" dxfId="219" priority="618">
      <formula>LEN(TRIM(K101))=0</formula>
    </cfRule>
  </conditionalFormatting>
  <conditionalFormatting sqref="K103">
    <cfRule type="containsBlanks" dxfId="218" priority="617">
      <formula>LEN(TRIM(K103))=0</formula>
    </cfRule>
  </conditionalFormatting>
  <conditionalFormatting sqref="K73:K74">
    <cfRule type="containsBlanks" dxfId="217" priority="621">
      <formula>LEN(TRIM(K73))=0</formula>
    </cfRule>
  </conditionalFormatting>
  <conditionalFormatting sqref="K76:K83">
    <cfRule type="containsBlanks" dxfId="216" priority="612">
      <formula>LEN(TRIM(K76))=0</formula>
    </cfRule>
  </conditionalFormatting>
  <conditionalFormatting sqref="K84">
    <cfRule type="expression" dxfId="215" priority="1">
      <formula>$K$83=""</formula>
    </cfRule>
    <cfRule type="containsBlanks" dxfId="214" priority="649">
      <formula>LEN(TRIM(K84))=0</formula>
    </cfRule>
  </conditionalFormatting>
  <conditionalFormatting sqref="K101:K102">
    <cfRule type="expression" dxfId="213" priority="600">
      <formula>$K$98="日本国内"</formula>
    </cfRule>
  </conditionalFormatting>
  <conditionalFormatting sqref="K99:K100">
    <cfRule type="expression" dxfId="212" priority="599">
      <formula>$K$98="日本国外"</formula>
    </cfRule>
  </conditionalFormatting>
  <conditionalFormatting sqref="K149">
    <cfRule type="containsBlanks" dxfId="211" priority="597">
      <formula>LEN(TRIM(K149))=0</formula>
    </cfRule>
  </conditionalFormatting>
  <conditionalFormatting sqref="K203:K210">
    <cfRule type="containsBlanks" dxfId="210" priority="547">
      <formula>LEN(TRIM(K203))=0</formula>
    </cfRule>
  </conditionalFormatting>
  <conditionalFormatting sqref="K22:K24">
    <cfRule type="containsBlanks" dxfId="209" priority="552">
      <formula>LEN(TRIM(K22))=0</formula>
    </cfRule>
  </conditionalFormatting>
  <conditionalFormatting sqref="K23">
    <cfRule type="expression" dxfId="208" priority="551">
      <formula>$J$23="日本国籍のみ"</formula>
    </cfRule>
  </conditionalFormatting>
  <conditionalFormatting sqref="K198 K200:K201">
    <cfRule type="containsBlanks" dxfId="207" priority="548">
      <formula>LEN(TRIM(K198))=0</formula>
    </cfRule>
  </conditionalFormatting>
  <conditionalFormatting sqref="K208:K218">
    <cfRule type="expression" dxfId="206" priority="37">
      <formula>$K$207="不要"</formula>
    </cfRule>
  </conditionalFormatting>
  <conditionalFormatting sqref="K217">
    <cfRule type="expression" dxfId="205" priority="188">
      <formula>$K$216="入学における語学要件の指定なし"</formula>
    </cfRule>
  </conditionalFormatting>
  <conditionalFormatting sqref="K204">
    <cfRule type="expression" dxfId="204" priority="544">
      <formula>$K$203="入学における語学要件の指定なし"</formula>
    </cfRule>
  </conditionalFormatting>
  <conditionalFormatting sqref="K212:K213">
    <cfRule type="containsBlanks" dxfId="203" priority="546">
      <formula>LEN(TRIM(K212))=0</formula>
    </cfRule>
  </conditionalFormatting>
  <conditionalFormatting sqref="K24">
    <cfRule type="expression" dxfId="202" priority="542">
      <formula>$K$23="日本国籍のみ"</formula>
    </cfRule>
  </conditionalFormatting>
  <conditionalFormatting sqref="K191">
    <cfRule type="containsBlanks" dxfId="201" priority="429">
      <formula>LEN(TRIM(K191))=0</formula>
    </cfRule>
  </conditionalFormatting>
  <conditionalFormatting sqref="K19:K20">
    <cfRule type="containsBlanks" dxfId="200" priority="335">
      <formula>LEN(TRIM(K19))=0</formula>
    </cfRule>
  </conditionalFormatting>
  <conditionalFormatting sqref="K11:K17">
    <cfRule type="containsBlanks" dxfId="199" priority="334">
      <formula>LEN(TRIM(K11))=0</formula>
    </cfRule>
  </conditionalFormatting>
  <conditionalFormatting sqref="K18">
    <cfRule type="containsBlanks" dxfId="198" priority="333">
      <formula>LEN(TRIM(K18))=0</formula>
    </cfRule>
  </conditionalFormatting>
  <conditionalFormatting sqref="K18">
    <cfRule type="expression" dxfId="197" priority="332">
      <formula>$L$120="高等学校卒業程度認定試験合格"</formula>
    </cfRule>
  </conditionalFormatting>
  <conditionalFormatting sqref="K26 K28">
    <cfRule type="containsBlanks" dxfId="196" priority="331">
      <formula>LEN(TRIM(K26))=0</formula>
    </cfRule>
  </conditionalFormatting>
  <conditionalFormatting sqref="K25">
    <cfRule type="containsBlanks" dxfId="195" priority="329">
      <formula>LEN(TRIM(K25))=0</formula>
    </cfRule>
  </conditionalFormatting>
  <conditionalFormatting sqref="K27">
    <cfRule type="containsBlanks" dxfId="194" priority="328">
      <formula>LEN(TRIM(K27))=0</formula>
    </cfRule>
  </conditionalFormatting>
  <conditionalFormatting sqref="K33">
    <cfRule type="containsBlanks" dxfId="193" priority="327">
      <formula>LEN(TRIM(K33))=0</formula>
    </cfRule>
  </conditionalFormatting>
  <conditionalFormatting sqref="K33:K36">
    <cfRule type="containsBlanks" dxfId="192" priority="326">
      <formula>LEN(TRIM(K33))=0</formula>
    </cfRule>
  </conditionalFormatting>
  <conditionalFormatting sqref="K35:K36">
    <cfRule type="expression" dxfId="191" priority="325">
      <formula>$K$33="ー"</formula>
    </cfRule>
  </conditionalFormatting>
  <conditionalFormatting sqref="K38:K39">
    <cfRule type="containsBlanks" dxfId="190" priority="324">
      <formula>LEN(TRIM(K38))=0</formula>
    </cfRule>
  </conditionalFormatting>
  <conditionalFormatting sqref="K37">
    <cfRule type="containsBlanks" dxfId="189" priority="323">
      <formula>LEN(TRIM(K37))=0</formula>
    </cfRule>
  </conditionalFormatting>
  <conditionalFormatting sqref="K40">
    <cfRule type="containsBlanks" dxfId="188" priority="322">
      <formula>LEN(TRIM(K40))=0</formula>
    </cfRule>
  </conditionalFormatting>
  <conditionalFormatting sqref="K39:K40">
    <cfRule type="expression" dxfId="187" priority="321">
      <formula>$K$37="ー"</formula>
    </cfRule>
  </conditionalFormatting>
  <conditionalFormatting sqref="K41">
    <cfRule type="containsBlanks" dxfId="186" priority="319">
      <formula>LEN(TRIM(K41))=0</formula>
    </cfRule>
  </conditionalFormatting>
  <conditionalFormatting sqref="K43:K44">
    <cfRule type="containsBlanks" dxfId="185" priority="318">
      <formula>LEN(TRIM(K43))=0</formula>
    </cfRule>
  </conditionalFormatting>
  <conditionalFormatting sqref="K45">
    <cfRule type="containsBlanks" dxfId="184" priority="317">
      <formula>LEN(TRIM(K45))=0</formula>
    </cfRule>
  </conditionalFormatting>
  <conditionalFormatting sqref="K42:K45">
    <cfRule type="expression" dxfId="183" priority="316">
      <formula>$K$41=""</formula>
    </cfRule>
  </conditionalFormatting>
  <conditionalFormatting sqref="K52">
    <cfRule type="containsBlanks" dxfId="182" priority="314">
      <formula>LEN(TRIM(K52))=0</formula>
    </cfRule>
  </conditionalFormatting>
  <conditionalFormatting sqref="K51">
    <cfRule type="containsBlanks" dxfId="181" priority="313">
      <formula>LEN(TRIM(K51))=0</formula>
    </cfRule>
  </conditionalFormatting>
  <conditionalFormatting sqref="K62">
    <cfRule type="expression" dxfId="180" priority="311">
      <formula>$K$61="（様式イ提出）新型コロナウイルス感染症の影響により本制度で認められる語学能力試験の結果を提出できない"</formula>
    </cfRule>
    <cfRule type="expression" dxfId="179" priority="312">
      <formula>$K$61="（様式イ提出）留学先大学・機関で使用する言語についての語学能力試験が存在しない"</formula>
    </cfRule>
  </conditionalFormatting>
  <conditionalFormatting sqref="K104:K105">
    <cfRule type="containsBlanks" dxfId="178" priority="297">
      <formula>LEN(TRIM(K104))=0</formula>
    </cfRule>
  </conditionalFormatting>
  <conditionalFormatting sqref="K106:K107">
    <cfRule type="containsBlanks" dxfId="177" priority="296">
      <formula>LEN(TRIM(K106))=0</formula>
    </cfRule>
  </conditionalFormatting>
  <conditionalFormatting sqref="K86 K94:K107">
    <cfRule type="expression" dxfId="176" priority="292">
      <formula>$K$85="高校に在籍したことがない"</formula>
    </cfRule>
  </conditionalFormatting>
  <conditionalFormatting sqref="K118:K119">
    <cfRule type="expression" dxfId="175" priority="63">
      <formula>$K$115="日本国内"</formula>
    </cfRule>
  </conditionalFormatting>
  <conditionalFormatting sqref="K116:K117">
    <cfRule type="expression" dxfId="174" priority="9">
      <formula>$K$115="日本国外"</formula>
    </cfRule>
  </conditionalFormatting>
  <conditionalFormatting sqref="K114:K137">
    <cfRule type="expression" dxfId="173" priority="4">
      <formula>$K$113="1校のみ"</formula>
    </cfRule>
  </conditionalFormatting>
  <conditionalFormatting sqref="K130:K131">
    <cfRule type="expression" dxfId="172" priority="8">
      <formula>$K$127="日本国内"</formula>
    </cfRule>
  </conditionalFormatting>
  <conditionalFormatting sqref="K128:K129">
    <cfRule type="expression" dxfId="171" priority="7">
      <formula>$K$127="日本国外"</formula>
    </cfRule>
  </conditionalFormatting>
  <conditionalFormatting sqref="K113:K137">
    <cfRule type="expression" dxfId="170" priority="5">
      <formula>$K$85="高校に在籍したことがない"</formula>
    </cfRule>
  </conditionalFormatting>
  <conditionalFormatting sqref="K126:K137">
    <cfRule type="expression" dxfId="169" priority="6">
      <formula>$K$113="2校"</formula>
    </cfRule>
  </conditionalFormatting>
  <conditionalFormatting sqref="K139:K140">
    <cfRule type="containsBlanks" dxfId="168" priority="256">
      <formula>LEN(TRIM(K139))=0</formula>
    </cfRule>
  </conditionalFormatting>
  <conditionalFormatting sqref="K142">
    <cfRule type="containsBlanks" dxfId="167" priority="255">
      <formula>LEN(TRIM(K142))=0</formula>
    </cfRule>
  </conditionalFormatting>
  <conditionalFormatting sqref="K142:K143">
    <cfRule type="expression" dxfId="166" priority="254">
      <formula>$K$139="日本国内"</formula>
    </cfRule>
  </conditionalFormatting>
  <conditionalFormatting sqref="K140:K141">
    <cfRule type="expression" dxfId="165" priority="253">
      <formula>$K$139="日本国外"</formula>
    </cfRule>
  </conditionalFormatting>
  <conditionalFormatting sqref="K144:K145">
    <cfRule type="containsBlanks" dxfId="164" priority="249">
      <formula>LEN(TRIM(K144))=0</formula>
    </cfRule>
  </conditionalFormatting>
  <conditionalFormatting sqref="B151:B152">
    <cfRule type="duplicateValues" dxfId="163" priority="241"/>
  </conditionalFormatting>
  <conditionalFormatting sqref="B147">
    <cfRule type="duplicateValues" dxfId="162" priority="732"/>
  </conditionalFormatting>
  <conditionalFormatting sqref="B163">
    <cfRule type="duplicateValues" dxfId="161" priority="240"/>
  </conditionalFormatting>
  <conditionalFormatting sqref="B164">
    <cfRule type="duplicateValues" dxfId="160" priority="239"/>
  </conditionalFormatting>
  <conditionalFormatting sqref="K154:K161">
    <cfRule type="containsBlanks" dxfId="159" priority="238">
      <formula>LEN(TRIM(K154))=0</formula>
    </cfRule>
  </conditionalFormatting>
  <conditionalFormatting sqref="K157:K158">
    <cfRule type="expression" dxfId="158" priority="237">
      <formula>$K$156="海外留学支援制度及びトビタテ！留学JAPANに応募したことがない"</formula>
    </cfRule>
  </conditionalFormatting>
  <conditionalFormatting sqref="K158">
    <cfRule type="expression" dxfId="157" priority="64">
      <formula>$K$156="応募したことがある（トビタテ！留学JAPANのみ）"</formula>
    </cfRule>
    <cfRule type="expression" dxfId="156" priority="65">
      <formula>$K$157="採用された（トビタテ！留学JAPAN）"</formula>
    </cfRule>
    <cfRule type="expression" dxfId="155" priority="236">
      <formula>$K$157="採用されたことがない"</formula>
    </cfRule>
  </conditionalFormatting>
  <conditionalFormatting sqref="K161">
    <cfRule type="expression" dxfId="154" priority="235">
      <formula>$K$160="なし"</formula>
    </cfRule>
  </conditionalFormatting>
  <conditionalFormatting sqref="K167:K181">
    <cfRule type="expression" dxfId="153" priority="203">
      <formula>$K$166="一度もなし"</formula>
    </cfRule>
  </conditionalFormatting>
  <conditionalFormatting sqref="K167:K171">
    <cfRule type="containsBlanks" dxfId="152" priority="208">
      <formula>LEN(TRIM(K167))=0</formula>
    </cfRule>
  </conditionalFormatting>
  <conditionalFormatting sqref="K172">
    <cfRule type="containsBlanks" dxfId="151" priority="207">
      <formula>LEN(TRIM(K172))=0</formula>
    </cfRule>
  </conditionalFormatting>
  <conditionalFormatting sqref="K173:K176">
    <cfRule type="expression" dxfId="150" priority="205">
      <formula>$K$172=""</formula>
    </cfRule>
    <cfRule type="containsBlanks" dxfId="149" priority="209">
      <formula>LEN(TRIM(K173))=0</formula>
    </cfRule>
  </conditionalFormatting>
  <conditionalFormatting sqref="K177">
    <cfRule type="containsBlanks" dxfId="148" priority="204">
      <formula>LEN(TRIM(K177))=0</formula>
    </cfRule>
  </conditionalFormatting>
  <conditionalFormatting sqref="K178:K181">
    <cfRule type="expression" dxfId="147" priority="202">
      <formula>$K$177=""</formula>
    </cfRule>
    <cfRule type="containsBlanks" dxfId="146" priority="206">
      <formula>LEN(TRIM(K178))=0</formula>
    </cfRule>
  </conditionalFormatting>
  <conditionalFormatting sqref="K196">
    <cfRule type="containsBlanks" dxfId="145" priority="200">
      <formula>LEN(TRIM(K196))=0</formula>
    </cfRule>
  </conditionalFormatting>
  <conditionalFormatting sqref="K195">
    <cfRule type="containsBlanks" dxfId="144" priority="199">
      <formula>LEN(TRIM(K195))=0</formula>
    </cfRule>
  </conditionalFormatting>
  <conditionalFormatting sqref="K199">
    <cfRule type="containsBlanks" dxfId="143" priority="198">
      <formula>LEN(TRIM(K199))=0</formula>
    </cfRule>
  </conditionalFormatting>
  <conditionalFormatting sqref="K202">
    <cfRule type="containsBlanks" dxfId="142" priority="197">
      <formula>LEN(TRIM(K202))=0</formula>
    </cfRule>
  </conditionalFormatting>
  <conditionalFormatting sqref="K214">
    <cfRule type="containsBlanks" dxfId="141" priority="543">
      <formula>LEN(TRIM(K214))=0</formula>
    </cfRule>
  </conditionalFormatting>
  <conditionalFormatting sqref="K215">
    <cfRule type="containsBlanks" dxfId="140" priority="190">
      <formula>LEN(TRIM(K215))=0</formula>
    </cfRule>
  </conditionalFormatting>
  <conditionalFormatting sqref="K192">
    <cfRule type="containsBlanks" dxfId="139" priority="187">
      <formula>LEN(TRIM(K192))=0</formula>
    </cfRule>
  </conditionalFormatting>
  <conditionalFormatting sqref="K237">
    <cfRule type="expression" dxfId="138" priority="135">
      <formula>$K$236="入学における語学要件の指定なし"</formula>
    </cfRule>
  </conditionalFormatting>
  <conditionalFormatting sqref="K225:K226">
    <cfRule type="containsBlanks" dxfId="137" priority="137">
      <formula>LEN(TRIM(K225))=0</formula>
    </cfRule>
  </conditionalFormatting>
  <conditionalFormatting sqref="K228:K229">
    <cfRule type="containsBlanks" dxfId="136" priority="136">
      <formula>LEN(TRIM(K228))=0</formula>
    </cfRule>
  </conditionalFormatting>
  <conditionalFormatting sqref="K231:K239">
    <cfRule type="containsBlanks" dxfId="135" priority="181">
      <formula>LEN(TRIM(K231))=0</formula>
    </cfRule>
  </conditionalFormatting>
  <conditionalFormatting sqref="K224">
    <cfRule type="containsBlanks" dxfId="134" priority="40">
      <formula>LEN(TRIM(K224))=0</formula>
    </cfRule>
    <cfRule type="containsBlanks" dxfId="133" priority="133">
      <formula>LEN(TRIM(K224))=0</formula>
    </cfRule>
  </conditionalFormatting>
  <conditionalFormatting sqref="K241:K251">
    <cfRule type="expression" dxfId="132" priority="128">
      <formula>$K$240="不要"</formula>
    </cfRule>
  </conditionalFormatting>
  <conditionalFormatting sqref="K250">
    <cfRule type="expression" dxfId="131" priority="129">
      <formula>$K$249="入学における語学要件の指定なし"</formula>
    </cfRule>
  </conditionalFormatting>
  <conditionalFormatting sqref="K240:K243">
    <cfRule type="containsBlanks" dxfId="130" priority="134">
      <formula>LEN(TRIM(K240))=0</formula>
    </cfRule>
  </conditionalFormatting>
  <conditionalFormatting sqref="K245:K251">
    <cfRule type="containsBlanks" dxfId="129" priority="131">
      <formula>LEN(TRIM(K245))=0</formula>
    </cfRule>
  </conditionalFormatting>
  <conditionalFormatting sqref="K270">
    <cfRule type="expression" dxfId="128" priority="124">
      <formula>$K$269="入学における語学要件の指定なし"</formula>
    </cfRule>
  </conditionalFormatting>
  <conditionalFormatting sqref="K258:K259">
    <cfRule type="containsBlanks" dxfId="127" priority="126">
      <formula>LEN(TRIM(K258))=0</formula>
    </cfRule>
  </conditionalFormatting>
  <conditionalFormatting sqref="K261:K262">
    <cfRule type="containsBlanks" dxfId="126" priority="125">
      <formula>LEN(TRIM(K261))=0</formula>
    </cfRule>
  </conditionalFormatting>
  <conditionalFormatting sqref="K264:K272">
    <cfRule type="containsBlanks" dxfId="125" priority="127">
      <formula>LEN(TRIM(K264))=0</formula>
    </cfRule>
  </conditionalFormatting>
  <conditionalFormatting sqref="K257">
    <cfRule type="containsBlanks" dxfId="124" priority="737">
      <formula>LEN(TRIM(K257))=0</formula>
    </cfRule>
  </conditionalFormatting>
  <conditionalFormatting sqref="K274:K284">
    <cfRule type="expression" dxfId="123" priority="118">
      <formula>$K$273="不要"</formula>
    </cfRule>
  </conditionalFormatting>
  <conditionalFormatting sqref="K283">
    <cfRule type="expression" dxfId="122" priority="119">
      <formula>$K$282="入学における語学要件の指定なし"</formula>
    </cfRule>
  </conditionalFormatting>
  <conditionalFormatting sqref="K273:K276">
    <cfRule type="containsBlanks" dxfId="121" priority="123">
      <formula>LEN(TRIM(K273))=0</formula>
    </cfRule>
  </conditionalFormatting>
  <conditionalFormatting sqref="K278:K284">
    <cfRule type="containsBlanks" dxfId="120" priority="121">
      <formula>LEN(TRIM(K278))=0</formula>
    </cfRule>
  </conditionalFormatting>
  <conditionalFormatting sqref="K303">
    <cfRule type="expression" dxfId="119" priority="114">
      <formula>$K$302="入学における語学要件の指定なし"</formula>
    </cfRule>
  </conditionalFormatting>
  <conditionalFormatting sqref="K291:K292">
    <cfRule type="containsBlanks" dxfId="118" priority="116">
      <formula>LEN(TRIM(K291))=0</formula>
    </cfRule>
  </conditionalFormatting>
  <conditionalFormatting sqref="K294:K295">
    <cfRule type="containsBlanks" dxfId="117" priority="734">
      <formula>LEN(TRIM(K294))=0</formula>
    </cfRule>
  </conditionalFormatting>
  <conditionalFormatting sqref="K297:K305">
    <cfRule type="containsBlanks" dxfId="116" priority="117">
      <formula>LEN(TRIM(K297))=0</formula>
    </cfRule>
  </conditionalFormatting>
  <conditionalFormatting sqref="K290">
    <cfRule type="containsBlanks" dxfId="115" priority="738">
      <formula>LEN(TRIM(K290))=0</formula>
    </cfRule>
  </conditionalFormatting>
  <conditionalFormatting sqref="K307:K317">
    <cfRule type="expression" dxfId="114" priority="108">
      <formula>$K$306="不要"</formula>
    </cfRule>
  </conditionalFormatting>
  <conditionalFormatting sqref="K316">
    <cfRule type="expression" dxfId="113" priority="109">
      <formula>$K$315="入学における語学要件の指定なし"</formula>
    </cfRule>
  </conditionalFormatting>
  <conditionalFormatting sqref="K306:K309">
    <cfRule type="containsBlanks" dxfId="112" priority="113">
      <formula>LEN(TRIM(K306))=0</formula>
    </cfRule>
  </conditionalFormatting>
  <conditionalFormatting sqref="K311:K317">
    <cfRule type="containsBlanks" dxfId="111" priority="111">
      <formula>LEN(TRIM(K311))=0</formula>
    </cfRule>
  </conditionalFormatting>
  <conditionalFormatting sqref="K337">
    <cfRule type="expression" dxfId="110" priority="104">
      <formula>$K$336="入学における語学要件の指定なし"</formula>
    </cfRule>
  </conditionalFormatting>
  <conditionalFormatting sqref="K325:K326">
    <cfRule type="containsBlanks" dxfId="109" priority="105">
      <formula>LEN(TRIM(K325))=0</formula>
    </cfRule>
  </conditionalFormatting>
  <conditionalFormatting sqref="K328:K329">
    <cfRule type="containsBlanks" dxfId="108" priority="107">
      <formula>LEN(TRIM(K328))=0</formula>
    </cfRule>
  </conditionalFormatting>
  <conditionalFormatting sqref="K331:K339">
    <cfRule type="containsBlanks" dxfId="107" priority="106">
      <formula>LEN(TRIM(K331))=0</formula>
    </cfRule>
  </conditionalFormatting>
  <conditionalFormatting sqref="K324">
    <cfRule type="containsBlanks" dxfId="106" priority="739">
      <formula>LEN(TRIM(K324))=0</formula>
    </cfRule>
  </conditionalFormatting>
  <conditionalFormatting sqref="K350">
    <cfRule type="expression" dxfId="105" priority="99">
      <formula>$K$349="入学における語学要件の指定なし"</formula>
    </cfRule>
  </conditionalFormatting>
  <conditionalFormatting sqref="K340:K343">
    <cfRule type="containsBlanks" dxfId="104" priority="103">
      <formula>LEN(TRIM(K340))=0</formula>
    </cfRule>
  </conditionalFormatting>
  <conditionalFormatting sqref="K345:K351">
    <cfRule type="containsBlanks" dxfId="103" priority="735">
      <formula>LEN(TRIM(K345))=0</formula>
    </cfRule>
  </conditionalFormatting>
  <conditionalFormatting sqref="K370">
    <cfRule type="expression" dxfId="102" priority="94">
      <formula>$K$369="入学における語学要件の指定なし"</formula>
    </cfRule>
  </conditionalFormatting>
  <conditionalFormatting sqref="K358:K359">
    <cfRule type="containsBlanks" dxfId="101" priority="95">
      <formula>LEN(TRIM(K358))=0</formula>
    </cfRule>
  </conditionalFormatting>
  <conditionalFormatting sqref="K361:K362">
    <cfRule type="containsBlanks" dxfId="100" priority="97">
      <formula>LEN(TRIM(K361))=0</formula>
    </cfRule>
  </conditionalFormatting>
  <conditionalFormatting sqref="K364:K372">
    <cfRule type="containsBlanks" dxfId="99" priority="96">
      <formula>LEN(TRIM(K364))=0</formula>
    </cfRule>
  </conditionalFormatting>
  <conditionalFormatting sqref="K357">
    <cfRule type="containsBlanks" dxfId="98" priority="740">
      <formula>LEN(TRIM(K357))=0</formula>
    </cfRule>
  </conditionalFormatting>
  <conditionalFormatting sqref="K374:K384">
    <cfRule type="expression" dxfId="97" priority="88">
      <formula>$K$373="不要"</formula>
    </cfRule>
  </conditionalFormatting>
  <conditionalFormatting sqref="K383">
    <cfRule type="expression" dxfId="96" priority="89">
      <formula>$K$382="入学における語学要件の指定なし"</formula>
    </cfRule>
  </conditionalFormatting>
  <conditionalFormatting sqref="K373:K376">
    <cfRule type="containsBlanks" dxfId="95" priority="93">
      <formula>LEN(TRIM(K373))=0</formula>
    </cfRule>
  </conditionalFormatting>
  <conditionalFormatting sqref="K378:K384">
    <cfRule type="containsBlanks" dxfId="94" priority="91">
      <formula>LEN(TRIM(K378))=0</formula>
    </cfRule>
  </conditionalFormatting>
  <conditionalFormatting sqref="K403">
    <cfRule type="expression" dxfId="93" priority="84">
      <formula>$K$402="入学における語学要件の指定なし"</formula>
    </cfRule>
  </conditionalFormatting>
  <conditionalFormatting sqref="K391:K392">
    <cfRule type="containsBlanks" dxfId="92" priority="85">
      <formula>LEN(TRIM(K391))=0</formula>
    </cfRule>
  </conditionalFormatting>
  <conditionalFormatting sqref="K394:K395">
    <cfRule type="containsBlanks" dxfId="91" priority="87">
      <formula>LEN(TRIM(K394))=0</formula>
    </cfRule>
  </conditionalFormatting>
  <conditionalFormatting sqref="K397:K405">
    <cfRule type="containsBlanks" dxfId="90" priority="86">
      <formula>LEN(TRIM(K397))=0</formula>
    </cfRule>
  </conditionalFormatting>
  <conditionalFormatting sqref="K390">
    <cfRule type="containsBlanks" dxfId="89" priority="741">
      <formula>LEN(TRIM(K390))=0</formula>
    </cfRule>
  </conditionalFormatting>
  <conditionalFormatting sqref="K407:K417">
    <cfRule type="expression" dxfId="88" priority="78">
      <formula>$K$406="不要"</formula>
    </cfRule>
  </conditionalFormatting>
  <conditionalFormatting sqref="K416">
    <cfRule type="expression" dxfId="87" priority="79">
      <formula>$K$415="入学における語学要件の指定なし"</formula>
    </cfRule>
  </conditionalFormatting>
  <conditionalFormatting sqref="K406:K409">
    <cfRule type="containsBlanks" dxfId="86" priority="83">
      <formula>LEN(TRIM(K406))=0</formula>
    </cfRule>
  </conditionalFormatting>
  <conditionalFormatting sqref="K411:K417">
    <cfRule type="containsBlanks" dxfId="85" priority="736">
      <formula>LEN(TRIM(K411))=0</formula>
    </cfRule>
  </conditionalFormatting>
  <conditionalFormatting sqref="K436">
    <cfRule type="expression" dxfId="84" priority="74">
      <formula>$K$435="入学における語学要件の指定なし"</formula>
    </cfRule>
  </conditionalFormatting>
  <conditionalFormatting sqref="K424:K425">
    <cfRule type="containsBlanks" dxfId="83" priority="75">
      <formula>LEN(TRIM(K424))=0</formula>
    </cfRule>
  </conditionalFormatting>
  <conditionalFormatting sqref="K427:K428">
    <cfRule type="containsBlanks" dxfId="82" priority="77">
      <formula>LEN(TRIM(K427))=0</formula>
    </cfRule>
  </conditionalFormatting>
  <conditionalFormatting sqref="K430:K438">
    <cfRule type="containsBlanks" dxfId="81" priority="76">
      <formula>LEN(TRIM(K430))=0</formula>
    </cfRule>
  </conditionalFormatting>
  <conditionalFormatting sqref="K423">
    <cfRule type="containsBlanks" dxfId="80" priority="742">
      <formula>LEN(TRIM(K423))=0</formula>
    </cfRule>
  </conditionalFormatting>
  <conditionalFormatting sqref="K440:K450">
    <cfRule type="expression" dxfId="79" priority="68">
      <formula>$K$439="不要"</formula>
    </cfRule>
  </conditionalFormatting>
  <conditionalFormatting sqref="K449">
    <cfRule type="expression" dxfId="78" priority="69">
      <formula>$K$448="入学における語学要件の指定なし"</formula>
    </cfRule>
  </conditionalFormatting>
  <conditionalFormatting sqref="K439:K442">
    <cfRule type="containsBlanks" dxfId="77" priority="73">
      <formula>LEN(TRIM(K439))=0</formula>
    </cfRule>
  </conditionalFormatting>
  <conditionalFormatting sqref="K444:K450">
    <cfRule type="containsBlanks" dxfId="76" priority="71">
      <formula>LEN(TRIM(K444))=0</formula>
    </cfRule>
  </conditionalFormatting>
  <conditionalFormatting sqref="K341:K351">
    <cfRule type="expression" dxfId="75" priority="67">
      <formula>$K$340="不要"</formula>
    </cfRule>
  </conditionalFormatting>
  <conditionalFormatting sqref="K166">
    <cfRule type="containsBlanks" dxfId="74" priority="66">
      <formula>LEN(TRIM(K166))=0</formula>
    </cfRule>
  </conditionalFormatting>
  <conditionalFormatting sqref="K113">
    <cfRule type="containsBlanks" dxfId="73" priority="261">
      <formula>LEN(TRIM(K113))=0</formula>
    </cfRule>
  </conditionalFormatting>
  <conditionalFormatting sqref="K138">
    <cfRule type="containsBlanks" dxfId="72" priority="45">
      <formula>LEN(TRIM(K138))=0</formula>
    </cfRule>
  </conditionalFormatting>
  <conditionalFormatting sqref="K185">
    <cfRule type="containsBlanks" dxfId="71" priority="43">
      <formula>LEN(TRIM(K185))=0</formula>
    </cfRule>
  </conditionalFormatting>
  <conditionalFormatting sqref="B183">
    <cfRule type="duplicateValues" dxfId="70" priority="42"/>
  </conditionalFormatting>
  <conditionalFormatting sqref="K193">
    <cfRule type="containsBlanks" dxfId="69" priority="39">
      <formula>LEN(TRIM(K193))=0</formula>
    </cfRule>
  </conditionalFormatting>
  <conditionalFormatting sqref="K224:K251">
    <cfRule type="expression" dxfId="68" priority="38">
      <formula>$K$185="第1希望のみ"</formula>
    </cfRule>
  </conditionalFormatting>
  <conditionalFormatting sqref="K216:K218">
    <cfRule type="containsBlanks" dxfId="67" priority="545">
      <formula>LEN(TRIM(K216))=0</formula>
    </cfRule>
  </conditionalFormatting>
  <conditionalFormatting sqref="K257:K284">
    <cfRule type="expression" dxfId="66" priority="35">
      <formula>$K$185="第2希望まで"</formula>
    </cfRule>
    <cfRule type="expression" dxfId="65" priority="36">
      <formula>$K$185="第1希望のみ"</formula>
    </cfRule>
  </conditionalFormatting>
  <conditionalFormatting sqref="K290:K317">
    <cfRule type="expression" dxfId="64" priority="32">
      <formula>$K$185="第1希望のみ"</formula>
    </cfRule>
    <cfRule type="expression" dxfId="63" priority="33">
      <formula>$K$185="第2希望まで"</formula>
    </cfRule>
    <cfRule type="expression" dxfId="62" priority="34">
      <formula>$K$185="第3希望まで"</formula>
    </cfRule>
  </conditionalFormatting>
  <conditionalFormatting sqref="K324:K351">
    <cfRule type="expression" dxfId="61" priority="28">
      <formula>$K$185="第1希望のみ"</formula>
    </cfRule>
    <cfRule type="expression" dxfId="60" priority="29">
      <formula>$K$185="第2希望まで"</formula>
    </cfRule>
    <cfRule type="expression" dxfId="59" priority="30">
      <formula>$K$185="第3希望まで"</formula>
    </cfRule>
    <cfRule type="expression" dxfId="58" priority="31">
      <formula>$K$185="第4希望まで"</formula>
    </cfRule>
  </conditionalFormatting>
  <conditionalFormatting sqref="K357:K384">
    <cfRule type="expression" dxfId="57" priority="23">
      <formula>$K$185="第5希望まで"</formula>
    </cfRule>
    <cfRule type="expression" dxfId="56" priority="24">
      <formula>$K$185="第4希望まで"</formula>
    </cfRule>
    <cfRule type="expression" dxfId="55" priority="25">
      <formula>$K$185="第3希望まで"</formula>
    </cfRule>
    <cfRule type="expression" dxfId="54" priority="26">
      <formula>$K$185="第2希望まで"</formula>
    </cfRule>
    <cfRule type="expression" dxfId="53" priority="27">
      <formula>$K$185="第1希望のみ"</formula>
    </cfRule>
  </conditionalFormatting>
  <conditionalFormatting sqref="K390:K417">
    <cfRule type="expression" dxfId="52" priority="17">
      <formula>$K$185="第1希望のみ"</formula>
    </cfRule>
    <cfRule type="expression" dxfId="51" priority="18">
      <formula>$K$185="第2希望まで"</formula>
    </cfRule>
    <cfRule type="expression" dxfId="50" priority="19">
      <formula>$K$185="第3希望まで"</formula>
    </cfRule>
    <cfRule type="expression" dxfId="49" priority="20">
      <formula>$K$185="第4希望まで"</formula>
    </cfRule>
    <cfRule type="expression" dxfId="48" priority="21">
      <formula>$K$185="第5希望まで"</formula>
    </cfRule>
    <cfRule type="expression" dxfId="47" priority="22">
      <formula>$K$185="第6希望まで"</formula>
    </cfRule>
  </conditionalFormatting>
  <conditionalFormatting sqref="K423:K450">
    <cfRule type="expression" dxfId="46" priority="10">
      <formula>$K$185="第7希望まで"</formula>
    </cfRule>
    <cfRule type="expression" dxfId="45" priority="11">
      <formula>$K$185="第6希望まで"</formula>
    </cfRule>
    <cfRule type="expression" dxfId="44" priority="12">
      <formula>$K$185="第5希望まで"</formula>
    </cfRule>
    <cfRule type="expression" dxfId="43" priority="13">
      <formula>$K$185="第4希望まで"</formula>
    </cfRule>
    <cfRule type="expression" dxfId="42" priority="14">
      <formula>$K$185="第3希望まで"</formula>
    </cfRule>
    <cfRule type="expression" dxfId="41" priority="15">
      <formula>$K$185="第2希望まで"</formula>
    </cfRule>
    <cfRule type="expression" dxfId="40" priority="16">
      <formula>$K$185="第1希望のみ"</formula>
    </cfRule>
  </conditionalFormatting>
  <conditionalFormatting sqref="K114:K116">
    <cfRule type="containsBlanks" dxfId="39" priority="288">
      <formula>LEN(TRIM(K114))=0</formula>
    </cfRule>
  </conditionalFormatting>
  <conditionalFormatting sqref="K118">
    <cfRule type="containsBlanks" dxfId="38" priority="287">
      <formula>LEN(TRIM(K118))=0</formula>
    </cfRule>
  </conditionalFormatting>
  <conditionalFormatting sqref="K120:K125">
    <cfRule type="containsBlanks" dxfId="37" priority="260">
      <formula>LEN(TRIM(K120))=0</formula>
    </cfRule>
  </conditionalFormatting>
  <conditionalFormatting sqref="K126:K128">
    <cfRule type="containsBlanks" dxfId="36" priority="270">
      <formula>LEN(TRIM(K126))=0</formula>
    </cfRule>
  </conditionalFormatting>
  <conditionalFormatting sqref="K130">
    <cfRule type="containsBlanks" dxfId="35" priority="269">
      <formula>LEN(TRIM(K130))=0</formula>
    </cfRule>
  </conditionalFormatting>
  <conditionalFormatting sqref="K132:K137">
    <cfRule type="containsBlanks" dxfId="34" priority="259">
      <formula>LEN(TRIM(K132))=0</formula>
    </cfRule>
  </conditionalFormatting>
  <conditionalFormatting sqref="K87:K93">
    <cfRule type="expression" dxfId="33" priority="2">
      <formula>$K$85="高校に在籍したことがない"</formula>
    </cfRule>
    <cfRule type="containsBlanks" dxfId="32" priority="3">
      <formula>LEN(TRIM(K87))=0</formula>
    </cfRule>
  </conditionalFormatting>
  <dataValidations xWindow="731" yWindow="592" count="33">
    <dataValidation imeMode="on" allowBlank="1" showInputMessage="1" showErrorMessage="1" sqref="K24"/>
    <dataValidation allowBlank="1" showInputMessage="1" showErrorMessage="1" prompt="全角で入力してください" sqref="K12:K13"/>
    <dataValidation allowBlank="1" showInputMessage="1" showErrorMessage="1" prompt="自動で表示されます_x000a_入力不要です" sqref="K21"/>
    <dataValidation imeMode="disabled" allowBlank="1" showInputMessage="1" showErrorMessage="1" sqref="K392 K155 K118 K206 K440:K441 K423 K431 K438 K199 K191 K425 K241:K242 K239 K232 K224 K226 K274:K275 K272 K265 K257 K259 K307:K308 K305 K298 K290 K292 K341:K342 K339 K332 K324 K326 K374:K375 K372 K365 K357 K359 K407:K408 K405 K398 K390 K208:K209"/>
    <dataValidation type="textLength" imeMode="disabled" allowBlank="1" showInputMessage="1" showErrorMessage="1" error="「-」を含めて正確に入力してください。" prompt="ハイフンも含めて半角で入力してください" sqref="K51">
      <formula1>12</formula1>
      <formula2>20</formula2>
    </dataValidation>
    <dataValidation type="textLength" imeMode="disabled" operator="equal" allowBlank="1" showInputMessage="1" showErrorMessage="1" errorTitle="郵便番号" error="「-」を含めて正確に入力してください。" prompt="ハイフンも入れてください" sqref="K25">
      <formula1>8</formula1>
    </dataValidation>
    <dataValidation type="textLength" imeMode="on" operator="lessThanOrEqual" allowBlank="1" showInputMessage="1" showErrorMessage="1" error="800字以内で入力してください" sqref="K205 K238 K271 K304 K338 K371 K404 K437">
      <formula1>800</formula1>
    </dataValidation>
    <dataValidation type="textLength" imeMode="disabled" allowBlank="1" showInputMessage="1" showErrorMessage="1" sqref="K428 K229 K262 K295 K329 K362 K395">
      <formula1>1</formula1>
      <formula2>84</formula2>
    </dataValidation>
    <dataValidation type="textLength" imeMode="off" operator="equal" allowBlank="1" showInputMessage="1" showErrorMessage="1" error="コードは3桁で入力してください" sqref="K210 K243 K276 K309 K343 K376 K409 K442">
      <formula1>3</formula1>
    </dataValidation>
    <dataValidation type="list" allowBlank="1" showInputMessage="1" showErrorMessage="1" sqref="K61">
      <formula1>INDIRECT($K$57)</formula1>
    </dataValidation>
    <dataValidation imeMode="halfAlpha" allowBlank="1" showInputMessage="1" showErrorMessage="1" prompt="名は最初の一文字のみ半角大文字_x000a_以降は半角小文字で入力してください" sqref="K17"/>
    <dataValidation imeMode="halfAlpha" allowBlank="1" showInputMessage="1" showErrorMessage="1" prompt="姓は全て半角大文字で入力してください" sqref="K16"/>
    <dataValidation type="textLength" imeMode="disabled" operator="equal" allowBlank="1" showInputMessage="1" showErrorMessage="1" error="記入例に従って入力してください。" prompt="アルファベット＋数字8桁を入力してください" sqref="K11">
      <formula1>9</formula1>
    </dataValidation>
    <dataValidation imeMode="fullKatakana" allowBlank="1" showInputMessage="1" showErrorMessage="1" prompt="全角カナで入力してください" sqref="K14"/>
    <dataValidation type="textLength" imeMode="disabled" operator="equal" allowBlank="1" showInputMessage="1" showErrorMessage="1" errorTitle="年" prompt="西暦4桁を入力してください" sqref="K18 K104 K106 K121 K124 K133 K136 K144 K168 K173 K178">
      <formula1>4</formula1>
    </dataValidation>
    <dataValidation type="custom" imeMode="disabled" allowBlank="1" showInputMessage="1" showErrorMessage="1" errorTitle="メールアドレス" error="@も含め、最後まで正確に入力してください。" sqref="K52 K28">
      <formula1>COUNTIF(K28,"*@*")</formula1>
    </dataValidation>
    <dataValidation imeMode="off" allowBlank="1" showInputMessage="1" showErrorMessage="1" sqref="K26"/>
    <dataValidation type="textLength" imeMode="disabled" operator="equal" allowBlank="1" showInputMessage="1" showErrorMessage="1" sqref="K140 K99 K128 K116 K196">
      <formula1>2</formula1>
    </dataValidation>
    <dataValidation type="list" allowBlank="1" showInputMessage="1" showErrorMessage="1" sqref="K214 K247 K280 K313 K347 K380 K413 K446">
      <formula1>支援開始準備</formula1>
    </dataValidation>
    <dataValidation type="list" allowBlank="1" showInputMessage="1" showErrorMessage="1" sqref="K201 K234 K267 K300 K334 K367 K400 K433">
      <formula1>支援開始学士</formula1>
    </dataValidation>
    <dataValidation type="list" allowBlank="1" showInputMessage="1" showErrorMessage="1" sqref="K215">
      <formula1>INDIRECT("_"&amp;$K$214)</formula1>
    </dataValidation>
    <dataValidation type="textLength" imeMode="disabled" operator="equal" allowBlank="1" showInputMessage="1" showErrorMessage="1" sqref="K193 K101 K130 K142">
      <formula1>3</formula1>
    </dataValidation>
    <dataValidation allowBlank="1" showInputMessage="1" sqref="K171 K176 K181"/>
    <dataValidation type="list" allowBlank="1" showInputMessage="1" showErrorMessage="1" sqref="K447">
      <formula1>INDIRECT("_"&amp;$K$446)</formula1>
    </dataValidation>
    <dataValidation type="list" allowBlank="1" showInputMessage="1" showErrorMessage="1" sqref="K248">
      <formula1>INDIRECT("_"&amp;$K$247)</formula1>
    </dataValidation>
    <dataValidation type="list" allowBlank="1" showInputMessage="1" showErrorMessage="1" sqref="K281">
      <formula1>INDIRECT("_"&amp;$K$280)</formula1>
    </dataValidation>
    <dataValidation type="list" allowBlank="1" showInputMessage="1" showErrorMessage="1" sqref="K314">
      <formula1>INDIRECT("_"&amp;$K$313)</formula1>
    </dataValidation>
    <dataValidation type="list" allowBlank="1" showInputMessage="1" showErrorMessage="1" sqref="K348">
      <formula1>INDIRECT("_"&amp;$K$347)</formula1>
    </dataValidation>
    <dataValidation type="list" allowBlank="1" showInputMessage="1" showErrorMessage="1" sqref="K381">
      <formula1>INDIRECT("_"&amp;$K$380)</formula1>
    </dataValidation>
    <dataValidation type="list" allowBlank="1" showInputMessage="1" showErrorMessage="1" sqref="K414">
      <formula1>INDIRECT("_"&amp;$K$413)</formula1>
    </dataValidation>
    <dataValidation type="textLength" imeMode="disabled" allowBlank="1" showInputMessage="1" showErrorMessage="1" errorTitle="電話番号" error="「-」を含めて正確に入力してください。" prompt="ハイフンも含めて半角で入力してください" sqref="K27">
      <formula1>12</formula1>
      <formula2>20</formula2>
    </dataValidation>
    <dataValidation type="custom" imeMode="fullKatakana" allowBlank="1" showInputMessage="1" showErrorMessage="1" prompt="全角カナで入力してください" sqref="K15">
      <formula1>AND(K15=DBCS(K15))</formula1>
    </dataValidation>
    <dataValidation allowBlank="1" showInputMessage="1" showErrorMessage="1" prompt="以下の赤枠の項目で該当するものについて「あり」を選択してください" sqref="K75 K86"/>
  </dataValidations>
  <hyperlinks>
    <hyperlink ref="N218" r:id="rId1"/>
    <hyperlink ref="N251" r:id="rId2"/>
    <hyperlink ref="N284" r:id="rId3"/>
    <hyperlink ref="N317" r:id="rId4"/>
    <hyperlink ref="N351" r:id="rId5"/>
    <hyperlink ref="N384" r:id="rId6"/>
    <hyperlink ref="N417" r:id="rId7"/>
    <hyperlink ref="N450" r:id="rId8"/>
  </hyperlinks>
  <pageMargins left="0.70866141732283461" right="0.70866141732283461" top="0.74803149606299213" bottom="0.74803149606299213" header="0.31496062992125984" footer="0.31496062992125984"/>
  <pageSetup paperSize="9" scale="32" fitToHeight="0" orientation="portrait" r:id="rId9"/>
  <ignoredErrors>
    <ignoredError sqref="N104:N107 N121:N122 N124:N125 N133:N134 N136:N137 N144:N145" numberStoredAsText="1"/>
  </ignoredErrors>
  <legacyDrawing r:id="rId10"/>
  <extLst>
    <ext xmlns:x14="http://schemas.microsoft.com/office/spreadsheetml/2009/9/main" uri="{CCE6A557-97BC-4b89-ADB6-D9C93CAAB3DF}">
      <x14:dataValidations xmlns:xm="http://schemas.microsoft.com/office/excel/2006/main" xWindow="731" yWindow="592" count="49">
        <x14:dataValidation type="list" allowBlank="1" showInputMessage="1" showErrorMessage="1">
          <x14:formula1>
            <xm:f>選択肢!$DH$4:$DH$7</xm:f>
          </x14:formula1>
          <xm:sqref>K195 K427 K394 K361 K328 K294 K261 K228</xm:sqref>
        </x14:dataValidation>
        <x14:dataValidation type="list" allowBlank="1" showInputMessage="1" showErrorMessage="1">
          <x14:formula1>
            <xm:f>選択肢!$DK$4:$DK$6</xm:f>
          </x14:formula1>
          <xm:sqref>K203 K448 K435 K415 K402 K382 K369 K349 K336 K315 K302 K282 K269 K249 K236 K216</xm:sqref>
        </x14:dataValidation>
        <x14:dataValidation type="list" allowBlank="1" showInputMessage="1" showErrorMessage="1">
          <x14:formula1>
            <xm:f>選択肢!$CJ$4:$CJ$9</xm:f>
          </x14:formula1>
          <xm:sqref>K177 K172 K167</xm:sqref>
        </x14:dataValidation>
        <x14:dataValidation type="list" allowBlank="1" showInputMessage="1" showErrorMessage="1">
          <x14:formula1>
            <xm:f>選択肢!$CM$4:$CM$10</xm:f>
          </x14:formula1>
          <xm:sqref>K180 K170 K175</xm:sqref>
        </x14:dataValidation>
        <x14:dataValidation type="list" allowBlank="1" showInputMessage="1" showErrorMessage="1">
          <x14:formula1>
            <xm:f>選択肢!$CS$4:$CS$6</xm:f>
          </x14:formula1>
          <xm:sqref>K192 K424 K391 K358 K325 K291 K258 K225</xm:sqref>
        </x14:dataValidation>
        <x14:dataValidation type="list" allowBlank="1" showInputMessage="1" showErrorMessage="1">
          <x14:formula1>
            <xm:f>選択肢!$CY$4:$CY$9</xm:f>
          </x14:formula1>
          <xm:sqref>K200 K432 K399 K366 K333 K299 K266 K233</xm:sqref>
        </x14:dataValidation>
        <x14:dataValidation type="list" allowBlank="1" showInputMessage="1" showErrorMessage="1">
          <x14:formula1>
            <xm:f>選択肢!$DN$4:$DN$6</xm:f>
          </x14:formula1>
          <xm:sqref>K207 K439 K406 K373 K340 K306 K273 K240</xm:sqref>
        </x14:dataValidation>
        <x14:dataValidation type="list" allowBlank="1" showInputMessage="1" showErrorMessage="1">
          <x14:formula1>
            <xm:f>選択肢!$DT$4:$DT$7</xm:f>
          </x14:formula1>
          <xm:sqref>K213 K445 K412 K379 K346 K312 K279 K246</xm:sqref>
        </x14:dataValidation>
        <x14:dataValidation type="list" allowBlank="1" showInputMessage="1" showErrorMessage="1">
          <x14:formula1>
            <xm:f>選択肢!$DQ$4:$DQ$6</xm:f>
          </x14:formula1>
          <xm:sqref>K212 K444 K411 K378 K345 K311 K278 K245</xm:sqref>
        </x14:dataValidation>
        <x14:dataValidation type="list" allowBlank="1" showInputMessage="1" showErrorMessage="1">
          <x14:formula1>
            <xm:f>選択肢!$BL$4:$BL$7</xm:f>
          </x14:formula1>
          <xm:sqref>K113</xm:sqref>
        </x14:dataValidation>
        <x14:dataValidation type="list" allowBlank="1" showInputMessage="1" showErrorMessage="1">
          <x14:formula1>
            <xm:f>選択肢!$CG$4:$CG$6</xm:f>
          </x14:formula1>
          <xm:sqref>K166</xm:sqref>
        </x14:dataValidation>
        <x14:dataValidation type="list" allowBlank="1" showInputMessage="1" showErrorMessage="1">
          <x14:formula1>
            <xm:f>選択肢!$X$4:$X$9</xm:f>
          </x14:formula1>
          <xm:sqref>K41</xm:sqref>
        </x14:dataValidation>
        <x14:dataValidation type="list" allowBlank="1" showInputMessage="1" showErrorMessage="1">
          <x14:formula1>
            <xm:f>選択肢!$AA$4:$AA$6</xm:f>
          </x14:formula1>
          <xm:sqref>K57</xm:sqref>
        </x14:dataValidation>
        <x14:dataValidation type="list" allowBlank="1" showInputMessage="1" showErrorMessage="1">
          <x14:formula1>
            <xm:f>選択肢!$AD$4:$AD$6</xm:f>
          </x14:formula1>
          <xm:sqref>K58</xm:sqref>
        </x14:dataValidation>
        <x14:dataValidation type="list" allowBlank="1" showInputMessage="1" showErrorMessage="1">
          <x14:formula1>
            <xm:f>選択肢!$AK$4:$AK$5</xm:f>
          </x14:formula1>
          <xm:sqref>K68</xm:sqref>
        </x14:dataValidation>
        <x14:dataValidation type="list" allowBlank="1" showInputMessage="1" showErrorMessage="1">
          <x14:formula1>
            <xm:f>選択肢!$AN$4:$AN$5</xm:f>
          </x14:formula1>
          <xm:sqref>K69</xm:sqref>
        </x14:dataValidation>
        <x14:dataValidation type="list" allowBlank="1" showInputMessage="1" showErrorMessage="1">
          <x14:formula1>
            <xm:f>選択肢!$AQ$4:$AQ$6</xm:f>
          </x14:formula1>
          <xm:sqref>K70</xm:sqref>
        </x14:dataValidation>
        <x14:dataValidation type="list" allowBlank="1" showInputMessage="1" showErrorMessage="1">
          <x14:formula1>
            <xm:f>選択肢!$AT$4:$AT$12</xm:f>
          </x14:formula1>
          <xm:sqref>K73 K71</xm:sqref>
        </x14:dataValidation>
        <x14:dataValidation type="list" allowBlank="1" showInputMessage="1" showErrorMessage="1">
          <x14:formula1>
            <xm:f>選択肢!$AW$4:$AW$13</xm:f>
          </x14:formula1>
          <xm:sqref>K85</xm:sqref>
        </x14:dataValidation>
        <x14:dataValidation type="list" allowBlank="1" showInputMessage="1" showErrorMessage="1">
          <x14:formula1>
            <xm:f>選択肢!$AZ$4:$AZ$8</xm:f>
          </x14:formula1>
          <xm:sqref>K94</xm:sqref>
        </x14:dataValidation>
        <x14:dataValidation type="list" allowBlank="1" showInputMessage="1" showErrorMessage="1">
          <x14:formula1>
            <xm:f>選択肢!$BC$4:$BC$8</xm:f>
          </x14:formula1>
          <xm:sqref>K95</xm:sqref>
        </x14:dataValidation>
        <x14:dataValidation type="list" allowBlank="1" showInputMessage="1" showErrorMessage="1">
          <x14:formula1>
            <xm:f>選択肢!$BF$4:$BF$6</xm:f>
          </x14:formula1>
          <xm:sqref>K98 K115 K127 K139</xm:sqref>
        </x14:dataValidation>
        <x14:dataValidation type="list" allowBlank="1" showInputMessage="1" showErrorMessage="1">
          <x14:formula1>
            <xm:f>選択肢!$BI$4:$BI$6</xm:f>
          </x14:formula1>
          <xm:sqref>K120 K103 K132</xm:sqref>
        </x14:dataValidation>
        <x14:dataValidation type="list" allowBlank="1" showInputMessage="1" showErrorMessage="1">
          <x14:formula1>
            <xm:f>選択肢!$BO$4:$BO$8</xm:f>
          </x14:formula1>
          <xm:sqref>K123 K135</xm:sqref>
        </x14:dataValidation>
        <x14:dataValidation type="list" allowBlank="1" showInputMessage="1" showErrorMessage="1">
          <x14:formula1>
            <xm:f>選択肢!$CD$4:$CD$10</xm:f>
          </x14:formula1>
          <xm:sqref>K159</xm:sqref>
        </x14:dataValidation>
        <x14:dataValidation type="list" allowBlank="1" showInputMessage="1" showErrorMessage="1">
          <x14:formula1>
            <xm:f>選択肢!$BX$4:$BX$8</xm:f>
          </x14:formula1>
          <xm:sqref>K156</xm:sqref>
        </x14:dataValidation>
        <x14:dataValidation type="list" allowBlank="1" showInputMessage="1" showErrorMessage="1">
          <x14:formula1>
            <xm:f>選択肢!$BR$4:$BR$6</xm:f>
          </x14:formula1>
          <xm:sqref>K160</xm:sqref>
        </x14:dataValidation>
        <x14:dataValidation type="list" allowBlank="1" showInputMessage="1" showErrorMessage="1">
          <x14:formula1>
            <xm:f>選択肢!$DZ$4:$DZ$5</xm:f>
          </x14:formula1>
          <xm:sqref>K76:K83 K87:K93</xm:sqref>
        </x14:dataValidation>
        <x14:dataValidation type="list" allowBlank="1" showInputMessage="1" showErrorMessage="1">
          <x14:formula1>
            <xm:f>選択肢!$H$4:$H$6</xm:f>
          </x14:formula1>
          <xm:sqref>K22</xm:sqref>
        </x14:dataValidation>
        <x14:dataValidation type="list" allowBlank="1" showInputMessage="1" showErrorMessage="1">
          <x14:formula1>
            <xm:f>選択肢!$K$4:$K$7</xm:f>
          </x14:formula1>
          <xm:sqref>K23</xm:sqref>
        </x14:dataValidation>
        <x14:dataValidation type="list" imeMode="disabled" operator="greaterThan" allowBlank="1" showInputMessage="1" showErrorMessage="1" errorTitle="生年月日" error="入力例に従って、正しく生年月日を入力してください。">
          <x14:formula1>
            <xm:f>選択肢!$B$3:$B$15</xm:f>
          </x14:formula1>
          <xm:sqref>K19</xm:sqref>
        </x14:dataValidation>
        <x14:dataValidation type="list" imeMode="disabled" operator="greaterThan" allowBlank="1" showInputMessage="1" showErrorMessage="1" errorTitle="生年月日" error="入力例に従って、正しく生年月日を入力してください。">
          <x14:formula1>
            <xm:f>選択肢!$E$3:$E$34</xm:f>
          </x14:formula1>
          <xm:sqref>K20</xm:sqref>
        </x14:dataValidation>
        <x14:dataValidation type="list" allowBlank="1" showInputMessage="1">
          <x14:formula1>
            <xm:f>選択肢!$N$4:$N$5</xm:f>
          </x14:formula1>
          <xm:sqref>K45 K33 K36:K37 K40</xm:sqref>
        </x14:dataValidation>
        <x14:dataValidation type="list" allowBlank="1" showInputMessage="1" showErrorMessage="1">
          <x14:formula1>
            <xm:f>選択肢!$U$4:$U$15</xm:f>
          </x14:formula1>
          <xm:sqref>K35 K39 K44</xm:sqref>
        </x14:dataValidation>
        <x14:dataValidation type="list" allowBlank="1" showInputMessage="1" showErrorMessage="1">
          <x14:formula1>
            <xm:f>IF($K$33="-",選択肢!$R$4:$R$5,選択肢!$Q$4:$Q$6)</xm:f>
          </x14:formula1>
          <xm:sqref>K43 K38</xm:sqref>
        </x14:dataValidation>
        <x14:dataValidation type="list" imeMode="disabled" operator="equal" allowBlank="1" showInputMessage="1" showErrorMessage="1">
          <x14:formula1>
            <xm:f>選択肢!$B$3:$B$15</xm:f>
          </x14:formula1>
          <xm:sqref>K107 K105 K122 K125 K134 K137 K145 K169 K174 K179</xm:sqref>
        </x14:dataValidation>
        <x14:dataValidation type="list" imeMode="disabled" allowBlank="1" showInputMessage="1" showErrorMessage="1">
          <x14:formula1>
            <xm:f>選択肢!$CA$4:$CA$8</xm:f>
          </x14:formula1>
          <xm:sqref>K157</xm:sqref>
        </x14:dataValidation>
        <x14:dataValidation type="list" imeMode="disabled" allowBlank="1" showInputMessage="1" showErrorMessage="1">
          <x14:formula1>
            <xm:f>選択肢!$CV$4:$CV$5</xm:f>
          </x14:formula1>
          <xm:sqref>K198 K430 K397 K364 K331 K297 K264 K231</xm:sqref>
        </x14:dataValidation>
        <x14:dataValidation type="list" imeMode="disabled" allowBlank="1" showInputMessage="1">
          <x14:formula1>
            <xm:f>選択肢!$BU$4:$BU$5</xm:f>
          </x14:formula1>
          <xm:sqref>K154</xm:sqref>
        </x14:dataValidation>
        <x14:dataValidation type="list" allowBlank="1" showInputMessage="1" showErrorMessage="1">
          <x14:formula1>
            <xm:f>選択肢!$Q$4:$Q$6</xm:f>
          </x14:formula1>
          <xm:sqref>K34</xm:sqref>
        </x14:dataValidation>
        <x14:dataValidation type="list" imeMode="disabled" allowBlank="1" showInputMessage="1" showErrorMessage="1">
          <x14:formula1>
            <xm:f>選択肢!$CP$4:$CP$12</xm:f>
          </x14:formula1>
          <xm:sqref>K185</xm:sqref>
        </x14:dataValidation>
        <x14:dataValidation type="list" allowBlank="1" showInputMessage="1" showErrorMessage="1">
          <x14:formula1>
            <xm:f>OFFSET(選択肢!$DA2,1,MATCH($K$433,支援開始学士,0),13,1)</xm:f>
          </x14:formula1>
          <xm:sqref>K434</xm:sqref>
        </x14:dataValidation>
        <x14:dataValidation type="list" allowBlank="1" showInputMessage="1" showErrorMessage="1">
          <x14:formula1>
            <xm:f>OFFSET(選択肢!$DA2,1,MATCH($K$400,支援開始学士,0),13,1)</xm:f>
          </x14:formula1>
          <xm:sqref>K401</xm:sqref>
        </x14:dataValidation>
        <x14:dataValidation type="list" allowBlank="1" showInputMessage="1" showErrorMessage="1">
          <x14:formula1>
            <xm:f>OFFSET(選択肢!$DA2,1,MATCH($K$334,支援開始学士,0),13,1)</xm:f>
          </x14:formula1>
          <xm:sqref>K335</xm:sqref>
        </x14:dataValidation>
        <x14:dataValidation type="list" allowBlank="1" showInputMessage="1" showErrorMessage="1">
          <x14:formula1>
            <xm:f>OFFSET(選択肢!$DA2,1,MATCH($K$201,支援開始学士,0),13,1)</xm:f>
          </x14:formula1>
          <xm:sqref>K202</xm:sqref>
        </x14:dataValidation>
        <x14:dataValidation type="list" allowBlank="1" showInputMessage="1" showErrorMessage="1">
          <x14:formula1>
            <xm:f>OFFSET(選択肢!$DA2,1,MATCH($K$234,支援開始学士,0),13,1)</xm:f>
          </x14:formula1>
          <xm:sqref>K235</xm:sqref>
        </x14:dataValidation>
        <x14:dataValidation type="list" allowBlank="1" showInputMessage="1" showErrorMessage="1">
          <x14:formula1>
            <xm:f>OFFSET(選択肢!$DA2,1,MATCH($K$267,支援開始学士,0),13,1)</xm:f>
          </x14:formula1>
          <xm:sqref>K268</xm:sqref>
        </x14:dataValidation>
        <x14:dataValidation type="list" allowBlank="1" showInputMessage="1" showErrorMessage="1">
          <x14:formula1>
            <xm:f>OFFSET(選択肢!$DA2,1,MATCH($K$300,支援開始学士,0),13,1)</xm:f>
          </x14:formula1>
          <xm:sqref>K301</xm:sqref>
        </x14:dataValidation>
        <x14:dataValidation type="list" allowBlank="1" showInputMessage="1" showErrorMessage="1">
          <x14:formula1>
            <xm:f>OFFSET(選択肢!$DA2,1,MATCH($K$367,支援開始学士,0),13,1)</xm:f>
          </x14:formula1>
          <xm:sqref>K368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55"/>
  <sheetViews>
    <sheetView showGridLines="0" view="pageBreakPreview" zoomScaleNormal="100" zoomScaleSheetLayoutView="100" workbookViewId="0">
      <selection activeCell="X2" sqref="X2"/>
    </sheetView>
  </sheetViews>
  <sheetFormatPr defaultColWidth="9" defaultRowHeight="12"/>
  <cols>
    <col min="1" max="1" width="8.375" style="10" customWidth="1"/>
    <col min="2" max="2" width="3.5" style="9" customWidth="1"/>
    <col min="3" max="43" width="4.75" style="10" customWidth="1"/>
    <col min="44" max="16384" width="9" style="10"/>
  </cols>
  <sheetData>
    <row r="1" spans="1:28" s="392" customFormat="1" ht="30" customHeight="1" thickBot="1">
      <c r="A1" s="404" t="s">
        <v>1022</v>
      </c>
      <c r="B1" s="405"/>
      <c r="C1" s="405"/>
      <c r="D1" s="405"/>
      <c r="E1" s="405"/>
      <c r="F1" s="405"/>
      <c r="G1" s="405"/>
      <c r="H1" s="405"/>
      <c r="I1" s="405"/>
      <c r="J1" s="405"/>
      <c r="K1" s="405"/>
      <c r="L1" s="405"/>
      <c r="M1" s="405"/>
      <c r="N1" s="405"/>
      <c r="O1" s="405"/>
      <c r="P1" s="405"/>
      <c r="Q1" s="405"/>
      <c r="R1" s="405"/>
      <c r="S1" s="405"/>
      <c r="T1" s="405"/>
      <c r="U1" s="405"/>
      <c r="V1" s="405"/>
      <c r="W1" s="405"/>
    </row>
    <row r="2" spans="1:28" ht="14.25" customHeight="1">
      <c r="A2" s="406"/>
      <c r="B2" s="407"/>
      <c r="C2" s="857" t="s">
        <v>194</v>
      </c>
      <c r="D2" s="858"/>
      <c r="E2" s="859"/>
      <c r="F2" s="714" t="str">
        <f>入力シート!K11&amp;""</f>
        <v/>
      </c>
      <c r="G2" s="715"/>
      <c r="H2" s="715"/>
      <c r="I2" s="716"/>
      <c r="J2" s="408"/>
      <c r="K2" s="408"/>
      <c r="L2" s="408"/>
      <c r="M2" s="408"/>
      <c r="N2" s="408"/>
      <c r="O2" s="408"/>
      <c r="P2" s="863" t="s">
        <v>195</v>
      </c>
      <c r="Q2" s="864"/>
      <c r="R2" s="724" t="str">
        <f>入力シート!K12&amp;""</f>
        <v/>
      </c>
      <c r="S2" s="725"/>
      <c r="T2" s="726"/>
      <c r="U2" s="724" t="str">
        <f>入力シート!K13&amp;""</f>
        <v/>
      </c>
      <c r="V2" s="725"/>
      <c r="W2" s="726"/>
    </row>
    <row r="3" spans="1:28" ht="12.6" customHeight="1" thickBot="1">
      <c r="A3" s="409"/>
      <c r="B3" s="407"/>
      <c r="C3" s="860"/>
      <c r="D3" s="861"/>
      <c r="E3" s="862"/>
      <c r="F3" s="717"/>
      <c r="G3" s="718"/>
      <c r="H3" s="718"/>
      <c r="I3" s="719"/>
      <c r="J3" s="408"/>
      <c r="K3" s="408"/>
      <c r="L3" s="408"/>
      <c r="M3" s="408"/>
      <c r="N3" s="408"/>
      <c r="O3" s="408"/>
      <c r="P3" s="865"/>
      <c r="Q3" s="866"/>
      <c r="R3" s="727"/>
      <c r="S3" s="728"/>
      <c r="T3" s="729"/>
      <c r="U3" s="727"/>
      <c r="V3" s="728"/>
      <c r="W3" s="729"/>
    </row>
    <row r="4" spans="1:28" ht="5.0999999999999996" customHeight="1">
      <c r="A4" s="409"/>
      <c r="B4" s="407"/>
      <c r="C4" s="408"/>
      <c r="D4" s="408"/>
      <c r="E4" s="408"/>
      <c r="F4" s="408"/>
      <c r="G4" s="408"/>
      <c r="H4" s="408"/>
      <c r="I4" s="408"/>
      <c r="J4" s="408"/>
      <c r="K4" s="408"/>
      <c r="L4" s="408"/>
      <c r="M4" s="408"/>
      <c r="N4" s="408"/>
      <c r="O4" s="408"/>
      <c r="P4" s="408"/>
      <c r="Q4" s="408"/>
      <c r="R4" s="408"/>
      <c r="S4" s="408"/>
      <c r="T4" s="408"/>
      <c r="U4" s="408"/>
      <c r="V4" s="408"/>
      <c r="W4" s="408"/>
    </row>
    <row r="5" spans="1:28">
      <c r="A5" s="409"/>
      <c r="B5" s="407"/>
      <c r="C5" s="408"/>
      <c r="D5" s="408"/>
      <c r="E5" s="408"/>
      <c r="F5" s="408"/>
      <c r="G5" s="408"/>
      <c r="H5" s="408"/>
      <c r="I5" s="408"/>
      <c r="J5" s="408"/>
      <c r="K5" s="408"/>
      <c r="L5" s="408"/>
      <c r="M5" s="408"/>
      <c r="N5" s="408"/>
      <c r="O5" s="408"/>
      <c r="P5" s="408"/>
      <c r="Q5" s="408"/>
      <c r="R5" s="408"/>
      <c r="S5" s="408"/>
      <c r="T5" s="408"/>
      <c r="U5" s="408"/>
      <c r="V5" s="408"/>
      <c r="W5" s="408"/>
    </row>
    <row r="6" spans="1:28">
      <c r="A6" s="409"/>
      <c r="B6" s="407"/>
      <c r="C6" s="408"/>
      <c r="D6" s="408"/>
      <c r="E6" s="408"/>
      <c r="F6" s="408"/>
      <c r="G6" s="408"/>
      <c r="H6" s="408"/>
      <c r="I6" s="408"/>
      <c r="J6" s="408"/>
      <c r="K6" s="408"/>
      <c r="L6" s="408"/>
      <c r="M6" s="408"/>
      <c r="N6" s="408"/>
      <c r="O6" s="408"/>
      <c r="P6" s="408"/>
      <c r="Q6" s="408"/>
      <c r="R6" s="408"/>
      <c r="S6" s="408"/>
      <c r="T6" s="408"/>
      <c r="U6" s="408"/>
      <c r="V6" s="408"/>
      <c r="W6" s="408"/>
    </row>
    <row r="7" spans="1:28" ht="12.75" customHeight="1">
      <c r="A7" s="409"/>
      <c r="B7" s="407"/>
      <c r="C7" s="410"/>
      <c r="D7" s="849" t="s">
        <v>1173</v>
      </c>
      <c r="E7" s="849"/>
      <c r="F7" s="849"/>
      <c r="G7" s="849"/>
      <c r="H7" s="849"/>
      <c r="I7" s="849"/>
      <c r="J7" s="849"/>
      <c r="K7" s="849"/>
      <c r="L7" s="849"/>
      <c r="M7" s="849"/>
      <c r="N7" s="849"/>
      <c r="O7" s="849"/>
      <c r="P7" s="849"/>
      <c r="Q7" s="849"/>
      <c r="R7" s="849"/>
      <c r="S7" s="408"/>
      <c r="T7" s="408"/>
      <c r="U7" s="410"/>
      <c r="V7" s="410"/>
      <c r="W7" s="410"/>
      <c r="AA7" s="12"/>
      <c r="AB7" s="12"/>
    </row>
    <row r="8" spans="1:28" ht="12.75" customHeight="1">
      <c r="A8" s="409"/>
      <c r="B8" s="407"/>
      <c r="C8" s="410"/>
      <c r="D8" s="849"/>
      <c r="E8" s="849"/>
      <c r="F8" s="849"/>
      <c r="G8" s="849"/>
      <c r="H8" s="849"/>
      <c r="I8" s="849"/>
      <c r="J8" s="849"/>
      <c r="K8" s="849"/>
      <c r="L8" s="849"/>
      <c r="M8" s="849"/>
      <c r="N8" s="849"/>
      <c r="O8" s="849"/>
      <c r="P8" s="849"/>
      <c r="Q8" s="849"/>
      <c r="R8" s="849"/>
      <c r="S8" s="408"/>
      <c r="T8" s="408"/>
      <c r="U8" s="410"/>
      <c r="V8" s="410"/>
      <c r="W8" s="410"/>
      <c r="Y8" s="12"/>
      <c r="Z8" s="12"/>
      <c r="AA8" s="12"/>
      <c r="AB8" s="12"/>
    </row>
    <row r="9" spans="1:28" ht="18.75">
      <c r="A9" s="409"/>
      <c r="B9" s="407"/>
      <c r="C9" s="408"/>
      <c r="D9" s="408"/>
      <c r="E9" s="408"/>
      <c r="F9" s="408"/>
      <c r="G9" s="408"/>
      <c r="H9" s="408"/>
      <c r="I9" s="408"/>
      <c r="J9" s="408"/>
      <c r="K9" s="408"/>
      <c r="L9" s="408"/>
      <c r="M9" s="408"/>
      <c r="N9" s="408"/>
      <c r="O9" s="408"/>
      <c r="P9" s="408"/>
      <c r="Q9" s="408"/>
      <c r="R9" s="408"/>
      <c r="S9" s="408"/>
      <c r="T9" s="408"/>
      <c r="U9" s="408"/>
      <c r="V9" s="408"/>
      <c r="W9" s="411"/>
      <c r="Y9" s="12"/>
      <c r="Z9" s="12"/>
      <c r="AA9" s="12"/>
      <c r="AB9" s="12"/>
    </row>
    <row r="10" spans="1:28" ht="12.75" thickBot="1">
      <c r="A10" s="409"/>
      <c r="B10" s="407"/>
      <c r="C10" s="408"/>
      <c r="D10" s="408"/>
      <c r="E10" s="408"/>
      <c r="F10" s="408"/>
      <c r="G10" s="408"/>
      <c r="H10" s="408"/>
      <c r="I10" s="408"/>
      <c r="J10" s="408"/>
      <c r="K10" s="408"/>
      <c r="L10" s="408"/>
      <c r="M10" s="408"/>
      <c r="N10" s="408"/>
      <c r="O10" s="408"/>
      <c r="P10" s="408"/>
      <c r="Q10" s="408"/>
      <c r="R10" s="408"/>
      <c r="S10" s="408"/>
      <c r="T10" s="408"/>
      <c r="U10" s="408"/>
      <c r="V10" s="408"/>
      <c r="W10" s="408"/>
      <c r="AA10" s="12"/>
      <c r="AB10" s="12"/>
    </row>
    <row r="11" spans="1:28" ht="15" customHeight="1">
      <c r="A11" s="409"/>
      <c r="B11" s="407" t="s">
        <v>18</v>
      </c>
      <c r="C11" s="850" t="s">
        <v>196</v>
      </c>
      <c r="D11" s="851"/>
      <c r="E11" s="852"/>
      <c r="F11" s="853" t="str">
        <f>入力シート!K14&amp;""</f>
        <v/>
      </c>
      <c r="G11" s="854"/>
      <c r="H11" s="854"/>
      <c r="I11" s="854"/>
      <c r="J11" s="854"/>
      <c r="K11" s="854"/>
      <c r="L11" s="855"/>
      <c r="M11" s="853" t="str">
        <f>入力シート!K15&amp;""</f>
        <v/>
      </c>
      <c r="N11" s="854"/>
      <c r="O11" s="854"/>
      <c r="P11" s="854"/>
      <c r="Q11" s="854"/>
      <c r="R11" s="854"/>
      <c r="S11" s="856"/>
      <c r="T11" s="408"/>
      <c r="U11" s="408"/>
      <c r="V11" s="408"/>
      <c r="W11" s="408"/>
    </row>
    <row r="12" spans="1:28" ht="15" customHeight="1">
      <c r="A12" s="409"/>
      <c r="B12" s="407"/>
      <c r="C12" s="735" t="s">
        <v>195</v>
      </c>
      <c r="D12" s="736"/>
      <c r="E12" s="737"/>
      <c r="F12" s="783" t="str">
        <f>入力シート!K12&amp;""</f>
        <v/>
      </c>
      <c r="G12" s="800"/>
      <c r="H12" s="800"/>
      <c r="I12" s="800"/>
      <c r="J12" s="800"/>
      <c r="K12" s="800"/>
      <c r="L12" s="784"/>
      <c r="M12" s="783" t="str">
        <f>入力シート!K13&amp;""</f>
        <v/>
      </c>
      <c r="N12" s="800"/>
      <c r="O12" s="800"/>
      <c r="P12" s="800"/>
      <c r="Q12" s="800"/>
      <c r="R12" s="800"/>
      <c r="S12" s="801"/>
      <c r="T12" s="408"/>
      <c r="U12" s="408"/>
      <c r="V12" s="408"/>
      <c r="W12" s="408"/>
    </row>
    <row r="13" spans="1:28" ht="15" customHeight="1">
      <c r="A13" s="409"/>
      <c r="B13" s="407"/>
      <c r="C13" s="617"/>
      <c r="D13" s="618"/>
      <c r="E13" s="738"/>
      <c r="F13" s="785"/>
      <c r="G13" s="802"/>
      <c r="H13" s="802"/>
      <c r="I13" s="802"/>
      <c r="J13" s="802"/>
      <c r="K13" s="802"/>
      <c r="L13" s="786"/>
      <c r="M13" s="785"/>
      <c r="N13" s="802"/>
      <c r="O13" s="802"/>
      <c r="P13" s="802"/>
      <c r="Q13" s="802"/>
      <c r="R13" s="802"/>
      <c r="S13" s="803"/>
      <c r="T13" s="408"/>
      <c r="U13" s="408"/>
      <c r="V13" s="408"/>
      <c r="W13" s="408"/>
    </row>
    <row r="14" spans="1:28" ht="15" customHeight="1">
      <c r="A14" s="409"/>
      <c r="B14" s="407"/>
      <c r="C14" s="735" t="s">
        <v>197</v>
      </c>
      <c r="D14" s="736"/>
      <c r="E14" s="737"/>
      <c r="F14" s="783" t="str">
        <f>入力シート!K16&amp;""</f>
        <v/>
      </c>
      <c r="G14" s="800"/>
      <c r="H14" s="800"/>
      <c r="I14" s="800"/>
      <c r="J14" s="800"/>
      <c r="K14" s="800"/>
      <c r="L14" s="784"/>
      <c r="M14" s="783" t="str">
        <f>入力シート!K17&amp;""</f>
        <v/>
      </c>
      <c r="N14" s="800"/>
      <c r="O14" s="800"/>
      <c r="P14" s="800"/>
      <c r="Q14" s="800"/>
      <c r="R14" s="800"/>
      <c r="S14" s="801"/>
      <c r="T14" s="408"/>
      <c r="U14" s="408"/>
      <c r="V14" s="408"/>
      <c r="W14" s="408"/>
    </row>
    <row r="15" spans="1:28" ht="15" customHeight="1" thickBot="1">
      <c r="A15" s="409"/>
      <c r="B15" s="407"/>
      <c r="C15" s="620"/>
      <c r="D15" s="621"/>
      <c r="E15" s="622"/>
      <c r="F15" s="687"/>
      <c r="G15" s="688"/>
      <c r="H15" s="688"/>
      <c r="I15" s="688"/>
      <c r="J15" s="688"/>
      <c r="K15" s="688"/>
      <c r="L15" s="689"/>
      <c r="M15" s="687"/>
      <c r="N15" s="688"/>
      <c r="O15" s="688"/>
      <c r="P15" s="688"/>
      <c r="Q15" s="688"/>
      <c r="R15" s="688"/>
      <c r="S15" s="810"/>
      <c r="T15" s="408"/>
      <c r="U15" s="408"/>
      <c r="V15" s="408"/>
      <c r="W15" s="408"/>
    </row>
    <row r="16" spans="1:28" ht="5.0999999999999996" customHeight="1" thickBot="1">
      <c r="A16" s="409"/>
      <c r="B16" s="407"/>
      <c r="C16" s="408"/>
      <c r="D16" s="408"/>
      <c r="E16" s="408"/>
      <c r="F16" s="408"/>
      <c r="G16" s="408"/>
      <c r="H16" s="408"/>
      <c r="I16" s="408"/>
      <c r="J16" s="408"/>
      <c r="K16" s="408"/>
      <c r="L16" s="408"/>
      <c r="M16" s="408"/>
      <c r="N16" s="408"/>
      <c r="O16" s="408"/>
      <c r="P16" s="408"/>
      <c r="Q16" s="408"/>
      <c r="R16" s="408"/>
      <c r="S16" s="408"/>
      <c r="T16" s="408"/>
      <c r="U16" s="408"/>
      <c r="V16" s="408"/>
      <c r="W16" s="408"/>
    </row>
    <row r="17" spans="1:23" ht="15" customHeight="1">
      <c r="A17" s="409"/>
      <c r="B17" s="407" t="s">
        <v>32</v>
      </c>
      <c r="C17" s="615" t="s">
        <v>198</v>
      </c>
      <c r="D17" s="616"/>
      <c r="E17" s="619"/>
      <c r="F17" s="623" t="str">
        <f>入力シート!K23&amp;""</f>
        <v/>
      </c>
      <c r="G17" s="624"/>
      <c r="H17" s="624"/>
      <c r="I17" s="624"/>
      <c r="J17" s="624"/>
      <c r="K17" s="624"/>
      <c r="L17" s="872"/>
      <c r="M17" s="623" t="str">
        <f>入力シート!K24&amp;""</f>
        <v/>
      </c>
      <c r="N17" s="624"/>
      <c r="O17" s="624"/>
      <c r="P17" s="624"/>
      <c r="Q17" s="624"/>
      <c r="R17" s="624"/>
      <c r="S17" s="624"/>
      <c r="T17" s="624"/>
      <c r="U17" s="624"/>
      <c r="V17" s="624"/>
      <c r="W17" s="625"/>
    </row>
    <row r="18" spans="1:23" ht="15" customHeight="1">
      <c r="A18" s="409"/>
      <c r="B18" s="407"/>
      <c r="C18" s="617"/>
      <c r="D18" s="618"/>
      <c r="E18" s="738"/>
      <c r="F18" s="746"/>
      <c r="G18" s="744"/>
      <c r="H18" s="744"/>
      <c r="I18" s="744"/>
      <c r="J18" s="744"/>
      <c r="K18" s="744"/>
      <c r="L18" s="745"/>
      <c r="M18" s="746"/>
      <c r="N18" s="744"/>
      <c r="O18" s="744"/>
      <c r="P18" s="744"/>
      <c r="Q18" s="744"/>
      <c r="R18" s="744"/>
      <c r="S18" s="744"/>
      <c r="T18" s="744"/>
      <c r="U18" s="744"/>
      <c r="V18" s="744"/>
      <c r="W18" s="747"/>
    </row>
    <row r="19" spans="1:23" ht="15" customHeight="1">
      <c r="A19" s="409"/>
      <c r="B19" s="407"/>
      <c r="C19" s="735" t="s">
        <v>199</v>
      </c>
      <c r="D19" s="736"/>
      <c r="E19" s="737"/>
      <c r="F19" s="879" t="str">
        <f>入力シート!K18&amp;""</f>
        <v/>
      </c>
      <c r="G19" s="880"/>
      <c r="H19" s="847" t="s">
        <v>843</v>
      </c>
      <c r="I19" s="883" t="str">
        <f>入力シート!K19&amp;""</f>
        <v/>
      </c>
      <c r="J19" s="847" t="s">
        <v>844</v>
      </c>
      <c r="K19" s="883" t="str">
        <f>入力シート!K20&amp;""</f>
        <v/>
      </c>
      <c r="L19" s="847" t="s">
        <v>845</v>
      </c>
      <c r="M19" s="739" t="s">
        <v>1172</v>
      </c>
      <c r="N19" s="736"/>
      <c r="O19" s="736"/>
      <c r="P19" s="736"/>
      <c r="Q19" s="736"/>
      <c r="R19" s="736"/>
      <c r="S19" s="737"/>
      <c r="T19" s="819" t="str">
        <f>入力シート!K21&amp;""</f>
        <v/>
      </c>
      <c r="U19" s="765"/>
      <c r="V19" s="739" t="s">
        <v>200</v>
      </c>
      <c r="W19" s="741"/>
    </row>
    <row r="20" spans="1:23" ht="15" customHeight="1">
      <c r="A20" s="409"/>
      <c r="B20" s="407"/>
      <c r="C20" s="617"/>
      <c r="D20" s="618"/>
      <c r="E20" s="738"/>
      <c r="F20" s="881"/>
      <c r="G20" s="882"/>
      <c r="H20" s="848"/>
      <c r="I20" s="884"/>
      <c r="J20" s="848"/>
      <c r="K20" s="884"/>
      <c r="L20" s="848"/>
      <c r="M20" s="740"/>
      <c r="N20" s="618"/>
      <c r="O20" s="618"/>
      <c r="P20" s="618"/>
      <c r="Q20" s="618"/>
      <c r="R20" s="618"/>
      <c r="S20" s="738"/>
      <c r="T20" s="820"/>
      <c r="U20" s="821"/>
      <c r="V20" s="740"/>
      <c r="W20" s="742"/>
    </row>
    <row r="21" spans="1:23" ht="15" customHeight="1">
      <c r="A21" s="409"/>
      <c r="B21" s="407"/>
      <c r="C21" s="735" t="s">
        <v>201</v>
      </c>
      <c r="D21" s="736"/>
      <c r="E21" s="737"/>
      <c r="F21" s="412" t="s">
        <v>202</v>
      </c>
      <c r="G21" s="876" t="str">
        <f>入力シート!K25&amp;""</f>
        <v/>
      </c>
      <c r="H21" s="877"/>
      <c r="I21" s="877"/>
      <c r="J21" s="877"/>
      <c r="K21" s="877"/>
      <c r="L21" s="877"/>
      <c r="M21" s="877"/>
      <c r="N21" s="877"/>
      <c r="O21" s="877"/>
      <c r="P21" s="877"/>
      <c r="Q21" s="877"/>
      <c r="R21" s="877"/>
      <c r="S21" s="877"/>
      <c r="T21" s="877"/>
      <c r="U21" s="877"/>
      <c r="V21" s="877"/>
      <c r="W21" s="878"/>
    </row>
    <row r="22" spans="1:23" ht="15" customHeight="1">
      <c r="A22" s="409"/>
      <c r="B22" s="407"/>
      <c r="C22" s="787"/>
      <c r="D22" s="701"/>
      <c r="E22" s="702"/>
      <c r="F22" s="733" t="str">
        <f>入力シート!K26&amp;""</f>
        <v/>
      </c>
      <c r="G22" s="731"/>
      <c r="H22" s="731"/>
      <c r="I22" s="731"/>
      <c r="J22" s="731"/>
      <c r="K22" s="731"/>
      <c r="L22" s="731"/>
      <c r="M22" s="731"/>
      <c r="N22" s="731"/>
      <c r="O22" s="731"/>
      <c r="P22" s="731"/>
      <c r="Q22" s="731"/>
      <c r="R22" s="731"/>
      <c r="S22" s="731"/>
      <c r="T22" s="731"/>
      <c r="U22" s="731"/>
      <c r="V22" s="731"/>
      <c r="W22" s="734"/>
    </row>
    <row r="23" spans="1:23" ht="15" customHeight="1">
      <c r="A23" s="409"/>
      <c r="B23" s="407"/>
      <c r="C23" s="617"/>
      <c r="D23" s="618"/>
      <c r="E23" s="738"/>
      <c r="F23" s="746"/>
      <c r="G23" s="744"/>
      <c r="H23" s="744"/>
      <c r="I23" s="744"/>
      <c r="J23" s="744"/>
      <c r="K23" s="744"/>
      <c r="L23" s="744"/>
      <c r="M23" s="744"/>
      <c r="N23" s="744"/>
      <c r="O23" s="744"/>
      <c r="P23" s="744"/>
      <c r="Q23" s="744"/>
      <c r="R23" s="744"/>
      <c r="S23" s="744"/>
      <c r="T23" s="744"/>
      <c r="U23" s="744"/>
      <c r="V23" s="744"/>
      <c r="W23" s="747"/>
    </row>
    <row r="24" spans="1:23" ht="15" customHeight="1">
      <c r="A24" s="409"/>
      <c r="B24" s="407"/>
      <c r="C24" s="735" t="s">
        <v>203</v>
      </c>
      <c r="D24" s="736"/>
      <c r="E24" s="737"/>
      <c r="F24" s="804" t="str">
        <f>入力シート!K27&amp;""</f>
        <v/>
      </c>
      <c r="G24" s="805"/>
      <c r="H24" s="805"/>
      <c r="I24" s="805"/>
      <c r="J24" s="805"/>
      <c r="K24" s="805"/>
      <c r="L24" s="805"/>
      <c r="M24" s="805"/>
      <c r="N24" s="805"/>
      <c r="O24" s="874"/>
      <c r="P24" s="874"/>
      <c r="Q24" s="874"/>
      <c r="R24" s="874"/>
      <c r="S24" s="874"/>
      <c r="T24" s="874"/>
      <c r="U24" s="874"/>
      <c r="V24" s="874"/>
      <c r="W24" s="875"/>
    </row>
    <row r="25" spans="1:23" ht="15" customHeight="1">
      <c r="A25" s="409"/>
      <c r="B25" s="407"/>
      <c r="C25" s="617"/>
      <c r="D25" s="618"/>
      <c r="E25" s="738"/>
      <c r="F25" s="807"/>
      <c r="G25" s="808"/>
      <c r="H25" s="808"/>
      <c r="I25" s="808"/>
      <c r="J25" s="808"/>
      <c r="K25" s="808"/>
      <c r="L25" s="808"/>
      <c r="M25" s="808"/>
      <c r="N25" s="808"/>
      <c r="O25" s="798"/>
      <c r="P25" s="798"/>
      <c r="Q25" s="798"/>
      <c r="R25" s="798"/>
      <c r="S25" s="798"/>
      <c r="T25" s="798"/>
      <c r="U25" s="798"/>
      <c r="V25" s="798"/>
      <c r="W25" s="799"/>
    </row>
    <row r="26" spans="1:23" ht="15" customHeight="1">
      <c r="A26" s="409"/>
      <c r="B26" s="407"/>
      <c r="C26" s="735" t="s">
        <v>204</v>
      </c>
      <c r="D26" s="736"/>
      <c r="E26" s="737"/>
      <c r="F26" s="733" t="str">
        <f>入力シート!K28&amp;""</f>
        <v/>
      </c>
      <c r="G26" s="731"/>
      <c r="H26" s="731"/>
      <c r="I26" s="731"/>
      <c r="J26" s="731"/>
      <c r="K26" s="731"/>
      <c r="L26" s="731"/>
      <c r="M26" s="731"/>
      <c r="N26" s="731"/>
      <c r="O26" s="731"/>
      <c r="P26" s="731"/>
      <c r="Q26" s="731"/>
      <c r="R26" s="731"/>
      <c r="S26" s="731"/>
      <c r="T26" s="731"/>
      <c r="U26" s="731"/>
      <c r="V26" s="731"/>
      <c r="W26" s="734"/>
    </row>
    <row r="27" spans="1:23" ht="15" customHeight="1" thickBot="1">
      <c r="A27" s="409"/>
      <c r="B27" s="407"/>
      <c r="C27" s="620"/>
      <c r="D27" s="621"/>
      <c r="E27" s="622"/>
      <c r="F27" s="626"/>
      <c r="G27" s="627"/>
      <c r="H27" s="627"/>
      <c r="I27" s="627"/>
      <c r="J27" s="627"/>
      <c r="K27" s="627"/>
      <c r="L27" s="627"/>
      <c r="M27" s="627"/>
      <c r="N27" s="627"/>
      <c r="O27" s="627"/>
      <c r="P27" s="627"/>
      <c r="Q27" s="627"/>
      <c r="R27" s="627"/>
      <c r="S27" s="627"/>
      <c r="T27" s="627"/>
      <c r="U27" s="627"/>
      <c r="V27" s="627"/>
      <c r="W27" s="628"/>
    </row>
    <row r="28" spans="1:23" ht="11.1" customHeight="1" thickBot="1">
      <c r="A28" s="409"/>
      <c r="B28" s="407"/>
      <c r="C28" s="408"/>
      <c r="D28" s="408"/>
      <c r="E28" s="408"/>
      <c r="F28" s="408"/>
      <c r="G28" s="408"/>
      <c r="H28" s="408"/>
      <c r="I28" s="408"/>
      <c r="J28" s="408"/>
      <c r="K28" s="408"/>
      <c r="L28" s="408"/>
      <c r="M28" s="408"/>
      <c r="N28" s="408"/>
      <c r="O28" s="408"/>
      <c r="P28" s="408"/>
      <c r="Q28" s="408"/>
      <c r="R28" s="408"/>
      <c r="S28" s="408"/>
      <c r="T28" s="408"/>
      <c r="U28" s="408"/>
      <c r="V28" s="408"/>
      <c r="W28" s="408"/>
    </row>
    <row r="29" spans="1:23" ht="12.75" customHeight="1">
      <c r="A29" s="409"/>
      <c r="B29" s="407" t="s">
        <v>58</v>
      </c>
      <c r="C29" s="615" t="s">
        <v>205</v>
      </c>
      <c r="D29" s="616"/>
      <c r="E29" s="619"/>
      <c r="F29" s="769" t="s">
        <v>206</v>
      </c>
      <c r="G29" s="616"/>
      <c r="H29" s="616"/>
      <c r="I29" s="616"/>
      <c r="J29" s="616"/>
      <c r="K29" s="619"/>
      <c r="L29" s="769" t="s">
        <v>207</v>
      </c>
      <c r="M29" s="616"/>
      <c r="N29" s="616"/>
      <c r="O29" s="616"/>
      <c r="P29" s="616"/>
      <c r="Q29" s="619"/>
      <c r="R29" s="769" t="s">
        <v>208</v>
      </c>
      <c r="S29" s="616"/>
      <c r="T29" s="616"/>
      <c r="U29" s="616"/>
      <c r="V29" s="616"/>
      <c r="W29" s="873"/>
    </row>
    <row r="30" spans="1:23" ht="12.75" customHeight="1">
      <c r="A30" s="409"/>
      <c r="B30" s="407"/>
      <c r="C30" s="617"/>
      <c r="D30" s="618"/>
      <c r="E30" s="738"/>
      <c r="F30" s="740"/>
      <c r="G30" s="618"/>
      <c r="H30" s="618"/>
      <c r="I30" s="618"/>
      <c r="J30" s="618"/>
      <c r="K30" s="738"/>
      <c r="L30" s="740"/>
      <c r="M30" s="618"/>
      <c r="N30" s="618"/>
      <c r="O30" s="618"/>
      <c r="P30" s="618"/>
      <c r="Q30" s="738"/>
      <c r="R30" s="740"/>
      <c r="S30" s="618"/>
      <c r="T30" s="618"/>
      <c r="U30" s="618"/>
      <c r="V30" s="618"/>
      <c r="W30" s="742"/>
    </row>
    <row r="31" spans="1:23" ht="12.75" customHeight="1">
      <c r="A31" s="409"/>
      <c r="B31" s="407"/>
      <c r="C31" s="735" t="s">
        <v>209</v>
      </c>
      <c r="D31" s="736"/>
      <c r="E31" s="737"/>
      <c r="F31" s="783" t="str">
        <f>IF(入力シート!K33="", "ー", 入力シート!K33)&amp;""</f>
        <v>ー</v>
      </c>
      <c r="G31" s="800"/>
      <c r="H31" s="800"/>
      <c r="I31" s="800"/>
      <c r="J31" s="800"/>
      <c r="K31" s="784"/>
      <c r="L31" s="783" t="str">
        <f>IF(入力シート!K35="", "ー", 入力シート!K35)&amp;""</f>
        <v>ー</v>
      </c>
      <c r="M31" s="800"/>
      <c r="N31" s="800"/>
      <c r="O31" s="800"/>
      <c r="P31" s="800"/>
      <c r="Q31" s="784"/>
      <c r="R31" s="783" t="str">
        <f>IF(入力シート!K36="", "ー", 入力シート!K36)&amp;""</f>
        <v>ー</v>
      </c>
      <c r="S31" s="800"/>
      <c r="T31" s="800"/>
      <c r="U31" s="800"/>
      <c r="V31" s="800"/>
      <c r="W31" s="801"/>
    </row>
    <row r="32" spans="1:23" ht="12.75" customHeight="1">
      <c r="A32" s="409"/>
      <c r="B32" s="407"/>
      <c r="C32" s="617"/>
      <c r="D32" s="618"/>
      <c r="E32" s="738"/>
      <c r="F32" s="785"/>
      <c r="G32" s="802"/>
      <c r="H32" s="802"/>
      <c r="I32" s="802"/>
      <c r="J32" s="802"/>
      <c r="K32" s="786"/>
      <c r="L32" s="785"/>
      <c r="M32" s="802"/>
      <c r="N32" s="802"/>
      <c r="O32" s="802"/>
      <c r="P32" s="802"/>
      <c r="Q32" s="786"/>
      <c r="R32" s="785"/>
      <c r="S32" s="802"/>
      <c r="T32" s="802"/>
      <c r="U32" s="802"/>
      <c r="V32" s="802"/>
      <c r="W32" s="803"/>
    </row>
    <row r="33" spans="1:23" ht="12.75" customHeight="1">
      <c r="A33" s="409"/>
      <c r="B33" s="407"/>
      <c r="C33" s="735" t="s">
        <v>210</v>
      </c>
      <c r="D33" s="736"/>
      <c r="E33" s="737"/>
      <c r="F33" s="783" t="str">
        <f>IF(入力シート!K37="", "ー", 入力シート!K37)&amp;""</f>
        <v>ー</v>
      </c>
      <c r="G33" s="800"/>
      <c r="H33" s="800"/>
      <c r="I33" s="800"/>
      <c r="J33" s="800"/>
      <c r="K33" s="784"/>
      <c r="L33" s="783" t="str">
        <f>IF(入力シート!K39="", "ー", 入力シート!K39)&amp;""</f>
        <v>ー</v>
      </c>
      <c r="M33" s="800"/>
      <c r="N33" s="800"/>
      <c r="O33" s="800"/>
      <c r="P33" s="800"/>
      <c r="Q33" s="784"/>
      <c r="R33" s="783" t="str">
        <f>IF(入力シート!K40="", "ー", 入力シート!K40)&amp;""</f>
        <v>ー</v>
      </c>
      <c r="S33" s="800"/>
      <c r="T33" s="800"/>
      <c r="U33" s="800"/>
      <c r="V33" s="800"/>
      <c r="W33" s="801"/>
    </row>
    <row r="34" spans="1:23" ht="12.75" customHeight="1">
      <c r="A34" s="409"/>
      <c r="B34" s="407"/>
      <c r="C34" s="617"/>
      <c r="D34" s="618"/>
      <c r="E34" s="738"/>
      <c r="F34" s="785"/>
      <c r="G34" s="802"/>
      <c r="H34" s="802"/>
      <c r="I34" s="802"/>
      <c r="J34" s="802"/>
      <c r="K34" s="786"/>
      <c r="L34" s="785"/>
      <c r="M34" s="802"/>
      <c r="N34" s="802"/>
      <c r="O34" s="802"/>
      <c r="P34" s="802"/>
      <c r="Q34" s="786"/>
      <c r="R34" s="785"/>
      <c r="S34" s="802"/>
      <c r="T34" s="802"/>
      <c r="U34" s="802"/>
      <c r="V34" s="802"/>
      <c r="W34" s="803"/>
    </row>
    <row r="35" spans="1:23" ht="12.75" customHeight="1">
      <c r="A35" s="409"/>
      <c r="B35" s="407"/>
      <c r="C35" s="844" t="s">
        <v>211</v>
      </c>
      <c r="D35" s="845"/>
      <c r="E35" s="846"/>
      <c r="F35" s="783" t="str">
        <f>IF(入力シート!K42="", "ー", 入力シート!K42)&amp;""</f>
        <v>ー</v>
      </c>
      <c r="G35" s="800"/>
      <c r="H35" s="800"/>
      <c r="I35" s="800"/>
      <c r="J35" s="800"/>
      <c r="K35" s="784"/>
      <c r="L35" s="783" t="str">
        <f>IF(入力シート!K44="", "ー", 入力シート!K44)&amp;""</f>
        <v>ー</v>
      </c>
      <c r="M35" s="800"/>
      <c r="N35" s="800"/>
      <c r="O35" s="800"/>
      <c r="P35" s="800"/>
      <c r="Q35" s="784"/>
      <c r="R35" s="783" t="str">
        <f>IF(入力シート!K45="", "ー", 入力シート!K45)&amp;""</f>
        <v>ー</v>
      </c>
      <c r="S35" s="800"/>
      <c r="T35" s="800"/>
      <c r="U35" s="800"/>
      <c r="V35" s="800"/>
      <c r="W35" s="801"/>
    </row>
    <row r="36" spans="1:23" ht="15" customHeight="1" thickBot="1">
      <c r="A36" s="409"/>
      <c r="B36" s="407"/>
      <c r="C36" s="766" t="str">
        <f>IF(入力シート!K41="", "ー", 入力シート!K41)&amp;""</f>
        <v>ー</v>
      </c>
      <c r="D36" s="767"/>
      <c r="E36" s="768"/>
      <c r="F36" s="687"/>
      <c r="G36" s="688"/>
      <c r="H36" s="688"/>
      <c r="I36" s="688"/>
      <c r="J36" s="688"/>
      <c r="K36" s="689"/>
      <c r="L36" s="687"/>
      <c r="M36" s="688"/>
      <c r="N36" s="688"/>
      <c r="O36" s="688"/>
      <c r="P36" s="688"/>
      <c r="Q36" s="689"/>
      <c r="R36" s="687"/>
      <c r="S36" s="688"/>
      <c r="T36" s="688"/>
      <c r="U36" s="688"/>
      <c r="V36" s="688"/>
      <c r="W36" s="810"/>
    </row>
    <row r="37" spans="1:23" ht="11.1" customHeight="1" thickBot="1">
      <c r="A37" s="409"/>
      <c r="B37" s="407"/>
      <c r="C37" s="408"/>
      <c r="D37" s="408"/>
      <c r="E37" s="408"/>
      <c r="F37" s="408"/>
      <c r="G37" s="408"/>
      <c r="H37" s="408"/>
      <c r="I37" s="408"/>
      <c r="J37" s="408"/>
      <c r="K37" s="408"/>
      <c r="L37" s="408"/>
      <c r="M37" s="408"/>
      <c r="N37" s="408"/>
      <c r="O37" s="408"/>
      <c r="P37" s="408"/>
      <c r="Q37" s="408"/>
      <c r="R37" s="408"/>
      <c r="S37" s="408"/>
      <c r="T37" s="408"/>
      <c r="U37" s="408"/>
      <c r="V37" s="408"/>
      <c r="W37" s="408"/>
    </row>
    <row r="38" spans="1:23" ht="15" customHeight="1">
      <c r="A38" s="409"/>
      <c r="B38" s="407" t="s">
        <v>76</v>
      </c>
      <c r="C38" s="615" t="s">
        <v>212</v>
      </c>
      <c r="D38" s="616"/>
      <c r="E38" s="616"/>
      <c r="F38" s="616"/>
      <c r="G38" s="616"/>
      <c r="H38" s="616"/>
      <c r="I38" s="619"/>
      <c r="J38" s="684" t="str">
        <f>入力シート!K57&amp;""</f>
        <v/>
      </c>
      <c r="K38" s="685"/>
      <c r="L38" s="685"/>
      <c r="M38" s="685"/>
      <c r="N38" s="685"/>
      <c r="O38" s="685"/>
      <c r="P38" s="686"/>
      <c r="Q38" s="684" t="str">
        <f>入力シート!K59&amp;""</f>
        <v/>
      </c>
      <c r="R38" s="685"/>
      <c r="S38" s="685"/>
      <c r="T38" s="685"/>
      <c r="U38" s="685"/>
      <c r="V38" s="685"/>
      <c r="W38" s="843"/>
    </row>
    <row r="39" spans="1:23" ht="15" customHeight="1">
      <c r="A39" s="409"/>
      <c r="B39" s="407"/>
      <c r="C39" s="617"/>
      <c r="D39" s="618"/>
      <c r="E39" s="618"/>
      <c r="F39" s="618"/>
      <c r="G39" s="618"/>
      <c r="H39" s="618"/>
      <c r="I39" s="738"/>
      <c r="J39" s="785"/>
      <c r="K39" s="802"/>
      <c r="L39" s="802"/>
      <c r="M39" s="802"/>
      <c r="N39" s="802"/>
      <c r="O39" s="802"/>
      <c r="P39" s="786"/>
      <c r="Q39" s="785"/>
      <c r="R39" s="802"/>
      <c r="S39" s="802"/>
      <c r="T39" s="802"/>
      <c r="U39" s="802"/>
      <c r="V39" s="802"/>
      <c r="W39" s="803"/>
    </row>
    <row r="40" spans="1:23" ht="15" customHeight="1">
      <c r="A40" s="409"/>
      <c r="B40" s="407"/>
      <c r="C40" s="735" t="s">
        <v>213</v>
      </c>
      <c r="D40" s="736"/>
      <c r="E40" s="736"/>
      <c r="F40" s="736"/>
      <c r="G40" s="736"/>
      <c r="H40" s="736"/>
      <c r="I40" s="737"/>
      <c r="J40" s="837" t="str">
        <f>入力シート!K58&amp;""</f>
        <v/>
      </c>
      <c r="K40" s="838"/>
      <c r="L40" s="838"/>
      <c r="M40" s="838"/>
      <c r="N40" s="838"/>
      <c r="O40" s="838"/>
      <c r="P40" s="839"/>
      <c r="Q40" s="783" t="str">
        <f>入力シート!K60&amp;""</f>
        <v/>
      </c>
      <c r="R40" s="800"/>
      <c r="S40" s="800"/>
      <c r="T40" s="800"/>
      <c r="U40" s="800"/>
      <c r="V40" s="800"/>
      <c r="W40" s="801"/>
    </row>
    <row r="41" spans="1:23" ht="15" customHeight="1">
      <c r="A41" s="409"/>
      <c r="B41" s="407"/>
      <c r="C41" s="617"/>
      <c r="D41" s="618"/>
      <c r="E41" s="618"/>
      <c r="F41" s="618"/>
      <c r="G41" s="618"/>
      <c r="H41" s="618"/>
      <c r="I41" s="738"/>
      <c r="J41" s="840"/>
      <c r="K41" s="841"/>
      <c r="L41" s="841"/>
      <c r="M41" s="841"/>
      <c r="N41" s="841"/>
      <c r="O41" s="841"/>
      <c r="P41" s="842"/>
      <c r="Q41" s="785"/>
      <c r="R41" s="802"/>
      <c r="S41" s="802"/>
      <c r="T41" s="802"/>
      <c r="U41" s="802"/>
      <c r="V41" s="802"/>
      <c r="W41" s="803"/>
    </row>
    <row r="42" spans="1:23" ht="15" customHeight="1">
      <c r="A42" s="409"/>
      <c r="B42" s="407"/>
      <c r="C42" s="735" t="s">
        <v>214</v>
      </c>
      <c r="D42" s="736"/>
      <c r="E42" s="736"/>
      <c r="F42" s="736"/>
      <c r="G42" s="736"/>
      <c r="H42" s="736"/>
      <c r="I42" s="737"/>
      <c r="J42" s="804" t="str">
        <f>入力シート!K61&amp;""</f>
        <v/>
      </c>
      <c r="K42" s="805"/>
      <c r="L42" s="805"/>
      <c r="M42" s="805"/>
      <c r="N42" s="805"/>
      <c r="O42" s="805"/>
      <c r="P42" s="805"/>
      <c r="Q42" s="805"/>
      <c r="R42" s="805"/>
      <c r="S42" s="805"/>
      <c r="T42" s="805"/>
      <c r="U42" s="805"/>
      <c r="V42" s="805"/>
      <c r="W42" s="806"/>
    </row>
    <row r="43" spans="1:23" ht="15" customHeight="1">
      <c r="A43" s="409"/>
      <c r="B43" s="407"/>
      <c r="C43" s="787"/>
      <c r="D43" s="701"/>
      <c r="E43" s="701"/>
      <c r="F43" s="701"/>
      <c r="G43" s="701"/>
      <c r="H43" s="701"/>
      <c r="I43" s="702"/>
      <c r="J43" s="807"/>
      <c r="K43" s="808"/>
      <c r="L43" s="808"/>
      <c r="M43" s="808"/>
      <c r="N43" s="808"/>
      <c r="O43" s="808"/>
      <c r="P43" s="808"/>
      <c r="Q43" s="808"/>
      <c r="R43" s="808"/>
      <c r="S43" s="808"/>
      <c r="T43" s="808"/>
      <c r="U43" s="808"/>
      <c r="V43" s="808"/>
      <c r="W43" s="809"/>
    </row>
    <row r="44" spans="1:23" ht="15" customHeight="1">
      <c r="A44" s="409"/>
      <c r="B44" s="407"/>
      <c r="C44" s="735" t="s">
        <v>215</v>
      </c>
      <c r="D44" s="736"/>
      <c r="E44" s="736"/>
      <c r="F44" s="736"/>
      <c r="G44" s="736"/>
      <c r="H44" s="736"/>
      <c r="I44" s="737"/>
      <c r="J44" s="804" t="str">
        <f>IF(入力シート!K62="", "NA", 入力シート!K62)</f>
        <v>NA</v>
      </c>
      <c r="K44" s="805"/>
      <c r="L44" s="805"/>
      <c r="M44" s="805"/>
      <c r="N44" s="805"/>
      <c r="O44" s="805"/>
      <c r="P44" s="805"/>
      <c r="Q44" s="805"/>
      <c r="R44" s="805"/>
      <c r="S44" s="805"/>
      <c r="T44" s="805"/>
      <c r="U44" s="805"/>
      <c r="V44" s="805"/>
      <c r="W44" s="806"/>
    </row>
    <row r="45" spans="1:23" ht="15" customHeight="1" thickBot="1">
      <c r="A45" s="409"/>
      <c r="B45" s="407"/>
      <c r="C45" s="620"/>
      <c r="D45" s="621"/>
      <c r="E45" s="621"/>
      <c r="F45" s="621"/>
      <c r="G45" s="621"/>
      <c r="H45" s="621"/>
      <c r="I45" s="622"/>
      <c r="J45" s="834"/>
      <c r="K45" s="835"/>
      <c r="L45" s="835"/>
      <c r="M45" s="835"/>
      <c r="N45" s="835"/>
      <c r="O45" s="835"/>
      <c r="P45" s="835"/>
      <c r="Q45" s="835"/>
      <c r="R45" s="835"/>
      <c r="S45" s="835"/>
      <c r="T45" s="835"/>
      <c r="U45" s="835"/>
      <c r="V45" s="835"/>
      <c r="W45" s="836"/>
    </row>
    <row r="46" spans="1:23" ht="11.1" customHeight="1" thickBot="1">
      <c r="A46" s="409"/>
      <c r="B46" s="407"/>
      <c r="C46" s="408"/>
      <c r="D46" s="408"/>
      <c r="E46" s="408"/>
      <c r="F46" s="408"/>
      <c r="G46" s="408"/>
      <c r="H46" s="408"/>
      <c r="I46" s="408"/>
      <c r="J46" s="408"/>
      <c r="K46" s="408"/>
      <c r="L46" s="408"/>
      <c r="M46" s="408"/>
      <c r="N46" s="408"/>
      <c r="O46" s="408"/>
      <c r="P46" s="408"/>
      <c r="Q46" s="408"/>
      <c r="R46" s="408"/>
      <c r="S46" s="408"/>
      <c r="T46" s="408"/>
      <c r="U46" s="408"/>
      <c r="V46" s="408"/>
      <c r="W46" s="408"/>
    </row>
    <row r="47" spans="1:23" ht="15" customHeight="1">
      <c r="A47" s="409"/>
      <c r="B47" s="407" t="s">
        <v>86</v>
      </c>
      <c r="C47" s="615" t="s">
        <v>216</v>
      </c>
      <c r="D47" s="616"/>
      <c r="E47" s="616"/>
      <c r="F47" s="616"/>
      <c r="G47" s="616"/>
      <c r="H47" s="616"/>
      <c r="I47" s="619"/>
      <c r="J47" s="623" t="str">
        <f>入力シート!K68&amp;""</f>
        <v/>
      </c>
      <c r="K47" s="624"/>
      <c r="L47" s="624"/>
      <c r="M47" s="624"/>
      <c r="N47" s="624"/>
      <c r="O47" s="624"/>
      <c r="P47" s="624"/>
      <c r="Q47" s="624"/>
      <c r="R47" s="624"/>
      <c r="S47" s="624"/>
      <c r="T47" s="624"/>
      <c r="U47" s="624"/>
      <c r="V47" s="624"/>
      <c r="W47" s="625"/>
    </row>
    <row r="48" spans="1:23" ht="15" customHeight="1" thickBot="1">
      <c r="A48" s="409"/>
      <c r="B48" s="407"/>
      <c r="C48" s="620"/>
      <c r="D48" s="621"/>
      <c r="E48" s="621"/>
      <c r="F48" s="621"/>
      <c r="G48" s="621"/>
      <c r="H48" s="621"/>
      <c r="I48" s="622"/>
      <c r="J48" s="626"/>
      <c r="K48" s="627"/>
      <c r="L48" s="627"/>
      <c r="M48" s="627"/>
      <c r="N48" s="627"/>
      <c r="O48" s="627"/>
      <c r="P48" s="627"/>
      <c r="Q48" s="627"/>
      <c r="R48" s="627"/>
      <c r="S48" s="627"/>
      <c r="T48" s="627"/>
      <c r="U48" s="627"/>
      <c r="V48" s="627"/>
      <c r="W48" s="628"/>
    </row>
    <row r="49" spans="1:23" ht="5.0999999999999996" customHeight="1" thickBot="1">
      <c r="A49" s="409"/>
      <c r="B49" s="407"/>
      <c r="C49" s="408"/>
      <c r="D49" s="408"/>
      <c r="E49" s="408"/>
      <c r="F49" s="408"/>
      <c r="G49" s="408"/>
      <c r="H49" s="408"/>
      <c r="I49" s="408"/>
      <c r="J49" s="408"/>
      <c r="K49" s="408"/>
      <c r="L49" s="408"/>
      <c r="M49" s="408"/>
      <c r="N49" s="408"/>
      <c r="O49" s="408"/>
      <c r="P49" s="408"/>
      <c r="Q49" s="408"/>
      <c r="R49" s="408"/>
      <c r="S49" s="408"/>
      <c r="T49" s="408"/>
      <c r="U49" s="408"/>
      <c r="V49" s="408"/>
      <c r="W49" s="408"/>
    </row>
    <row r="50" spans="1:23" ht="15" customHeight="1">
      <c r="A50" s="409"/>
      <c r="B50" s="407" t="s">
        <v>88</v>
      </c>
      <c r="C50" s="615" t="s">
        <v>217</v>
      </c>
      <c r="D50" s="616"/>
      <c r="E50" s="616"/>
      <c r="F50" s="616"/>
      <c r="G50" s="616"/>
      <c r="H50" s="616"/>
      <c r="I50" s="619"/>
      <c r="J50" s="623" t="str">
        <f>入力シート!K69&amp;""</f>
        <v/>
      </c>
      <c r="K50" s="624"/>
      <c r="L50" s="624"/>
      <c r="M50" s="624"/>
      <c r="N50" s="624"/>
      <c r="O50" s="624"/>
      <c r="P50" s="624"/>
      <c r="Q50" s="624"/>
      <c r="R50" s="624"/>
      <c r="S50" s="624"/>
      <c r="T50" s="624"/>
      <c r="U50" s="624"/>
      <c r="V50" s="624"/>
      <c r="W50" s="625"/>
    </row>
    <row r="51" spans="1:23" ht="15" customHeight="1" thickBot="1">
      <c r="A51" s="409"/>
      <c r="B51" s="407"/>
      <c r="C51" s="620"/>
      <c r="D51" s="621"/>
      <c r="E51" s="621"/>
      <c r="F51" s="621"/>
      <c r="G51" s="621"/>
      <c r="H51" s="621"/>
      <c r="I51" s="622"/>
      <c r="J51" s="626"/>
      <c r="K51" s="627"/>
      <c r="L51" s="627"/>
      <c r="M51" s="627"/>
      <c r="N51" s="627"/>
      <c r="O51" s="627"/>
      <c r="P51" s="627"/>
      <c r="Q51" s="627"/>
      <c r="R51" s="627"/>
      <c r="S51" s="627"/>
      <c r="T51" s="627"/>
      <c r="U51" s="627"/>
      <c r="V51" s="627"/>
      <c r="W51" s="628"/>
    </row>
    <row r="52" spans="1:23" ht="5.0999999999999996" customHeight="1" thickBot="1">
      <c r="A52" s="409"/>
      <c r="B52" s="407"/>
      <c r="C52" s="408"/>
      <c r="D52" s="408"/>
      <c r="E52" s="408"/>
      <c r="F52" s="408"/>
      <c r="G52" s="408"/>
      <c r="H52" s="408"/>
      <c r="I52" s="408"/>
      <c r="J52" s="408"/>
      <c r="K52" s="408"/>
      <c r="L52" s="408"/>
      <c r="M52" s="408"/>
      <c r="N52" s="408"/>
      <c r="O52" s="408"/>
      <c r="P52" s="408"/>
      <c r="Q52" s="408"/>
      <c r="R52" s="408"/>
      <c r="S52" s="408"/>
      <c r="T52" s="408"/>
      <c r="U52" s="408"/>
      <c r="V52" s="408"/>
      <c r="W52" s="408"/>
    </row>
    <row r="53" spans="1:23" ht="12.75" customHeight="1">
      <c r="A53" s="409"/>
      <c r="B53" s="407" t="s">
        <v>218</v>
      </c>
      <c r="C53" s="615" t="s">
        <v>219</v>
      </c>
      <c r="D53" s="616"/>
      <c r="E53" s="616"/>
      <c r="F53" s="616"/>
      <c r="G53" s="616"/>
      <c r="H53" s="616"/>
      <c r="I53" s="619"/>
      <c r="J53" s="811" t="str">
        <f>入力シート!K70&amp;""</f>
        <v/>
      </c>
      <c r="K53" s="811"/>
      <c r="L53" s="811"/>
      <c r="M53" s="811"/>
      <c r="N53" s="811"/>
      <c r="O53" s="811"/>
      <c r="P53" s="811"/>
      <c r="Q53" s="811"/>
      <c r="R53" s="811"/>
      <c r="S53" s="811"/>
      <c r="T53" s="811"/>
      <c r="U53" s="811"/>
      <c r="V53" s="811"/>
      <c r="W53" s="812"/>
    </row>
    <row r="54" spans="1:23" ht="12.75" customHeight="1">
      <c r="A54" s="409"/>
      <c r="B54" s="407"/>
      <c r="C54" s="617"/>
      <c r="D54" s="618"/>
      <c r="E54" s="618"/>
      <c r="F54" s="618"/>
      <c r="G54" s="618"/>
      <c r="H54" s="618"/>
      <c r="I54" s="738"/>
      <c r="J54" s="813"/>
      <c r="K54" s="813"/>
      <c r="L54" s="813"/>
      <c r="M54" s="813"/>
      <c r="N54" s="813"/>
      <c r="O54" s="813"/>
      <c r="P54" s="813"/>
      <c r="Q54" s="813"/>
      <c r="R54" s="813"/>
      <c r="S54" s="813"/>
      <c r="T54" s="813"/>
      <c r="U54" s="813"/>
      <c r="V54" s="813"/>
      <c r="W54" s="814"/>
    </row>
    <row r="55" spans="1:23" ht="12.75" customHeight="1">
      <c r="A55" s="409"/>
      <c r="B55" s="407"/>
      <c r="C55" s="735" t="s">
        <v>220</v>
      </c>
      <c r="D55" s="736"/>
      <c r="E55" s="736"/>
      <c r="F55" s="736"/>
      <c r="G55" s="736"/>
      <c r="H55" s="736"/>
      <c r="I55" s="736"/>
      <c r="J55" s="739" t="s">
        <v>221</v>
      </c>
      <c r="K55" s="736"/>
      <c r="L55" s="736"/>
      <c r="M55" s="736"/>
      <c r="N55" s="736"/>
      <c r="O55" s="736"/>
      <c r="P55" s="736"/>
      <c r="Q55" s="736"/>
      <c r="R55" s="736"/>
      <c r="S55" s="736"/>
      <c r="T55" s="736"/>
      <c r="U55" s="736"/>
      <c r="V55" s="736"/>
      <c r="W55" s="741"/>
    </row>
    <row r="56" spans="1:23" ht="12.75" customHeight="1">
      <c r="A56" s="409"/>
      <c r="B56" s="407"/>
      <c r="C56" s="617"/>
      <c r="D56" s="618"/>
      <c r="E56" s="618"/>
      <c r="F56" s="618"/>
      <c r="G56" s="618"/>
      <c r="H56" s="618"/>
      <c r="I56" s="618"/>
      <c r="J56" s="740"/>
      <c r="K56" s="618"/>
      <c r="L56" s="618"/>
      <c r="M56" s="618"/>
      <c r="N56" s="618"/>
      <c r="O56" s="618"/>
      <c r="P56" s="618"/>
      <c r="Q56" s="618"/>
      <c r="R56" s="618"/>
      <c r="S56" s="618"/>
      <c r="T56" s="618"/>
      <c r="U56" s="618"/>
      <c r="V56" s="618"/>
      <c r="W56" s="742"/>
    </row>
    <row r="57" spans="1:23" ht="12.75" customHeight="1">
      <c r="A57" s="409"/>
      <c r="B57" s="407"/>
      <c r="C57" s="815" t="str">
        <f>入力シート!K71&amp;""</f>
        <v/>
      </c>
      <c r="D57" s="816"/>
      <c r="E57" s="816"/>
      <c r="F57" s="816"/>
      <c r="G57" s="816"/>
      <c r="H57" s="816"/>
      <c r="I57" s="816"/>
      <c r="J57" s="826" t="str">
        <f>入力シート!K72&amp;""</f>
        <v/>
      </c>
      <c r="K57" s="816"/>
      <c r="L57" s="816"/>
      <c r="M57" s="816"/>
      <c r="N57" s="816"/>
      <c r="O57" s="816"/>
      <c r="P57" s="816"/>
      <c r="Q57" s="816"/>
      <c r="R57" s="816"/>
      <c r="S57" s="816"/>
      <c r="T57" s="816"/>
      <c r="U57" s="816"/>
      <c r="V57" s="816"/>
      <c r="W57" s="827"/>
    </row>
    <row r="58" spans="1:23" ht="12.75" customHeight="1">
      <c r="A58" s="409"/>
      <c r="B58" s="407"/>
      <c r="C58" s="817"/>
      <c r="D58" s="818"/>
      <c r="E58" s="818"/>
      <c r="F58" s="818"/>
      <c r="G58" s="818"/>
      <c r="H58" s="818"/>
      <c r="I58" s="818"/>
      <c r="J58" s="828"/>
      <c r="K58" s="818"/>
      <c r="L58" s="818"/>
      <c r="M58" s="818"/>
      <c r="N58" s="818"/>
      <c r="O58" s="818"/>
      <c r="P58" s="818"/>
      <c r="Q58" s="818"/>
      <c r="R58" s="818"/>
      <c r="S58" s="818"/>
      <c r="T58" s="818"/>
      <c r="U58" s="818"/>
      <c r="V58" s="818"/>
      <c r="W58" s="829"/>
    </row>
    <row r="59" spans="1:23" ht="12.75" customHeight="1">
      <c r="A59" s="409"/>
      <c r="B59" s="407"/>
      <c r="C59" s="822" t="str">
        <f>入力シート!K73&amp;""</f>
        <v/>
      </c>
      <c r="D59" s="823"/>
      <c r="E59" s="823"/>
      <c r="F59" s="823"/>
      <c r="G59" s="823"/>
      <c r="H59" s="823"/>
      <c r="I59" s="823"/>
      <c r="J59" s="830" t="str">
        <f>入力シート!K74&amp;""</f>
        <v/>
      </c>
      <c r="K59" s="823"/>
      <c r="L59" s="823"/>
      <c r="M59" s="823"/>
      <c r="N59" s="823"/>
      <c r="O59" s="823"/>
      <c r="P59" s="823"/>
      <c r="Q59" s="823"/>
      <c r="R59" s="823"/>
      <c r="S59" s="823"/>
      <c r="T59" s="823"/>
      <c r="U59" s="823"/>
      <c r="V59" s="823"/>
      <c r="W59" s="831"/>
    </row>
    <row r="60" spans="1:23" ht="12.75" customHeight="1" thickBot="1">
      <c r="A60" s="409"/>
      <c r="B60" s="407"/>
      <c r="C60" s="824"/>
      <c r="D60" s="825"/>
      <c r="E60" s="825"/>
      <c r="F60" s="825"/>
      <c r="G60" s="825"/>
      <c r="H60" s="825"/>
      <c r="I60" s="825"/>
      <c r="J60" s="832"/>
      <c r="K60" s="825"/>
      <c r="L60" s="825"/>
      <c r="M60" s="825"/>
      <c r="N60" s="825"/>
      <c r="O60" s="825"/>
      <c r="P60" s="825"/>
      <c r="Q60" s="825"/>
      <c r="R60" s="825"/>
      <c r="S60" s="825"/>
      <c r="T60" s="825"/>
      <c r="U60" s="825"/>
      <c r="V60" s="825"/>
      <c r="W60" s="833"/>
    </row>
    <row r="61" spans="1:23" ht="5.0999999999999996" customHeight="1" thickBot="1">
      <c r="A61" s="409"/>
      <c r="B61" s="407"/>
      <c r="C61" s="408"/>
      <c r="D61" s="408"/>
      <c r="E61" s="408"/>
      <c r="F61" s="408"/>
      <c r="G61" s="408"/>
      <c r="H61" s="408"/>
      <c r="I61" s="408"/>
      <c r="J61" s="408"/>
      <c r="K61" s="408"/>
      <c r="L61" s="408"/>
      <c r="M61" s="408"/>
      <c r="N61" s="408"/>
      <c r="O61" s="408"/>
      <c r="P61" s="408"/>
      <c r="Q61" s="408"/>
      <c r="R61" s="408"/>
      <c r="S61" s="408"/>
      <c r="T61" s="408"/>
      <c r="U61" s="408"/>
      <c r="V61" s="408"/>
      <c r="W61" s="408"/>
    </row>
    <row r="62" spans="1:23">
      <c r="A62" s="409"/>
      <c r="B62" s="407" t="s">
        <v>99</v>
      </c>
      <c r="C62" s="615" t="s">
        <v>222</v>
      </c>
      <c r="D62" s="616"/>
      <c r="E62" s="616"/>
      <c r="F62" s="616"/>
      <c r="G62" s="616"/>
      <c r="H62" s="616"/>
      <c r="I62" s="619"/>
      <c r="J62" s="623" t="str">
        <f>入力シート!K75&amp;""</f>
        <v/>
      </c>
      <c r="K62" s="624"/>
      <c r="L62" s="624"/>
      <c r="M62" s="624"/>
      <c r="N62" s="624"/>
      <c r="O62" s="624"/>
      <c r="P62" s="624"/>
      <c r="Q62" s="624"/>
      <c r="R62" s="624"/>
      <c r="S62" s="624"/>
      <c r="T62" s="624"/>
      <c r="U62" s="624"/>
      <c r="V62" s="624"/>
      <c r="W62" s="625"/>
    </row>
    <row r="63" spans="1:23">
      <c r="A63" s="409"/>
      <c r="B63" s="407"/>
      <c r="C63" s="787"/>
      <c r="D63" s="701"/>
      <c r="E63" s="701"/>
      <c r="F63" s="701"/>
      <c r="G63" s="701"/>
      <c r="H63" s="701"/>
      <c r="I63" s="702"/>
      <c r="J63" s="690"/>
      <c r="K63" s="691"/>
      <c r="L63" s="691"/>
      <c r="M63" s="691"/>
      <c r="N63" s="691"/>
      <c r="O63" s="691"/>
      <c r="P63" s="691"/>
      <c r="Q63" s="691"/>
      <c r="R63" s="691"/>
      <c r="S63" s="691"/>
      <c r="T63" s="691"/>
      <c r="U63" s="691"/>
      <c r="V63" s="691"/>
      <c r="W63" s="692"/>
    </row>
    <row r="64" spans="1:23">
      <c r="A64" s="409"/>
      <c r="B64" s="407"/>
      <c r="C64" s="787"/>
      <c r="D64" s="701"/>
      <c r="E64" s="701"/>
      <c r="F64" s="701"/>
      <c r="G64" s="701"/>
      <c r="H64" s="701"/>
      <c r="I64" s="702"/>
      <c r="J64" s="690"/>
      <c r="K64" s="691"/>
      <c r="L64" s="691"/>
      <c r="M64" s="691"/>
      <c r="N64" s="691"/>
      <c r="O64" s="691"/>
      <c r="P64" s="691"/>
      <c r="Q64" s="691"/>
      <c r="R64" s="691"/>
      <c r="S64" s="691"/>
      <c r="T64" s="691"/>
      <c r="U64" s="691"/>
      <c r="V64" s="691"/>
      <c r="W64" s="692"/>
    </row>
    <row r="65" spans="1:29">
      <c r="A65" s="409"/>
      <c r="B65" s="407"/>
      <c r="C65" s="787"/>
      <c r="D65" s="701"/>
      <c r="E65" s="701"/>
      <c r="F65" s="701"/>
      <c r="G65" s="701"/>
      <c r="H65" s="701"/>
      <c r="I65" s="702"/>
      <c r="J65" s="690"/>
      <c r="K65" s="691"/>
      <c r="L65" s="691"/>
      <c r="M65" s="691"/>
      <c r="N65" s="691"/>
      <c r="O65" s="691"/>
      <c r="P65" s="691"/>
      <c r="Q65" s="691"/>
      <c r="R65" s="691"/>
      <c r="S65" s="691"/>
      <c r="T65" s="691"/>
      <c r="U65" s="691"/>
      <c r="V65" s="691"/>
      <c r="W65" s="692"/>
    </row>
    <row r="66" spans="1:29">
      <c r="A66" s="409"/>
      <c r="B66" s="407"/>
      <c r="C66" s="787"/>
      <c r="D66" s="701"/>
      <c r="E66" s="701"/>
      <c r="F66" s="701"/>
      <c r="G66" s="701"/>
      <c r="H66" s="701"/>
      <c r="I66" s="702"/>
      <c r="J66" s="794"/>
      <c r="K66" s="795"/>
      <c r="L66" s="795"/>
      <c r="M66" s="795"/>
      <c r="N66" s="795"/>
      <c r="O66" s="795"/>
      <c r="P66" s="795"/>
      <c r="Q66" s="795"/>
      <c r="R66" s="795"/>
      <c r="S66" s="795"/>
      <c r="T66" s="795"/>
      <c r="U66" s="795"/>
      <c r="V66" s="795"/>
      <c r="W66" s="796"/>
    </row>
    <row r="67" spans="1:29">
      <c r="A67" s="409"/>
      <c r="B67" s="407"/>
      <c r="C67" s="617"/>
      <c r="D67" s="618"/>
      <c r="E67" s="618"/>
      <c r="F67" s="618"/>
      <c r="G67" s="618"/>
      <c r="H67" s="618"/>
      <c r="I67" s="738"/>
      <c r="J67" s="797"/>
      <c r="K67" s="798"/>
      <c r="L67" s="798"/>
      <c r="M67" s="798"/>
      <c r="N67" s="798"/>
      <c r="O67" s="798"/>
      <c r="P67" s="798"/>
      <c r="Q67" s="798"/>
      <c r="R67" s="798"/>
      <c r="S67" s="798"/>
      <c r="T67" s="798"/>
      <c r="U67" s="798"/>
      <c r="V67" s="798"/>
      <c r="W67" s="799"/>
    </row>
    <row r="68" spans="1:29" ht="12.75" customHeight="1">
      <c r="A68" s="409"/>
      <c r="B68" s="407"/>
      <c r="C68" s="788" t="s">
        <v>814</v>
      </c>
      <c r="D68" s="789"/>
      <c r="E68" s="789"/>
      <c r="F68" s="789"/>
      <c r="G68" s="789"/>
      <c r="H68" s="789"/>
      <c r="I68" s="789"/>
      <c r="J68" s="733" t="str">
        <f>入力シート!K84&amp;""</f>
        <v/>
      </c>
      <c r="K68" s="731"/>
      <c r="L68" s="731"/>
      <c r="M68" s="731"/>
      <c r="N68" s="731"/>
      <c r="O68" s="731"/>
      <c r="P68" s="731"/>
      <c r="Q68" s="731"/>
      <c r="R68" s="731"/>
      <c r="S68" s="731"/>
      <c r="T68" s="731"/>
      <c r="U68" s="731"/>
      <c r="V68" s="731"/>
      <c r="W68" s="734"/>
    </row>
    <row r="69" spans="1:29" ht="12.75" customHeight="1">
      <c r="A69" s="409"/>
      <c r="B69" s="407"/>
      <c r="C69" s="791"/>
      <c r="D69" s="792"/>
      <c r="E69" s="792"/>
      <c r="F69" s="792"/>
      <c r="G69" s="792"/>
      <c r="H69" s="792"/>
      <c r="I69" s="792"/>
      <c r="J69" s="746"/>
      <c r="K69" s="744"/>
      <c r="L69" s="744"/>
      <c r="M69" s="744"/>
      <c r="N69" s="744"/>
      <c r="O69" s="744"/>
      <c r="P69" s="744"/>
      <c r="Q69" s="744"/>
      <c r="R69" s="744"/>
      <c r="S69" s="744"/>
      <c r="T69" s="744"/>
      <c r="U69" s="744"/>
      <c r="V69" s="744"/>
      <c r="W69" s="747"/>
    </row>
    <row r="70" spans="1:29" ht="15" customHeight="1">
      <c r="A70" s="409"/>
      <c r="B70" s="407"/>
      <c r="C70" s="788" t="s">
        <v>223</v>
      </c>
      <c r="D70" s="789"/>
      <c r="E70" s="790"/>
      <c r="F70" s="733" t="str">
        <f>入力シート!K85&amp;""</f>
        <v/>
      </c>
      <c r="G70" s="731"/>
      <c r="H70" s="731"/>
      <c r="I70" s="731"/>
      <c r="J70" s="731"/>
      <c r="K70" s="731"/>
      <c r="L70" s="731"/>
      <c r="M70" s="731"/>
      <c r="N70" s="731"/>
      <c r="O70" s="731"/>
      <c r="P70" s="731"/>
      <c r="Q70" s="731"/>
      <c r="R70" s="731"/>
      <c r="S70" s="732"/>
      <c r="T70" s="800" t="str">
        <f>入力シート!K94&amp;""</f>
        <v/>
      </c>
      <c r="U70" s="800"/>
      <c r="V70" s="800"/>
      <c r="W70" s="801"/>
      <c r="AC70" s="10" t="s">
        <v>927</v>
      </c>
    </row>
    <row r="71" spans="1:29" ht="15" customHeight="1">
      <c r="A71" s="409"/>
      <c r="B71" s="407"/>
      <c r="C71" s="791"/>
      <c r="D71" s="792"/>
      <c r="E71" s="793"/>
      <c r="F71" s="746"/>
      <c r="G71" s="744"/>
      <c r="H71" s="744"/>
      <c r="I71" s="744"/>
      <c r="J71" s="744"/>
      <c r="K71" s="744"/>
      <c r="L71" s="744"/>
      <c r="M71" s="744"/>
      <c r="N71" s="744"/>
      <c r="O71" s="744"/>
      <c r="P71" s="744"/>
      <c r="Q71" s="744"/>
      <c r="R71" s="744"/>
      <c r="S71" s="745"/>
      <c r="T71" s="802"/>
      <c r="U71" s="802"/>
      <c r="V71" s="802"/>
      <c r="W71" s="803"/>
    </row>
    <row r="72" spans="1:29" ht="15" customHeight="1">
      <c r="A72" s="409"/>
      <c r="B72" s="407"/>
      <c r="C72" s="735" t="s">
        <v>224</v>
      </c>
      <c r="D72" s="736"/>
      <c r="E72" s="737"/>
      <c r="F72" s="819" t="str">
        <f>入力シート!K95&amp;""</f>
        <v/>
      </c>
      <c r="G72" s="765"/>
      <c r="H72" s="733" t="str">
        <f>入力シート!K96&amp;""</f>
        <v/>
      </c>
      <c r="I72" s="731"/>
      <c r="J72" s="731"/>
      <c r="K72" s="731"/>
      <c r="L72" s="731"/>
      <c r="M72" s="731"/>
      <c r="N72" s="731"/>
      <c r="O72" s="732"/>
      <c r="P72" s="804" t="str">
        <f>入力シート!K97&amp;""</f>
        <v/>
      </c>
      <c r="Q72" s="805"/>
      <c r="R72" s="805"/>
      <c r="S72" s="805"/>
      <c r="T72" s="805"/>
      <c r="U72" s="805"/>
      <c r="V72" s="805"/>
      <c r="W72" s="806"/>
    </row>
    <row r="73" spans="1:29" ht="15" customHeight="1">
      <c r="A73" s="409"/>
      <c r="B73" s="407"/>
      <c r="C73" s="617"/>
      <c r="D73" s="618"/>
      <c r="E73" s="738"/>
      <c r="F73" s="820"/>
      <c r="G73" s="821"/>
      <c r="H73" s="746"/>
      <c r="I73" s="744"/>
      <c r="J73" s="744"/>
      <c r="K73" s="744"/>
      <c r="L73" s="744"/>
      <c r="M73" s="744"/>
      <c r="N73" s="744"/>
      <c r="O73" s="745"/>
      <c r="P73" s="807"/>
      <c r="Q73" s="808"/>
      <c r="R73" s="808"/>
      <c r="S73" s="808"/>
      <c r="T73" s="808"/>
      <c r="U73" s="808"/>
      <c r="V73" s="808"/>
      <c r="W73" s="809"/>
    </row>
    <row r="74" spans="1:29" ht="15" customHeight="1">
      <c r="A74" s="409"/>
      <c r="B74" s="407"/>
      <c r="C74" s="735" t="s">
        <v>225</v>
      </c>
      <c r="D74" s="736"/>
      <c r="E74" s="737"/>
      <c r="F74" s="783" t="str">
        <f>入力シート!K98&amp;""</f>
        <v/>
      </c>
      <c r="G74" s="784"/>
      <c r="H74" s="733" t="str">
        <f>IF(入力シート!K100="", 入力シート!K102, 入力シート!K100)&amp;""</f>
        <v/>
      </c>
      <c r="I74" s="731"/>
      <c r="J74" s="731"/>
      <c r="K74" s="731"/>
      <c r="L74" s="731"/>
      <c r="M74" s="731"/>
      <c r="N74" s="731"/>
      <c r="O74" s="731"/>
      <c r="P74" s="731"/>
      <c r="Q74" s="731"/>
      <c r="R74" s="731"/>
      <c r="S74" s="731"/>
      <c r="T74" s="731"/>
      <c r="U74" s="731"/>
      <c r="V74" s="731"/>
      <c r="W74" s="734"/>
    </row>
    <row r="75" spans="1:29" ht="15" customHeight="1">
      <c r="A75" s="409"/>
      <c r="B75" s="407"/>
      <c r="C75" s="617"/>
      <c r="D75" s="618"/>
      <c r="E75" s="738"/>
      <c r="F75" s="785"/>
      <c r="G75" s="786"/>
      <c r="H75" s="746"/>
      <c r="I75" s="744"/>
      <c r="J75" s="744"/>
      <c r="K75" s="744"/>
      <c r="L75" s="744"/>
      <c r="M75" s="744"/>
      <c r="N75" s="744"/>
      <c r="O75" s="744"/>
      <c r="P75" s="744"/>
      <c r="Q75" s="744"/>
      <c r="R75" s="744"/>
      <c r="S75" s="744"/>
      <c r="T75" s="744"/>
      <c r="U75" s="744"/>
      <c r="V75" s="744"/>
      <c r="W75" s="747"/>
    </row>
    <row r="76" spans="1:29" ht="15" customHeight="1">
      <c r="A76" s="409"/>
      <c r="B76" s="407"/>
      <c r="C76" s="763" t="str">
        <f>入力シート!K103&amp;""</f>
        <v/>
      </c>
      <c r="D76" s="764"/>
      <c r="E76" s="765"/>
      <c r="F76" s="770" t="str">
        <f>入力シート!K104&amp;""</f>
        <v/>
      </c>
      <c r="G76" s="771"/>
      <c r="H76" s="644" t="s">
        <v>921</v>
      </c>
      <c r="I76" s="770" t="str">
        <f>入力シート!K105&amp;""</f>
        <v/>
      </c>
      <c r="J76" s="775"/>
      <c r="K76" s="781" t="s">
        <v>922</v>
      </c>
      <c r="L76" s="413"/>
      <c r="M76" s="739" t="s">
        <v>226</v>
      </c>
      <c r="N76" s="736"/>
      <c r="O76" s="736"/>
      <c r="P76" s="737"/>
      <c r="Q76" s="770" t="str">
        <f>入力シート!K106&amp;""</f>
        <v/>
      </c>
      <c r="R76" s="771"/>
      <c r="S76" s="644" t="s">
        <v>921</v>
      </c>
      <c r="T76" s="770" t="str">
        <f>入力シート!K107&amp;""</f>
        <v/>
      </c>
      <c r="U76" s="775"/>
      <c r="V76" s="781" t="s">
        <v>922</v>
      </c>
      <c r="W76" s="414"/>
    </row>
    <row r="77" spans="1:29" ht="15" customHeight="1" thickBot="1">
      <c r="A77" s="409"/>
      <c r="B77" s="407"/>
      <c r="C77" s="766"/>
      <c r="D77" s="767"/>
      <c r="E77" s="768"/>
      <c r="F77" s="772"/>
      <c r="G77" s="773"/>
      <c r="H77" s="774"/>
      <c r="I77" s="772"/>
      <c r="J77" s="776"/>
      <c r="K77" s="782"/>
      <c r="L77" s="415"/>
      <c r="M77" s="703"/>
      <c r="N77" s="621"/>
      <c r="O77" s="621"/>
      <c r="P77" s="622"/>
      <c r="Q77" s="772"/>
      <c r="R77" s="773"/>
      <c r="S77" s="774"/>
      <c r="T77" s="772"/>
      <c r="U77" s="776"/>
      <c r="V77" s="782"/>
      <c r="W77" s="416"/>
    </row>
    <row r="78" spans="1:29" ht="5.0999999999999996" customHeight="1" thickBot="1">
      <c r="A78" s="409"/>
      <c r="B78" s="407"/>
      <c r="C78" s="408"/>
      <c r="D78" s="408"/>
      <c r="E78" s="408"/>
      <c r="F78" s="408"/>
      <c r="G78" s="408"/>
      <c r="H78" s="408"/>
      <c r="I78" s="408"/>
      <c r="J78" s="408"/>
      <c r="K78" s="408"/>
      <c r="L78" s="408"/>
      <c r="M78" s="408"/>
      <c r="N78" s="408"/>
      <c r="O78" s="408"/>
      <c r="P78" s="408"/>
      <c r="Q78" s="408"/>
      <c r="R78" s="408"/>
      <c r="S78" s="408"/>
      <c r="T78" s="408"/>
      <c r="U78" s="408"/>
      <c r="V78" s="408"/>
      <c r="W78" s="408"/>
    </row>
    <row r="79" spans="1:29" ht="12.75" customHeight="1">
      <c r="A79" s="409"/>
      <c r="B79" s="407"/>
      <c r="C79" s="615" t="s">
        <v>227</v>
      </c>
      <c r="D79" s="616"/>
      <c r="E79" s="616"/>
      <c r="F79" s="616"/>
      <c r="G79" s="616"/>
      <c r="H79" s="616"/>
      <c r="I79" s="619"/>
      <c r="J79" s="769" t="s">
        <v>225</v>
      </c>
      <c r="K79" s="616"/>
      <c r="L79" s="619"/>
      <c r="M79" s="769" t="s">
        <v>934</v>
      </c>
      <c r="N79" s="616"/>
      <c r="O79" s="616"/>
      <c r="P79" s="619"/>
      <c r="Q79" s="777" t="s">
        <v>992</v>
      </c>
      <c r="R79" s="651"/>
      <c r="S79" s="651"/>
      <c r="T79" s="651"/>
      <c r="U79" s="651"/>
      <c r="V79" s="651"/>
      <c r="W79" s="778"/>
    </row>
    <row r="80" spans="1:29" ht="12.75" customHeight="1">
      <c r="A80" s="409"/>
      <c r="B80" s="407"/>
      <c r="C80" s="617"/>
      <c r="D80" s="618"/>
      <c r="E80" s="618"/>
      <c r="F80" s="618"/>
      <c r="G80" s="618"/>
      <c r="H80" s="618"/>
      <c r="I80" s="738"/>
      <c r="J80" s="740"/>
      <c r="K80" s="618"/>
      <c r="L80" s="738"/>
      <c r="M80" s="740"/>
      <c r="N80" s="618"/>
      <c r="O80" s="618"/>
      <c r="P80" s="738"/>
      <c r="Q80" s="779"/>
      <c r="R80" s="655"/>
      <c r="S80" s="655"/>
      <c r="T80" s="655"/>
      <c r="U80" s="655"/>
      <c r="V80" s="655"/>
      <c r="W80" s="780"/>
    </row>
    <row r="81" spans="1:23" ht="12.75" customHeight="1">
      <c r="A81" s="409"/>
      <c r="B81" s="407" t="s">
        <v>136</v>
      </c>
      <c r="C81" s="748" t="str">
        <f>入力シート!K114&amp;""</f>
        <v/>
      </c>
      <c r="D81" s="749"/>
      <c r="E81" s="749"/>
      <c r="F81" s="749"/>
      <c r="G81" s="749"/>
      <c r="H81" s="749"/>
      <c r="I81" s="749"/>
      <c r="J81" s="760" t="str">
        <f>入力シート!K115&amp;""</f>
        <v/>
      </c>
      <c r="K81" s="761"/>
      <c r="L81" s="762"/>
      <c r="M81" s="645" t="str">
        <f>入力シート!K121&amp;""</f>
        <v/>
      </c>
      <c r="N81" s="644" t="s">
        <v>921</v>
      </c>
      <c r="O81" s="645" t="str">
        <f>入力シート!K122&amp;""</f>
        <v/>
      </c>
      <c r="P81" s="644" t="s">
        <v>922</v>
      </c>
      <c r="Q81" s="645" t="str">
        <f>入力シート!K124&amp;""</f>
        <v/>
      </c>
      <c r="R81" s="644" t="s">
        <v>921</v>
      </c>
      <c r="S81" s="645" t="str">
        <f>入力シート!K125&amp;""</f>
        <v/>
      </c>
      <c r="T81" s="644" t="s">
        <v>922</v>
      </c>
      <c r="U81" s="750" t="str">
        <f>入力シート!K123&amp;""</f>
        <v/>
      </c>
      <c r="V81" s="750"/>
      <c r="W81" s="751"/>
    </row>
    <row r="82" spans="1:23" ht="12.75" customHeight="1">
      <c r="A82" s="409"/>
      <c r="B82" s="407"/>
      <c r="C82" s="748"/>
      <c r="D82" s="749"/>
      <c r="E82" s="749"/>
      <c r="F82" s="749"/>
      <c r="G82" s="749"/>
      <c r="H82" s="749"/>
      <c r="I82" s="749"/>
      <c r="J82" s="757" t="str">
        <f>IF(入力シート!K117="", 入力シート!K119, 入力シート!K117)&amp;""</f>
        <v/>
      </c>
      <c r="K82" s="758"/>
      <c r="L82" s="759"/>
      <c r="M82" s="645"/>
      <c r="N82" s="644"/>
      <c r="O82" s="645"/>
      <c r="P82" s="644"/>
      <c r="Q82" s="645"/>
      <c r="R82" s="644"/>
      <c r="S82" s="645"/>
      <c r="T82" s="644"/>
      <c r="U82" s="750"/>
      <c r="V82" s="750"/>
      <c r="W82" s="751"/>
    </row>
    <row r="83" spans="1:23" ht="12.75" customHeight="1">
      <c r="A83" s="409"/>
      <c r="B83" s="407" t="s">
        <v>142</v>
      </c>
      <c r="C83" s="752" t="str">
        <f>入力シート!K126&amp;""</f>
        <v/>
      </c>
      <c r="D83" s="694"/>
      <c r="E83" s="694"/>
      <c r="F83" s="694"/>
      <c r="G83" s="694"/>
      <c r="H83" s="694"/>
      <c r="I83" s="753"/>
      <c r="J83" s="760" t="str">
        <f>入力シート!K127&amp;""</f>
        <v/>
      </c>
      <c r="K83" s="761"/>
      <c r="L83" s="762"/>
      <c r="M83" s="645" t="str">
        <f>入力シート!K133&amp;""</f>
        <v/>
      </c>
      <c r="N83" s="644" t="s">
        <v>921</v>
      </c>
      <c r="O83" s="645" t="str">
        <f>入力シート!K134&amp;""</f>
        <v/>
      </c>
      <c r="P83" s="644" t="s">
        <v>922</v>
      </c>
      <c r="Q83" s="645" t="str">
        <f>入力シート!K136&amp;""</f>
        <v/>
      </c>
      <c r="R83" s="644" t="s">
        <v>921</v>
      </c>
      <c r="S83" s="645" t="str">
        <f>入力シート!K137&amp;""</f>
        <v/>
      </c>
      <c r="T83" s="644" t="s">
        <v>922</v>
      </c>
      <c r="U83" s="750" t="str">
        <f>入力シート!K135&amp;""</f>
        <v/>
      </c>
      <c r="V83" s="750"/>
      <c r="W83" s="751"/>
    </row>
    <row r="84" spans="1:23" ht="12.75" customHeight="1">
      <c r="A84" s="409"/>
      <c r="B84" s="407"/>
      <c r="C84" s="754"/>
      <c r="D84" s="755"/>
      <c r="E84" s="755"/>
      <c r="F84" s="755"/>
      <c r="G84" s="755"/>
      <c r="H84" s="755"/>
      <c r="I84" s="756"/>
      <c r="J84" s="757" t="str">
        <f>IF(入力シート!K129="", 入力シート!K131, 入力シート!K129)&amp;""</f>
        <v/>
      </c>
      <c r="K84" s="758"/>
      <c r="L84" s="759"/>
      <c r="M84" s="645"/>
      <c r="N84" s="644"/>
      <c r="O84" s="645"/>
      <c r="P84" s="644"/>
      <c r="Q84" s="645"/>
      <c r="R84" s="644"/>
      <c r="S84" s="645"/>
      <c r="T84" s="644"/>
      <c r="U84" s="750"/>
      <c r="V84" s="750"/>
      <c r="W84" s="751"/>
    </row>
    <row r="85" spans="1:23" ht="12.75" customHeight="1">
      <c r="A85" s="409"/>
      <c r="B85" s="407" t="s">
        <v>144</v>
      </c>
      <c r="C85" s="696" t="str">
        <f>入力シート!K138&amp;""</f>
        <v/>
      </c>
      <c r="D85" s="691"/>
      <c r="E85" s="691"/>
      <c r="F85" s="691"/>
      <c r="G85" s="691"/>
      <c r="H85" s="691"/>
      <c r="I85" s="697"/>
      <c r="J85" s="760" t="str">
        <f>入力シート!K139&amp;""</f>
        <v/>
      </c>
      <c r="K85" s="761"/>
      <c r="L85" s="762"/>
      <c r="M85" s="700"/>
      <c r="N85" s="701"/>
      <c r="O85" s="701"/>
      <c r="P85" s="702"/>
      <c r="Q85" s="645" t="str">
        <f>入力シート!K144&amp;""</f>
        <v/>
      </c>
      <c r="R85" s="644" t="s">
        <v>921</v>
      </c>
      <c r="S85" s="645" t="str">
        <f>入力シート!K145&amp;""</f>
        <v/>
      </c>
      <c r="T85" s="644" t="s">
        <v>922</v>
      </c>
      <c r="U85" s="704" t="s">
        <v>993</v>
      </c>
      <c r="V85" s="704"/>
      <c r="W85" s="705"/>
    </row>
    <row r="86" spans="1:23" ht="12.75" customHeight="1" thickBot="1">
      <c r="A86" s="409"/>
      <c r="B86" s="407"/>
      <c r="C86" s="698"/>
      <c r="D86" s="627"/>
      <c r="E86" s="627"/>
      <c r="F86" s="627"/>
      <c r="G86" s="627"/>
      <c r="H86" s="627"/>
      <c r="I86" s="699"/>
      <c r="J86" s="868" t="str">
        <f>IF(入力シート!K141="", 入力シート!K143, 入力シート!K141)&amp;""</f>
        <v/>
      </c>
      <c r="K86" s="869"/>
      <c r="L86" s="870"/>
      <c r="M86" s="703"/>
      <c r="N86" s="621"/>
      <c r="O86" s="621"/>
      <c r="P86" s="622"/>
      <c r="Q86" s="867"/>
      <c r="R86" s="774"/>
      <c r="S86" s="867"/>
      <c r="T86" s="774"/>
      <c r="U86" s="706"/>
      <c r="V86" s="706"/>
      <c r="W86" s="707"/>
    </row>
    <row r="87" spans="1:23" ht="15" customHeight="1" thickBot="1">
      <c r="A87" s="417"/>
      <c r="B87" s="418"/>
      <c r="C87" s="419"/>
      <c r="D87" s="419"/>
      <c r="E87" s="419"/>
      <c r="F87" s="419"/>
      <c r="G87" s="419"/>
      <c r="H87" s="419"/>
      <c r="I87" s="419"/>
      <c r="J87" s="419"/>
      <c r="K87" s="419"/>
      <c r="L87" s="419"/>
      <c r="M87" s="419"/>
      <c r="N87" s="419"/>
      <c r="O87" s="419"/>
      <c r="P87" s="419"/>
      <c r="Q87" s="419"/>
      <c r="R87" s="419"/>
      <c r="S87" s="419"/>
      <c r="T87" s="419"/>
      <c r="U87" s="419"/>
      <c r="V87" s="419"/>
      <c r="W87" s="419"/>
    </row>
    <row r="88" spans="1:23" ht="14.25" customHeight="1">
      <c r="A88" s="409"/>
      <c r="B88" s="407"/>
      <c r="C88" s="708" t="s">
        <v>194</v>
      </c>
      <c r="D88" s="709"/>
      <c r="E88" s="710"/>
      <c r="F88" s="714" t="str">
        <f>F2&amp;""</f>
        <v/>
      </c>
      <c r="G88" s="715"/>
      <c r="H88" s="715"/>
      <c r="I88" s="716"/>
      <c r="J88" s="408"/>
      <c r="K88" s="408"/>
      <c r="L88" s="408"/>
      <c r="M88" s="408"/>
      <c r="N88" s="408"/>
      <c r="O88" s="408"/>
      <c r="P88" s="720" t="s">
        <v>195</v>
      </c>
      <c r="Q88" s="721"/>
      <c r="R88" s="724" t="str">
        <f>入力シート!K12&amp;""</f>
        <v/>
      </c>
      <c r="S88" s="725"/>
      <c r="T88" s="726"/>
      <c r="U88" s="724" t="str">
        <f>入力シート!K13&amp;""</f>
        <v/>
      </c>
      <c r="V88" s="725"/>
      <c r="W88" s="726"/>
    </row>
    <row r="89" spans="1:23" ht="12.6" customHeight="1" thickBot="1">
      <c r="A89" s="409"/>
      <c r="B89" s="407"/>
      <c r="C89" s="711"/>
      <c r="D89" s="712"/>
      <c r="E89" s="713"/>
      <c r="F89" s="717"/>
      <c r="G89" s="718"/>
      <c r="H89" s="718"/>
      <c r="I89" s="719"/>
      <c r="J89" s="408"/>
      <c r="K89" s="408"/>
      <c r="L89" s="408"/>
      <c r="M89" s="408"/>
      <c r="N89" s="408"/>
      <c r="O89" s="408"/>
      <c r="P89" s="722"/>
      <c r="Q89" s="723"/>
      <c r="R89" s="727"/>
      <c r="S89" s="728"/>
      <c r="T89" s="729"/>
      <c r="U89" s="727"/>
      <c r="V89" s="728"/>
      <c r="W89" s="729"/>
    </row>
    <row r="90" spans="1:23" ht="17.100000000000001" customHeight="1">
      <c r="A90" s="409"/>
      <c r="B90" s="407"/>
      <c r="C90" s="408"/>
      <c r="D90" s="408"/>
      <c r="E90" s="408"/>
      <c r="F90" s="408"/>
      <c r="G90" s="408"/>
      <c r="H90" s="408"/>
      <c r="I90" s="408"/>
      <c r="J90" s="408"/>
      <c r="K90" s="408"/>
      <c r="L90" s="408"/>
      <c r="M90" s="408"/>
      <c r="N90" s="408"/>
      <c r="O90" s="408"/>
      <c r="P90" s="408"/>
      <c r="Q90" s="408"/>
      <c r="R90" s="408"/>
      <c r="S90" s="408"/>
      <c r="T90" s="408"/>
      <c r="U90" s="408"/>
      <c r="V90" s="408"/>
      <c r="W90" s="408"/>
    </row>
    <row r="91" spans="1:23" ht="17.100000000000001" customHeight="1">
      <c r="A91" s="409"/>
      <c r="B91" s="407"/>
      <c r="C91" s="408"/>
      <c r="D91" s="408"/>
      <c r="E91" s="408"/>
      <c r="F91" s="408"/>
      <c r="G91" s="408"/>
      <c r="H91" s="408"/>
      <c r="I91" s="408"/>
      <c r="J91" s="408"/>
      <c r="K91" s="408"/>
      <c r="L91" s="408"/>
      <c r="M91" s="408"/>
      <c r="N91" s="408"/>
      <c r="O91" s="408"/>
      <c r="P91" s="408"/>
      <c r="Q91" s="408"/>
      <c r="R91" s="408"/>
      <c r="S91" s="408"/>
      <c r="T91" s="408"/>
      <c r="U91" s="408"/>
      <c r="V91" s="408"/>
      <c r="W91" s="408"/>
    </row>
    <row r="92" spans="1:23" ht="5.0999999999999996" customHeight="1" thickBot="1">
      <c r="A92" s="409"/>
      <c r="B92" s="407"/>
      <c r="C92" s="408"/>
      <c r="D92" s="408"/>
      <c r="E92" s="408"/>
      <c r="F92" s="408"/>
      <c r="G92" s="408"/>
      <c r="H92" s="408"/>
      <c r="I92" s="408"/>
      <c r="J92" s="408"/>
      <c r="K92" s="408"/>
      <c r="L92" s="408"/>
      <c r="M92" s="408"/>
      <c r="N92" s="408"/>
      <c r="O92" s="408"/>
      <c r="P92" s="408"/>
      <c r="Q92" s="408"/>
      <c r="R92" s="408"/>
      <c r="S92" s="408"/>
      <c r="T92" s="408"/>
      <c r="U92" s="408"/>
      <c r="V92" s="408"/>
      <c r="W92" s="408"/>
    </row>
    <row r="93" spans="1:23" ht="15" customHeight="1">
      <c r="A93" s="409"/>
      <c r="B93" s="407" t="s">
        <v>146</v>
      </c>
      <c r="C93" s="615" t="s">
        <v>228</v>
      </c>
      <c r="D93" s="616"/>
      <c r="E93" s="616"/>
      <c r="F93" s="616"/>
      <c r="G93" s="616"/>
      <c r="H93" s="616"/>
      <c r="I93" s="619"/>
      <c r="J93" s="623" t="str">
        <f>入力シート!K149&amp;""</f>
        <v/>
      </c>
      <c r="K93" s="624"/>
      <c r="L93" s="624"/>
      <c r="M93" s="624"/>
      <c r="N93" s="624"/>
      <c r="O93" s="624"/>
      <c r="P93" s="624"/>
      <c r="Q93" s="624"/>
      <c r="R93" s="624"/>
      <c r="S93" s="624"/>
      <c r="T93" s="624"/>
      <c r="U93" s="624"/>
      <c r="V93" s="624"/>
      <c r="W93" s="625"/>
    </row>
    <row r="94" spans="1:23" ht="15" customHeight="1" thickBot="1">
      <c r="A94" s="409"/>
      <c r="B94" s="407"/>
      <c r="C94" s="620"/>
      <c r="D94" s="621"/>
      <c r="E94" s="621"/>
      <c r="F94" s="621"/>
      <c r="G94" s="621"/>
      <c r="H94" s="621"/>
      <c r="I94" s="622"/>
      <c r="J94" s="626"/>
      <c r="K94" s="627"/>
      <c r="L94" s="627"/>
      <c r="M94" s="627"/>
      <c r="N94" s="627"/>
      <c r="O94" s="627"/>
      <c r="P94" s="627"/>
      <c r="Q94" s="627"/>
      <c r="R94" s="627"/>
      <c r="S94" s="627"/>
      <c r="T94" s="627"/>
      <c r="U94" s="627"/>
      <c r="V94" s="627"/>
      <c r="W94" s="628"/>
    </row>
    <row r="95" spans="1:23" ht="11.1" customHeight="1" thickBot="1">
      <c r="A95" s="409"/>
      <c r="B95" s="407"/>
      <c r="C95" s="408"/>
      <c r="D95" s="408"/>
      <c r="E95" s="408"/>
      <c r="F95" s="408"/>
      <c r="G95" s="408"/>
      <c r="H95" s="408"/>
      <c r="I95" s="408"/>
      <c r="J95" s="408"/>
      <c r="K95" s="408"/>
      <c r="L95" s="408"/>
      <c r="M95" s="408"/>
      <c r="N95" s="408"/>
      <c r="O95" s="408"/>
      <c r="P95" s="408"/>
      <c r="Q95" s="408"/>
      <c r="R95" s="408"/>
      <c r="S95" s="408"/>
      <c r="T95" s="408"/>
      <c r="U95" s="408"/>
      <c r="V95" s="408"/>
      <c r="W95" s="408"/>
    </row>
    <row r="96" spans="1:23" ht="15" customHeight="1">
      <c r="A96" s="409"/>
      <c r="B96" s="407" t="s">
        <v>149</v>
      </c>
      <c r="C96" s="682" t="s">
        <v>1210</v>
      </c>
      <c r="D96" s="630"/>
      <c r="E96" s="630"/>
      <c r="F96" s="646" t="str">
        <f>入力シート!K154&amp;""</f>
        <v/>
      </c>
      <c r="G96" s="646"/>
      <c r="H96" s="646"/>
      <c r="I96" s="646"/>
      <c r="J96" s="629" t="s">
        <v>1211</v>
      </c>
      <c r="K96" s="630"/>
      <c r="L96" s="630"/>
      <c r="M96" s="646" t="str">
        <f>入力シート!K155&amp;""</f>
        <v/>
      </c>
      <c r="N96" s="646"/>
      <c r="O96" s="646"/>
      <c r="P96" s="646"/>
      <c r="Q96" s="629" t="s">
        <v>1212</v>
      </c>
      <c r="R96" s="629"/>
      <c r="S96" s="629"/>
      <c r="T96" s="646" t="str">
        <f>入力シート!K185&amp;""</f>
        <v/>
      </c>
      <c r="U96" s="646"/>
      <c r="V96" s="646"/>
      <c r="W96" s="647"/>
    </row>
    <row r="97" spans="1:23" ht="15" customHeight="1" thickBot="1">
      <c r="A97" s="409"/>
      <c r="B97" s="407"/>
      <c r="C97" s="683"/>
      <c r="D97" s="631"/>
      <c r="E97" s="631"/>
      <c r="F97" s="648"/>
      <c r="G97" s="648"/>
      <c r="H97" s="648"/>
      <c r="I97" s="648"/>
      <c r="J97" s="631"/>
      <c r="K97" s="631"/>
      <c r="L97" s="631"/>
      <c r="M97" s="648"/>
      <c r="N97" s="648"/>
      <c r="O97" s="648"/>
      <c r="P97" s="648"/>
      <c r="Q97" s="871"/>
      <c r="R97" s="871"/>
      <c r="S97" s="871"/>
      <c r="T97" s="648"/>
      <c r="U97" s="648"/>
      <c r="V97" s="648"/>
      <c r="W97" s="649"/>
    </row>
    <row r="98" spans="1:23" ht="5.0999999999999996" customHeight="1" thickBot="1">
      <c r="A98" s="409"/>
      <c r="B98" s="407"/>
      <c r="C98" s="408"/>
      <c r="D98" s="408"/>
      <c r="E98" s="408"/>
      <c r="F98" s="408"/>
      <c r="G98" s="408"/>
      <c r="H98" s="408"/>
      <c r="I98" s="408"/>
      <c r="J98" s="408"/>
      <c r="K98" s="408"/>
      <c r="L98" s="408"/>
      <c r="M98" s="408"/>
      <c r="N98" s="408"/>
      <c r="O98" s="408"/>
      <c r="P98" s="408"/>
      <c r="Q98" s="408"/>
      <c r="R98" s="408"/>
      <c r="S98" s="408"/>
      <c r="T98" s="408"/>
      <c r="U98" s="408"/>
      <c r="V98" s="408"/>
      <c r="W98" s="408"/>
    </row>
    <row r="99" spans="1:23" ht="12.75" customHeight="1">
      <c r="A99" s="409"/>
      <c r="B99" s="407"/>
      <c r="C99" s="650" t="s">
        <v>966</v>
      </c>
      <c r="D99" s="651"/>
      <c r="E99" s="651"/>
      <c r="F99" s="662" t="s">
        <v>967</v>
      </c>
      <c r="G99" s="663"/>
      <c r="H99" s="663"/>
      <c r="I99" s="664"/>
      <c r="J99" s="623" t="str">
        <f>入力シート!K156&amp;""</f>
        <v/>
      </c>
      <c r="K99" s="624"/>
      <c r="L99" s="624"/>
      <c r="M99" s="624"/>
      <c r="N99" s="624"/>
      <c r="O99" s="624"/>
      <c r="P99" s="624"/>
      <c r="Q99" s="624"/>
      <c r="R99" s="624"/>
      <c r="S99" s="624"/>
      <c r="T99" s="624"/>
      <c r="U99" s="624"/>
      <c r="V99" s="624"/>
      <c r="W99" s="625"/>
    </row>
    <row r="100" spans="1:23" ht="12.75" customHeight="1">
      <c r="A100" s="409"/>
      <c r="B100" s="407"/>
      <c r="C100" s="652"/>
      <c r="D100" s="653"/>
      <c r="E100" s="653"/>
      <c r="F100" s="665"/>
      <c r="G100" s="666"/>
      <c r="H100" s="666"/>
      <c r="I100" s="667"/>
      <c r="J100" s="693"/>
      <c r="K100" s="694"/>
      <c r="L100" s="694"/>
      <c r="M100" s="694"/>
      <c r="N100" s="694"/>
      <c r="O100" s="694"/>
      <c r="P100" s="694"/>
      <c r="Q100" s="694"/>
      <c r="R100" s="694"/>
      <c r="S100" s="694"/>
      <c r="T100" s="694"/>
      <c r="U100" s="694"/>
      <c r="V100" s="694"/>
      <c r="W100" s="695"/>
    </row>
    <row r="101" spans="1:23" ht="12.75" customHeight="1">
      <c r="A101" s="409"/>
      <c r="B101" s="407"/>
      <c r="C101" s="652"/>
      <c r="D101" s="653"/>
      <c r="E101" s="653"/>
      <c r="F101" s="668" t="s">
        <v>968</v>
      </c>
      <c r="G101" s="669"/>
      <c r="H101" s="669"/>
      <c r="I101" s="670"/>
      <c r="J101" s="632" t="str">
        <f>入力シート!K157&amp;""</f>
        <v/>
      </c>
      <c r="K101" s="633"/>
      <c r="L101" s="633"/>
      <c r="M101" s="633"/>
      <c r="N101" s="633"/>
      <c r="O101" s="633"/>
      <c r="P101" s="633"/>
      <c r="Q101" s="633"/>
      <c r="R101" s="634"/>
      <c r="S101" s="638" t="str">
        <f>入力シート!K158&amp;""</f>
        <v/>
      </c>
      <c r="T101" s="639"/>
      <c r="U101" s="639"/>
      <c r="V101" s="639"/>
      <c r="W101" s="640"/>
    </row>
    <row r="102" spans="1:23" ht="12.75" customHeight="1">
      <c r="A102" s="409"/>
      <c r="B102" s="407"/>
      <c r="C102" s="654"/>
      <c r="D102" s="655"/>
      <c r="E102" s="655"/>
      <c r="F102" s="671"/>
      <c r="G102" s="672"/>
      <c r="H102" s="672"/>
      <c r="I102" s="673"/>
      <c r="J102" s="635"/>
      <c r="K102" s="636"/>
      <c r="L102" s="636"/>
      <c r="M102" s="636"/>
      <c r="N102" s="636"/>
      <c r="O102" s="636"/>
      <c r="P102" s="636"/>
      <c r="Q102" s="636"/>
      <c r="R102" s="637"/>
      <c r="S102" s="641"/>
      <c r="T102" s="642"/>
      <c r="U102" s="642"/>
      <c r="V102" s="642"/>
      <c r="W102" s="643"/>
    </row>
    <row r="103" spans="1:23" ht="12.75" customHeight="1">
      <c r="A103" s="409"/>
      <c r="B103" s="407"/>
      <c r="C103" s="656" t="s">
        <v>969</v>
      </c>
      <c r="D103" s="657"/>
      <c r="E103" s="657"/>
      <c r="F103" s="674" t="s">
        <v>970</v>
      </c>
      <c r="G103" s="675"/>
      <c r="H103" s="675"/>
      <c r="I103" s="676"/>
      <c r="J103" s="690" t="str">
        <f>入力シート!K159&amp;""</f>
        <v/>
      </c>
      <c r="K103" s="691"/>
      <c r="L103" s="691"/>
      <c r="M103" s="691"/>
      <c r="N103" s="691"/>
      <c r="O103" s="691"/>
      <c r="P103" s="691"/>
      <c r="Q103" s="691"/>
      <c r="R103" s="691"/>
      <c r="S103" s="691"/>
      <c r="T103" s="691"/>
      <c r="U103" s="691"/>
      <c r="V103" s="691"/>
      <c r="W103" s="692"/>
    </row>
    <row r="104" spans="1:23" ht="12.75" customHeight="1" thickBot="1">
      <c r="A104" s="409"/>
      <c r="B104" s="407"/>
      <c r="C104" s="658"/>
      <c r="D104" s="659"/>
      <c r="E104" s="659"/>
      <c r="F104" s="677"/>
      <c r="G104" s="678"/>
      <c r="H104" s="678"/>
      <c r="I104" s="679"/>
      <c r="J104" s="626"/>
      <c r="K104" s="627"/>
      <c r="L104" s="627"/>
      <c r="M104" s="627"/>
      <c r="N104" s="627"/>
      <c r="O104" s="627"/>
      <c r="P104" s="627"/>
      <c r="Q104" s="627"/>
      <c r="R104" s="627"/>
      <c r="S104" s="627"/>
      <c r="T104" s="627"/>
      <c r="U104" s="627"/>
      <c r="V104" s="627"/>
      <c r="W104" s="628"/>
    </row>
    <row r="105" spans="1:23" ht="5.25" customHeight="1" thickBot="1">
      <c r="A105" s="409"/>
      <c r="B105" s="407"/>
      <c r="C105" s="408"/>
      <c r="D105" s="408"/>
      <c r="E105" s="408"/>
      <c r="F105" s="408"/>
      <c r="G105" s="408"/>
      <c r="H105" s="408"/>
      <c r="I105" s="408"/>
      <c r="J105" s="408"/>
      <c r="K105" s="408"/>
      <c r="L105" s="408"/>
      <c r="M105" s="408"/>
      <c r="N105" s="408"/>
      <c r="O105" s="408"/>
      <c r="P105" s="408"/>
      <c r="Q105" s="408"/>
      <c r="R105" s="408"/>
      <c r="S105" s="408"/>
      <c r="T105" s="408"/>
      <c r="U105" s="408"/>
      <c r="V105" s="408"/>
      <c r="W105" s="408"/>
    </row>
    <row r="106" spans="1:23" ht="12.75" customHeight="1">
      <c r="A106" s="409"/>
      <c r="B106" s="407" t="s">
        <v>973</v>
      </c>
      <c r="C106" s="650" t="s">
        <v>969</v>
      </c>
      <c r="D106" s="651"/>
      <c r="E106" s="660"/>
      <c r="F106" s="651" t="s">
        <v>971</v>
      </c>
      <c r="G106" s="651"/>
      <c r="H106" s="651"/>
      <c r="I106" s="680"/>
      <c r="J106" s="684" t="str">
        <f>入力シート!K160&amp;""</f>
        <v/>
      </c>
      <c r="K106" s="685"/>
      <c r="L106" s="686"/>
      <c r="M106" s="623" t="str">
        <f>入力シート!K161&amp;""</f>
        <v/>
      </c>
      <c r="N106" s="624"/>
      <c r="O106" s="624"/>
      <c r="P106" s="624"/>
      <c r="Q106" s="624"/>
      <c r="R106" s="624"/>
      <c r="S106" s="624"/>
      <c r="T106" s="624"/>
      <c r="U106" s="624"/>
      <c r="V106" s="624"/>
      <c r="W106" s="625"/>
    </row>
    <row r="107" spans="1:23" ht="12.75" customHeight="1" thickBot="1">
      <c r="A107" s="409"/>
      <c r="B107" s="407"/>
      <c r="C107" s="658"/>
      <c r="D107" s="659"/>
      <c r="E107" s="661"/>
      <c r="F107" s="659"/>
      <c r="G107" s="659"/>
      <c r="H107" s="659"/>
      <c r="I107" s="681"/>
      <c r="J107" s="687"/>
      <c r="K107" s="688"/>
      <c r="L107" s="689"/>
      <c r="M107" s="626"/>
      <c r="N107" s="627"/>
      <c r="O107" s="627"/>
      <c r="P107" s="627"/>
      <c r="Q107" s="627"/>
      <c r="R107" s="627"/>
      <c r="S107" s="627"/>
      <c r="T107" s="627"/>
      <c r="U107" s="627"/>
      <c r="V107" s="627"/>
      <c r="W107" s="628"/>
    </row>
    <row r="108" spans="1:23" ht="11.1" customHeight="1" thickBot="1">
      <c r="A108" s="409"/>
      <c r="B108" s="407"/>
      <c r="C108" s="408"/>
      <c r="D108" s="408"/>
      <c r="E108" s="408"/>
      <c r="F108" s="408"/>
      <c r="G108" s="408"/>
      <c r="H108" s="408"/>
      <c r="I108" s="408"/>
      <c r="J108" s="408"/>
      <c r="K108" s="408"/>
      <c r="L108" s="408"/>
      <c r="M108" s="408"/>
      <c r="N108" s="408"/>
      <c r="O108" s="408"/>
      <c r="P108" s="408"/>
      <c r="Q108" s="408"/>
      <c r="R108" s="408"/>
      <c r="S108" s="408"/>
      <c r="T108" s="408"/>
      <c r="U108" s="408"/>
      <c r="V108" s="408"/>
      <c r="W108" s="408"/>
    </row>
    <row r="109" spans="1:23" ht="12.75" customHeight="1">
      <c r="A109" s="409"/>
      <c r="B109" s="420" t="s">
        <v>972</v>
      </c>
      <c r="C109" s="615" t="s">
        <v>1171</v>
      </c>
      <c r="D109" s="616"/>
      <c r="E109" s="616"/>
      <c r="F109" s="616"/>
      <c r="G109" s="616"/>
      <c r="H109" s="616"/>
      <c r="I109" s="616"/>
      <c r="J109" s="421"/>
      <c r="K109" s="421"/>
      <c r="L109" s="421"/>
      <c r="M109" s="421"/>
      <c r="N109" s="421"/>
      <c r="O109" s="421"/>
      <c r="P109" s="421"/>
      <c r="Q109" s="421"/>
      <c r="R109" s="421"/>
      <c r="S109" s="421"/>
      <c r="T109" s="421"/>
      <c r="U109" s="421"/>
      <c r="V109" s="421"/>
      <c r="W109" s="422"/>
    </row>
    <row r="110" spans="1:23" ht="12.75" customHeight="1">
      <c r="A110" s="409"/>
      <c r="B110" s="407"/>
      <c r="C110" s="617"/>
      <c r="D110" s="618"/>
      <c r="E110" s="618"/>
      <c r="F110" s="618"/>
      <c r="G110" s="618"/>
      <c r="H110" s="618"/>
      <c r="I110" s="618"/>
      <c r="J110" s="423"/>
      <c r="K110" s="423"/>
      <c r="L110" s="423"/>
      <c r="M110" s="423"/>
      <c r="N110" s="423"/>
      <c r="O110" s="423"/>
      <c r="P110" s="423"/>
      <c r="Q110" s="423"/>
      <c r="R110" s="423"/>
      <c r="S110" s="423"/>
      <c r="T110" s="423"/>
      <c r="U110" s="423"/>
      <c r="V110" s="423"/>
      <c r="W110" s="424"/>
    </row>
    <row r="111" spans="1:23" ht="12.75" customHeight="1">
      <c r="A111" s="409"/>
      <c r="B111" s="407"/>
      <c r="C111" s="735" t="s">
        <v>1170</v>
      </c>
      <c r="D111" s="736"/>
      <c r="E111" s="736"/>
      <c r="F111" s="736"/>
      <c r="G111" s="736"/>
      <c r="H111" s="736"/>
      <c r="I111" s="737"/>
      <c r="J111" s="739" t="s">
        <v>229</v>
      </c>
      <c r="K111" s="736"/>
      <c r="L111" s="736"/>
      <c r="M111" s="737"/>
      <c r="N111" s="739" t="s">
        <v>230</v>
      </c>
      <c r="O111" s="736"/>
      <c r="P111" s="736"/>
      <c r="Q111" s="736"/>
      <c r="R111" s="737"/>
      <c r="S111" s="739" t="s">
        <v>231</v>
      </c>
      <c r="T111" s="736"/>
      <c r="U111" s="736"/>
      <c r="V111" s="736"/>
      <c r="W111" s="741"/>
    </row>
    <row r="112" spans="1:23" ht="12.75" customHeight="1">
      <c r="A112" s="409"/>
      <c r="B112" s="407"/>
      <c r="C112" s="617"/>
      <c r="D112" s="618"/>
      <c r="E112" s="618"/>
      <c r="F112" s="618"/>
      <c r="G112" s="618"/>
      <c r="H112" s="618"/>
      <c r="I112" s="738"/>
      <c r="J112" s="740"/>
      <c r="K112" s="618"/>
      <c r="L112" s="618"/>
      <c r="M112" s="738"/>
      <c r="N112" s="740"/>
      <c r="O112" s="618"/>
      <c r="P112" s="618"/>
      <c r="Q112" s="618"/>
      <c r="R112" s="738"/>
      <c r="S112" s="740"/>
      <c r="T112" s="618"/>
      <c r="U112" s="618"/>
      <c r="V112" s="618"/>
      <c r="W112" s="742"/>
    </row>
    <row r="113" spans="1:23" ht="12.75" customHeight="1">
      <c r="A113" s="409"/>
      <c r="B113" s="407" t="s">
        <v>152</v>
      </c>
      <c r="C113" s="730" t="str">
        <f>入力シート!K167&amp;""</f>
        <v/>
      </c>
      <c r="D113" s="731"/>
      <c r="E113" s="731"/>
      <c r="F113" s="731"/>
      <c r="G113" s="731"/>
      <c r="H113" s="731"/>
      <c r="I113" s="732"/>
      <c r="J113" s="645" t="str">
        <f>入力シート!K168&amp;""</f>
        <v/>
      </c>
      <c r="K113" s="644" t="s">
        <v>921</v>
      </c>
      <c r="L113" s="645" t="str">
        <f>入力シート!K169&amp;""</f>
        <v/>
      </c>
      <c r="M113" s="644" t="s">
        <v>922</v>
      </c>
      <c r="N113" s="733" t="str">
        <f>入力シート!K170&amp;""</f>
        <v/>
      </c>
      <c r="O113" s="731"/>
      <c r="P113" s="731"/>
      <c r="Q113" s="731"/>
      <c r="R113" s="732"/>
      <c r="S113" s="733" t="str">
        <f>入力シート!K171&amp;""</f>
        <v/>
      </c>
      <c r="T113" s="731"/>
      <c r="U113" s="731"/>
      <c r="V113" s="731"/>
      <c r="W113" s="734"/>
    </row>
    <row r="114" spans="1:23" ht="12.75" customHeight="1">
      <c r="A114" s="409"/>
      <c r="B114" s="407"/>
      <c r="C114" s="743"/>
      <c r="D114" s="744"/>
      <c r="E114" s="744"/>
      <c r="F114" s="744"/>
      <c r="G114" s="744"/>
      <c r="H114" s="744"/>
      <c r="I114" s="745"/>
      <c r="J114" s="645"/>
      <c r="K114" s="644"/>
      <c r="L114" s="645"/>
      <c r="M114" s="644"/>
      <c r="N114" s="746"/>
      <c r="O114" s="744"/>
      <c r="P114" s="744"/>
      <c r="Q114" s="744"/>
      <c r="R114" s="745"/>
      <c r="S114" s="746"/>
      <c r="T114" s="744"/>
      <c r="U114" s="744"/>
      <c r="V114" s="744"/>
      <c r="W114" s="747"/>
    </row>
    <row r="115" spans="1:23" ht="12.75" customHeight="1">
      <c r="A115" s="409"/>
      <c r="B115" s="407" t="s">
        <v>156</v>
      </c>
      <c r="C115" s="730" t="str">
        <f>入力シート!K172&amp;""</f>
        <v/>
      </c>
      <c r="D115" s="731"/>
      <c r="E115" s="731"/>
      <c r="F115" s="731"/>
      <c r="G115" s="731"/>
      <c r="H115" s="731"/>
      <c r="I115" s="732"/>
      <c r="J115" s="645" t="str">
        <f>入力シート!K173&amp;""</f>
        <v/>
      </c>
      <c r="K115" s="644" t="s">
        <v>921</v>
      </c>
      <c r="L115" s="645" t="str">
        <f>入力シート!K174&amp;""</f>
        <v/>
      </c>
      <c r="M115" s="644" t="s">
        <v>922</v>
      </c>
      <c r="N115" s="733" t="str">
        <f>入力シート!K175&amp;""</f>
        <v/>
      </c>
      <c r="O115" s="731"/>
      <c r="P115" s="731"/>
      <c r="Q115" s="731"/>
      <c r="R115" s="732"/>
      <c r="S115" s="733" t="str">
        <f>入力シート!K176&amp;""</f>
        <v/>
      </c>
      <c r="T115" s="731"/>
      <c r="U115" s="731"/>
      <c r="V115" s="731"/>
      <c r="W115" s="734"/>
    </row>
    <row r="116" spans="1:23" ht="12.75" customHeight="1">
      <c r="A116" s="409"/>
      <c r="B116" s="407"/>
      <c r="C116" s="743"/>
      <c r="D116" s="744"/>
      <c r="E116" s="744"/>
      <c r="F116" s="744"/>
      <c r="G116" s="744"/>
      <c r="H116" s="744"/>
      <c r="I116" s="745"/>
      <c r="J116" s="645"/>
      <c r="K116" s="644"/>
      <c r="L116" s="645"/>
      <c r="M116" s="644"/>
      <c r="N116" s="746"/>
      <c r="O116" s="744"/>
      <c r="P116" s="744"/>
      <c r="Q116" s="744"/>
      <c r="R116" s="745"/>
      <c r="S116" s="746"/>
      <c r="T116" s="744"/>
      <c r="U116" s="744"/>
      <c r="V116" s="744"/>
      <c r="W116" s="747"/>
    </row>
    <row r="117" spans="1:23" ht="12.75" customHeight="1">
      <c r="A117" s="409"/>
      <c r="B117" s="407" t="s">
        <v>157</v>
      </c>
      <c r="C117" s="730" t="str">
        <f>入力シート!K177&amp;""</f>
        <v/>
      </c>
      <c r="D117" s="731"/>
      <c r="E117" s="731"/>
      <c r="F117" s="731"/>
      <c r="G117" s="731"/>
      <c r="H117" s="731"/>
      <c r="I117" s="732"/>
      <c r="J117" s="645" t="str">
        <f>入力シート!K178&amp;""</f>
        <v/>
      </c>
      <c r="K117" s="644" t="s">
        <v>921</v>
      </c>
      <c r="L117" s="645" t="str">
        <f>入力シート!K179&amp;""</f>
        <v/>
      </c>
      <c r="M117" s="644" t="s">
        <v>922</v>
      </c>
      <c r="N117" s="733" t="str">
        <f>入力シート!K180&amp;""</f>
        <v/>
      </c>
      <c r="O117" s="731"/>
      <c r="P117" s="731"/>
      <c r="Q117" s="731"/>
      <c r="R117" s="732"/>
      <c r="S117" s="733" t="str">
        <f>入力シート!K181&amp;""</f>
        <v/>
      </c>
      <c r="T117" s="731"/>
      <c r="U117" s="731"/>
      <c r="V117" s="731"/>
      <c r="W117" s="734"/>
    </row>
    <row r="118" spans="1:23" ht="12.75" customHeight="1" thickBot="1">
      <c r="A118" s="409"/>
      <c r="B118" s="407"/>
      <c r="C118" s="698"/>
      <c r="D118" s="627"/>
      <c r="E118" s="627"/>
      <c r="F118" s="627"/>
      <c r="G118" s="627"/>
      <c r="H118" s="627"/>
      <c r="I118" s="699"/>
      <c r="J118" s="867"/>
      <c r="K118" s="774"/>
      <c r="L118" s="867"/>
      <c r="M118" s="774"/>
      <c r="N118" s="626"/>
      <c r="O118" s="627"/>
      <c r="P118" s="627"/>
      <c r="Q118" s="627"/>
      <c r="R118" s="699"/>
      <c r="S118" s="626"/>
      <c r="T118" s="627"/>
      <c r="U118" s="627"/>
      <c r="V118" s="627"/>
      <c r="W118" s="628"/>
    </row>
    <row r="119" spans="1:23">
      <c r="A119" s="417"/>
      <c r="B119" s="418"/>
      <c r="C119" s="419"/>
      <c r="D119" s="419"/>
      <c r="E119" s="419"/>
      <c r="F119" s="419"/>
      <c r="G119" s="419"/>
      <c r="H119" s="419"/>
      <c r="I119" s="419"/>
      <c r="J119" s="419"/>
      <c r="K119" s="419"/>
      <c r="L119" s="419"/>
      <c r="M119" s="419"/>
      <c r="N119" s="419"/>
      <c r="O119" s="419"/>
      <c r="P119" s="419"/>
      <c r="Q119" s="419"/>
      <c r="R119" s="419"/>
      <c r="S119" s="419"/>
      <c r="T119" s="419"/>
      <c r="U119" s="419"/>
      <c r="V119" s="419"/>
      <c r="W119" s="419"/>
    </row>
    <row r="120" spans="1:23">
      <c r="A120" s="417"/>
      <c r="B120" s="418"/>
      <c r="C120" s="419"/>
      <c r="D120" s="419"/>
      <c r="E120" s="419"/>
      <c r="F120" s="419"/>
      <c r="G120" s="419"/>
      <c r="H120" s="419"/>
      <c r="I120" s="419"/>
      <c r="J120" s="419"/>
      <c r="K120" s="419"/>
      <c r="L120" s="419"/>
      <c r="M120" s="419"/>
      <c r="N120" s="419"/>
      <c r="O120" s="419"/>
      <c r="P120" s="419"/>
      <c r="Q120" s="419"/>
      <c r="R120" s="419"/>
      <c r="S120" s="419"/>
      <c r="T120" s="419"/>
      <c r="U120" s="419"/>
      <c r="V120" s="419"/>
      <c r="W120" s="419"/>
    </row>
    <row r="121" spans="1:23">
      <c r="A121" s="417"/>
      <c r="B121" s="418"/>
      <c r="C121" s="419"/>
      <c r="D121" s="419"/>
      <c r="E121" s="419"/>
      <c r="F121" s="419"/>
      <c r="G121" s="419"/>
      <c r="H121" s="419"/>
      <c r="I121" s="419"/>
      <c r="J121" s="419"/>
      <c r="K121" s="419"/>
      <c r="L121" s="419"/>
      <c r="M121" s="419"/>
      <c r="N121" s="419"/>
      <c r="O121" s="419"/>
      <c r="P121" s="419"/>
      <c r="Q121" s="419"/>
      <c r="R121" s="419"/>
      <c r="S121" s="419"/>
      <c r="T121" s="419"/>
      <c r="U121" s="419"/>
      <c r="V121" s="419"/>
      <c r="W121" s="419"/>
    </row>
    <row r="122" spans="1:23">
      <c r="A122" s="417"/>
      <c r="B122" s="418"/>
      <c r="C122" s="419"/>
      <c r="D122" s="419"/>
      <c r="E122" s="419"/>
      <c r="F122" s="419"/>
      <c r="G122" s="419"/>
      <c r="H122" s="419"/>
      <c r="I122" s="419"/>
      <c r="J122" s="419"/>
      <c r="K122" s="419"/>
      <c r="L122" s="419"/>
      <c r="M122" s="419"/>
      <c r="N122" s="419"/>
      <c r="O122" s="419"/>
      <c r="P122" s="419"/>
      <c r="Q122" s="419"/>
      <c r="R122" s="419"/>
      <c r="S122" s="419"/>
      <c r="T122" s="419"/>
      <c r="U122" s="419"/>
      <c r="V122" s="419"/>
      <c r="W122" s="419"/>
    </row>
    <row r="123" spans="1:23">
      <c r="A123" s="417"/>
      <c r="B123" s="418"/>
      <c r="C123" s="419"/>
      <c r="D123" s="419"/>
      <c r="E123" s="419"/>
      <c r="F123" s="419"/>
      <c r="G123" s="419"/>
      <c r="H123" s="419"/>
      <c r="I123" s="419"/>
      <c r="J123" s="419"/>
      <c r="K123" s="419"/>
      <c r="L123" s="419"/>
      <c r="M123" s="419"/>
      <c r="N123" s="419"/>
      <c r="O123" s="419"/>
      <c r="P123" s="419"/>
      <c r="Q123" s="419"/>
      <c r="R123" s="419"/>
      <c r="S123" s="419"/>
      <c r="T123" s="419"/>
      <c r="U123" s="419"/>
      <c r="V123" s="419"/>
      <c r="W123" s="419"/>
    </row>
    <row r="124" spans="1:23">
      <c r="A124" s="417"/>
      <c r="B124" s="418"/>
      <c r="C124" s="419"/>
      <c r="D124" s="419"/>
      <c r="E124" s="419"/>
      <c r="F124" s="419"/>
      <c r="G124" s="419"/>
      <c r="H124" s="419"/>
      <c r="I124" s="419"/>
      <c r="J124" s="419"/>
      <c r="K124" s="419"/>
      <c r="L124" s="419"/>
      <c r="M124" s="419"/>
      <c r="N124" s="419"/>
      <c r="O124" s="419"/>
      <c r="P124" s="419"/>
      <c r="Q124" s="419"/>
      <c r="R124" s="419"/>
      <c r="S124" s="419"/>
      <c r="T124" s="419"/>
      <c r="U124" s="419"/>
      <c r="V124" s="419"/>
      <c r="W124" s="419"/>
    </row>
    <row r="125" spans="1:23">
      <c r="A125" s="417"/>
      <c r="B125" s="418"/>
      <c r="C125" s="419"/>
      <c r="D125" s="419"/>
      <c r="E125" s="419"/>
      <c r="F125" s="419"/>
      <c r="G125" s="419"/>
      <c r="H125" s="419"/>
      <c r="I125" s="419"/>
      <c r="J125" s="419"/>
      <c r="K125" s="419"/>
      <c r="L125" s="419"/>
      <c r="M125" s="419"/>
      <c r="N125" s="419"/>
      <c r="O125" s="419"/>
      <c r="P125" s="419"/>
      <c r="Q125" s="419"/>
      <c r="R125" s="419"/>
      <c r="S125" s="419"/>
      <c r="T125" s="419"/>
      <c r="U125" s="419"/>
      <c r="V125" s="419"/>
      <c r="W125" s="419"/>
    </row>
    <row r="126" spans="1:23">
      <c r="A126" s="417"/>
      <c r="B126" s="418"/>
      <c r="C126" s="419"/>
      <c r="D126" s="419"/>
      <c r="E126" s="419"/>
      <c r="F126" s="419"/>
      <c r="G126" s="419"/>
      <c r="H126" s="419"/>
      <c r="I126" s="419"/>
      <c r="J126" s="419"/>
      <c r="K126" s="419"/>
      <c r="L126" s="419"/>
      <c r="M126" s="419"/>
      <c r="N126" s="419"/>
      <c r="O126" s="419"/>
      <c r="P126" s="419"/>
      <c r="Q126" s="419"/>
      <c r="R126" s="419"/>
      <c r="S126" s="419"/>
      <c r="T126" s="419"/>
      <c r="U126" s="419"/>
      <c r="V126" s="419"/>
      <c r="W126" s="419"/>
    </row>
    <row r="127" spans="1:23">
      <c r="A127" s="417"/>
      <c r="B127" s="418"/>
      <c r="C127" s="419"/>
      <c r="D127" s="419"/>
      <c r="E127" s="419"/>
      <c r="F127" s="419"/>
      <c r="G127" s="419"/>
      <c r="H127" s="419"/>
      <c r="I127" s="419"/>
      <c r="J127" s="419"/>
      <c r="K127" s="419"/>
      <c r="L127" s="419"/>
      <c r="M127" s="419"/>
      <c r="N127" s="419"/>
      <c r="O127" s="419"/>
      <c r="P127" s="419"/>
      <c r="Q127" s="419"/>
      <c r="R127" s="419"/>
      <c r="S127" s="419"/>
      <c r="T127" s="419"/>
      <c r="U127" s="419"/>
      <c r="V127" s="419"/>
      <c r="W127" s="419"/>
    </row>
    <row r="128" spans="1:23">
      <c r="A128" s="417"/>
      <c r="B128" s="418"/>
      <c r="C128" s="419"/>
      <c r="D128" s="419"/>
      <c r="E128" s="419"/>
      <c r="F128" s="419"/>
      <c r="G128" s="419"/>
      <c r="H128" s="419"/>
      <c r="I128" s="419"/>
      <c r="J128" s="419"/>
      <c r="K128" s="419"/>
      <c r="L128" s="419"/>
      <c r="M128" s="419"/>
      <c r="N128" s="419"/>
      <c r="O128" s="419"/>
      <c r="P128" s="419"/>
      <c r="Q128" s="419"/>
      <c r="R128" s="419"/>
      <c r="S128" s="419"/>
      <c r="T128" s="419"/>
      <c r="U128" s="419"/>
      <c r="V128" s="419"/>
      <c r="W128" s="419"/>
    </row>
    <row r="129" spans="1:23">
      <c r="A129" s="417"/>
      <c r="B129" s="418"/>
      <c r="C129" s="419"/>
      <c r="D129" s="419"/>
      <c r="E129" s="419"/>
      <c r="F129" s="419"/>
      <c r="G129" s="419"/>
      <c r="H129" s="419"/>
      <c r="I129" s="419"/>
      <c r="J129" s="419"/>
      <c r="K129" s="419"/>
      <c r="L129" s="419"/>
      <c r="M129" s="419"/>
      <c r="N129" s="419"/>
      <c r="O129" s="419"/>
      <c r="P129" s="419"/>
      <c r="Q129" s="419"/>
      <c r="R129" s="419"/>
      <c r="S129" s="419"/>
      <c r="T129" s="419"/>
      <c r="U129" s="419"/>
      <c r="V129" s="419"/>
      <c r="W129" s="419"/>
    </row>
    <row r="130" spans="1:23">
      <c r="A130" s="417"/>
      <c r="B130" s="418"/>
      <c r="C130" s="419"/>
      <c r="D130" s="419"/>
      <c r="E130" s="419"/>
      <c r="F130" s="419"/>
      <c r="G130" s="419"/>
      <c r="H130" s="419"/>
      <c r="I130" s="419"/>
      <c r="J130" s="419"/>
      <c r="K130" s="419"/>
      <c r="L130" s="419"/>
      <c r="M130" s="419"/>
      <c r="N130" s="419"/>
      <c r="O130" s="419"/>
      <c r="P130" s="419"/>
      <c r="Q130" s="419"/>
      <c r="R130" s="419"/>
      <c r="S130" s="419"/>
      <c r="T130" s="419"/>
      <c r="U130" s="419"/>
      <c r="V130" s="419"/>
      <c r="W130" s="419"/>
    </row>
    <row r="131" spans="1:23">
      <c r="A131" s="417"/>
      <c r="B131" s="418"/>
      <c r="C131" s="419"/>
      <c r="D131" s="419"/>
      <c r="E131" s="419"/>
      <c r="F131" s="419"/>
      <c r="G131" s="419"/>
      <c r="H131" s="419"/>
      <c r="I131" s="419"/>
      <c r="J131" s="419"/>
      <c r="K131" s="419"/>
      <c r="L131" s="419"/>
      <c r="M131" s="419"/>
      <c r="N131" s="419"/>
      <c r="O131" s="419"/>
      <c r="P131" s="419"/>
      <c r="Q131" s="419"/>
      <c r="R131" s="419"/>
      <c r="S131" s="419"/>
      <c r="T131" s="419"/>
      <c r="U131" s="419"/>
      <c r="V131" s="419"/>
      <c r="W131" s="419"/>
    </row>
    <row r="132" spans="1:23">
      <c r="A132" s="417"/>
      <c r="B132" s="418"/>
      <c r="C132" s="419"/>
      <c r="D132" s="419"/>
      <c r="E132" s="419"/>
      <c r="F132" s="419"/>
      <c r="G132" s="419"/>
      <c r="H132" s="419"/>
      <c r="I132" s="419"/>
      <c r="J132" s="419"/>
      <c r="K132" s="419"/>
      <c r="L132" s="419"/>
      <c r="M132" s="419"/>
      <c r="N132" s="419"/>
      <c r="O132" s="419"/>
      <c r="P132" s="419"/>
      <c r="Q132" s="419"/>
      <c r="R132" s="419"/>
      <c r="S132" s="419"/>
      <c r="T132" s="419"/>
      <c r="U132" s="419"/>
      <c r="V132" s="419"/>
      <c r="W132" s="419"/>
    </row>
    <row r="133" spans="1:23">
      <c r="A133" s="417"/>
      <c r="B133" s="418"/>
      <c r="C133" s="419"/>
      <c r="D133" s="419"/>
      <c r="E133" s="419"/>
      <c r="F133" s="419"/>
      <c r="G133" s="419"/>
      <c r="H133" s="419"/>
      <c r="I133" s="419"/>
      <c r="J133" s="419"/>
      <c r="K133" s="419"/>
      <c r="L133" s="419"/>
      <c r="M133" s="419"/>
      <c r="N133" s="419"/>
      <c r="O133" s="419"/>
      <c r="P133" s="419"/>
      <c r="Q133" s="419"/>
      <c r="R133" s="419"/>
      <c r="S133" s="419"/>
      <c r="T133" s="419"/>
      <c r="U133" s="419"/>
      <c r="V133" s="419"/>
      <c r="W133" s="419"/>
    </row>
    <row r="134" spans="1:23">
      <c r="A134" s="417"/>
      <c r="B134" s="418"/>
      <c r="C134" s="419"/>
      <c r="D134" s="419"/>
      <c r="E134" s="419"/>
      <c r="F134" s="419"/>
      <c r="G134" s="419"/>
      <c r="H134" s="419"/>
      <c r="I134" s="419"/>
      <c r="J134" s="419"/>
      <c r="K134" s="419"/>
      <c r="L134" s="419"/>
      <c r="M134" s="419"/>
      <c r="N134" s="419"/>
      <c r="O134" s="419"/>
      <c r="P134" s="419"/>
      <c r="Q134" s="419"/>
      <c r="R134" s="419"/>
      <c r="S134" s="419"/>
      <c r="T134" s="419"/>
      <c r="U134" s="419"/>
      <c r="V134" s="419"/>
      <c r="W134" s="419"/>
    </row>
    <row r="135" spans="1:23">
      <c r="A135" s="417"/>
      <c r="B135" s="418"/>
      <c r="C135" s="419"/>
      <c r="D135" s="419"/>
      <c r="E135" s="419"/>
      <c r="F135" s="419"/>
      <c r="G135" s="419"/>
      <c r="H135" s="419"/>
      <c r="I135" s="419"/>
      <c r="J135" s="419"/>
      <c r="K135" s="419"/>
      <c r="L135" s="419"/>
      <c r="M135" s="419"/>
      <c r="N135" s="419"/>
      <c r="O135" s="419"/>
      <c r="P135" s="419"/>
      <c r="Q135" s="419"/>
      <c r="R135" s="419"/>
      <c r="S135" s="419"/>
      <c r="T135" s="419"/>
      <c r="U135" s="419"/>
      <c r="V135" s="419"/>
      <c r="W135" s="419"/>
    </row>
    <row r="136" spans="1:23">
      <c r="A136" s="417"/>
      <c r="B136" s="418"/>
      <c r="C136" s="419"/>
      <c r="D136" s="419"/>
      <c r="E136" s="419"/>
      <c r="F136" s="419"/>
      <c r="G136" s="419"/>
      <c r="H136" s="419"/>
      <c r="I136" s="419"/>
      <c r="J136" s="419"/>
      <c r="K136" s="419"/>
      <c r="L136" s="419"/>
      <c r="M136" s="419"/>
      <c r="N136" s="419"/>
      <c r="O136" s="419"/>
      <c r="P136" s="419"/>
      <c r="Q136" s="419"/>
      <c r="R136" s="419"/>
      <c r="S136" s="419"/>
      <c r="T136" s="419"/>
      <c r="U136" s="419"/>
      <c r="V136" s="419"/>
      <c r="W136" s="419"/>
    </row>
    <row r="137" spans="1:23">
      <c r="A137" s="417"/>
      <c r="B137" s="418"/>
      <c r="C137" s="419"/>
      <c r="D137" s="419"/>
      <c r="E137" s="419"/>
      <c r="F137" s="419"/>
      <c r="G137" s="419"/>
      <c r="H137" s="419"/>
      <c r="I137" s="419"/>
      <c r="J137" s="419"/>
      <c r="K137" s="419"/>
      <c r="L137" s="419"/>
      <c r="M137" s="419"/>
      <c r="N137" s="419"/>
      <c r="O137" s="419"/>
      <c r="P137" s="419"/>
      <c r="Q137" s="419"/>
      <c r="R137" s="419"/>
      <c r="S137" s="419"/>
      <c r="T137" s="419"/>
      <c r="U137" s="419"/>
      <c r="V137" s="419"/>
      <c r="W137" s="419"/>
    </row>
    <row r="138" spans="1:23">
      <c r="A138" s="417"/>
      <c r="B138" s="418"/>
      <c r="C138" s="419"/>
      <c r="D138" s="419"/>
      <c r="E138" s="419"/>
      <c r="F138" s="419"/>
      <c r="G138" s="419"/>
      <c r="H138" s="419"/>
      <c r="I138" s="419"/>
      <c r="J138" s="419"/>
      <c r="K138" s="419"/>
      <c r="L138" s="419"/>
      <c r="M138" s="419"/>
      <c r="N138" s="419"/>
      <c r="O138" s="419"/>
      <c r="P138" s="419"/>
      <c r="Q138" s="419"/>
      <c r="R138" s="419"/>
      <c r="S138" s="419"/>
      <c r="T138" s="419"/>
      <c r="U138" s="419"/>
      <c r="V138" s="419"/>
      <c r="W138" s="419"/>
    </row>
    <row r="139" spans="1:23">
      <c r="A139" s="417"/>
      <c r="B139" s="418"/>
      <c r="C139" s="419"/>
      <c r="D139" s="419"/>
      <c r="E139" s="419"/>
      <c r="F139" s="419"/>
      <c r="G139" s="419"/>
      <c r="H139" s="419"/>
      <c r="I139" s="419"/>
      <c r="J139" s="419"/>
      <c r="K139" s="419"/>
      <c r="L139" s="419"/>
      <c r="M139" s="419"/>
      <c r="N139" s="419"/>
      <c r="O139" s="419"/>
      <c r="P139" s="419"/>
      <c r="Q139" s="419"/>
      <c r="R139" s="419"/>
      <c r="S139" s="419"/>
      <c r="T139" s="419"/>
      <c r="U139" s="419"/>
      <c r="V139" s="419"/>
      <c r="W139" s="419"/>
    </row>
    <row r="140" spans="1:23">
      <c r="A140" s="417"/>
      <c r="B140" s="418"/>
      <c r="C140" s="419"/>
      <c r="D140" s="419"/>
      <c r="E140" s="419"/>
      <c r="F140" s="419"/>
      <c r="G140" s="419"/>
      <c r="H140" s="419"/>
      <c r="I140" s="419"/>
      <c r="J140" s="419"/>
      <c r="K140" s="419"/>
      <c r="L140" s="419"/>
      <c r="M140" s="419"/>
      <c r="N140" s="419"/>
      <c r="O140" s="419"/>
      <c r="P140" s="419"/>
      <c r="Q140" s="419"/>
      <c r="R140" s="419"/>
      <c r="S140" s="419"/>
      <c r="T140" s="419"/>
      <c r="U140" s="419"/>
      <c r="V140" s="419"/>
      <c r="W140" s="419"/>
    </row>
    <row r="141" spans="1:23">
      <c r="A141" s="417"/>
      <c r="B141" s="418"/>
      <c r="C141" s="419"/>
      <c r="D141" s="419"/>
      <c r="E141" s="419"/>
      <c r="F141" s="419"/>
      <c r="G141" s="419"/>
      <c r="H141" s="419"/>
      <c r="I141" s="419"/>
      <c r="J141" s="419"/>
      <c r="K141" s="419"/>
      <c r="L141" s="419"/>
      <c r="M141" s="419"/>
      <c r="N141" s="419"/>
      <c r="O141" s="419"/>
      <c r="P141" s="419"/>
      <c r="Q141" s="419"/>
      <c r="R141" s="419"/>
      <c r="S141" s="419"/>
      <c r="T141" s="419"/>
      <c r="U141" s="419"/>
      <c r="V141" s="419"/>
      <c r="W141" s="419"/>
    </row>
    <row r="142" spans="1:23">
      <c r="A142" s="417"/>
      <c r="B142" s="418"/>
      <c r="C142" s="419"/>
      <c r="D142" s="419"/>
      <c r="E142" s="419"/>
      <c r="F142" s="419"/>
      <c r="G142" s="419"/>
      <c r="H142" s="419"/>
      <c r="I142" s="419"/>
      <c r="J142" s="419"/>
      <c r="K142" s="419"/>
      <c r="L142" s="419"/>
      <c r="M142" s="419"/>
      <c r="N142" s="419"/>
      <c r="O142" s="419"/>
      <c r="P142" s="419"/>
      <c r="Q142" s="419"/>
      <c r="R142" s="419"/>
      <c r="S142" s="419"/>
      <c r="T142" s="419"/>
      <c r="U142" s="419"/>
      <c r="V142" s="419"/>
      <c r="W142" s="419"/>
    </row>
    <row r="143" spans="1:23">
      <c r="A143" s="417"/>
      <c r="B143" s="418"/>
      <c r="C143" s="419"/>
      <c r="D143" s="419"/>
      <c r="E143" s="419"/>
      <c r="F143" s="419"/>
      <c r="G143" s="419"/>
      <c r="H143" s="419"/>
      <c r="I143" s="419"/>
      <c r="J143" s="419"/>
      <c r="K143" s="419"/>
      <c r="L143" s="419"/>
      <c r="M143" s="419"/>
      <c r="N143" s="419"/>
      <c r="O143" s="419"/>
      <c r="P143" s="419"/>
      <c r="Q143" s="419"/>
      <c r="R143" s="419"/>
      <c r="S143" s="419"/>
      <c r="T143" s="419"/>
      <c r="U143" s="419"/>
      <c r="V143" s="419"/>
      <c r="W143" s="419"/>
    </row>
    <row r="144" spans="1:23">
      <c r="A144" s="417"/>
      <c r="B144" s="418"/>
      <c r="C144" s="419"/>
      <c r="D144" s="419"/>
      <c r="E144" s="419"/>
      <c r="F144" s="419"/>
      <c r="G144" s="419"/>
      <c r="H144" s="419"/>
      <c r="I144" s="419"/>
      <c r="J144" s="419"/>
      <c r="K144" s="419"/>
      <c r="L144" s="419"/>
      <c r="M144" s="419"/>
      <c r="N144" s="419"/>
      <c r="O144" s="419"/>
      <c r="P144" s="419"/>
      <c r="Q144" s="419"/>
      <c r="R144" s="419"/>
      <c r="S144" s="419"/>
      <c r="T144" s="419"/>
      <c r="U144" s="419"/>
      <c r="V144" s="419"/>
      <c r="W144" s="419"/>
    </row>
    <row r="145" spans="1:23">
      <c r="A145" s="417"/>
      <c r="B145" s="418"/>
      <c r="C145" s="419"/>
      <c r="D145" s="419"/>
      <c r="E145" s="419"/>
      <c r="F145" s="419"/>
      <c r="G145" s="419"/>
      <c r="H145" s="419"/>
      <c r="I145" s="419"/>
      <c r="J145" s="419"/>
      <c r="K145" s="419"/>
      <c r="L145" s="419"/>
      <c r="M145" s="419"/>
      <c r="N145" s="419"/>
      <c r="O145" s="419"/>
      <c r="P145" s="419"/>
      <c r="Q145" s="419"/>
      <c r="R145" s="419"/>
      <c r="S145" s="419"/>
      <c r="T145" s="419"/>
      <c r="U145" s="419"/>
      <c r="V145" s="419"/>
      <c r="W145" s="419"/>
    </row>
    <row r="146" spans="1:23">
      <c r="A146" s="417"/>
      <c r="B146" s="418"/>
      <c r="C146" s="419"/>
      <c r="D146" s="419"/>
      <c r="E146" s="419"/>
      <c r="F146" s="419"/>
      <c r="G146" s="419"/>
      <c r="H146" s="419"/>
      <c r="I146" s="419"/>
      <c r="J146" s="419"/>
      <c r="K146" s="419"/>
      <c r="L146" s="419"/>
      <c r="M146" s="419"/>
      <c r="N146" s="419"/>
      <c r="O146" s="419"/>
      <c r="P146" s="419"/>
      <c r="Q146" s="419"/>
      <c r="R146" s="419"/>
      <c r="S146" s="419"/>
      <c r="T146" s="419"/>
      <c r="U146" s="419"/>
      <c r="V146" s="419"/>
      <c r="W146" s="419"/>
    </row>
    <row r="147" spans="1:23">
      <c r="A147" s="417"/>
      <c r="B147" s="418"/>
      <c r="C147" s="419"/>
      <c r="D147" s="419"/>
      <c r="E147" s="419"/>
      <c r="F147" s="419"/>
      <c r="G147" s="419"/>
      <c r="H147" s="419"/>
      <c r="I147" s="419"/>
      <c r="J147" s="419"/>
      <c r="K147" s="419"/>
      <c r="L147" s="419"/>
      <c r="M147" s="419"/>
      <c r="N147" s="419"/>
      <c r="O147" s="419"/>
      <c r="P147" s="419"/>
      <c r="Q147" s="419"/>
      <c r="R147" s="419"/>
      <c r="S147" s="419"/>
      <c r="T147" s="419"/>
      <c r="U147" s="419"/>
      <c r="V147" s="419"/>
      <c r="W147" s="419"/>
    </row>
    <row r="148" spans="1:23">
      <c r="A148" s="417"/>
      <c r="B148" s="418"/>
      <c r="C148" s="419"/>
      <c r="D148" s="419"/>
      <c r="E148" s="419"/>
      <c r="F148" s="419"/>
      <c r="G148" s="419"/>
      <c r="H148" s="419"/>
      <c r="I148" s="419"/>
      <c r="J148" s="419"/>
      <c r="K148" s="419"/>
      <c r="L148" s="419"/>
      <c r="M148" s="419"/>
      <c r="N148" s="419"/>
      <c r="O148" s="419"/>
      <c r="P148" s="419"/>
      <c r="Q148" s="419"/>
      <c r="R148" s="419"/>
      <c r="S148" s="419"/>
      <c r="T148" s="419"/>
      <c r="U148" s="419"/>
      <c r="V148" s="419"/>
      <c r="W148" s="419"/>
    </row>
    <row r="149" spans="1:23">
      <c r="A149" s="417"/>
      <c r="B149" s="418"/>
      <c r="C149" s="419"/>
      <c r="D149" s="419"/>
      <c r="E149" s="419"/>
      <c r="F149" s="419"/>
      <c r="G149" s="419"/>
      <c r="H149" s="419"/>
      <c r="I149" s="419"/>
      <c r="J149" s="419"/>
      <c r="K149" s="419"/>
      <c r="L149" s="419"/>
      <c r="M149" s="419"/>
      <c r="N149" s="419"/>
      <c r="O149" s="419"/>
      <c r="P149" s="419"/>
      <c r="Q149" s="419"/>
      <c r="R149" s="419"/>
      <c r="S149" s="419"/>
      <c r="T149" s="419"/>
      <c r="U149" s="419"/>
      <c r="V149" s="419"/>
      <c r="W149" s="419"/>
    </row>
    <row r="150" spans="1:23">
      <c r="A150" s="417"/>
      <c r="B150" s="418"/>
      <c r="C150" s="419"/>
      <c r="D150" s="419"/>
      <c r="E150" s="419"/>
      <c r="F150" s="419"/>
      <c r="G150" s="419"/>
      <c r="H150" s="419"/>
      <c r="I150" s="419"/>
      <c r="J150" s="419"/>
      <c r="K150" s="419"/>
      <c r="L150" s="419"/>
      <c r="M150" s="419"/>
      <c r="N150" s="419"/>
      <c r="O150" s="419"/>
      <c r="P150" s="419"/>
      <c r="Q150" s="419"/>
      <c r="R150" s="419"/>
      <c r="S150" s="419"/>
      <c r="T150" s="419"/>
      <c r="U150" s="419"/>
      <c r="V150" s="419"/>
      <c r="W150" s="419"/>
    </row>
    <row r="151" spans="1:23">
      <c r="A151" s="417"/>
      <c r="B151" s="418"/>
      <c r="C151" s="419"/>
      <c r="D151" s="419"/>
      <c r="E151" s="419"/>
      <c r="F151" s="419"/>
      <c r="G151" s="419"/>
      <c r="H151" s="419"/>
      <c r="I151" s="419"/>
      <c r="J151" s="419"/>
      <c r="K151" s="419"/>
      <c r="L151" s="419"/>
      <c r="M151" s="419"/>
      <c r="N151" s="419"/>
      <c r="O151" s="419"/>
      <c r="P151" s="419"/>
      <c r="Q151" s="419"/>
      <c r="R151" s="419"/>
      <c r="S151" s="419"/>
      <c r="T151" s="419"/>
      <c r="U151" s="419"/>
      <c r="V151" s="419"/>
      <c r="W151" s="419"/>
    </row>
    <row r="152" spans="1:23">
      <c r="A152" s="417"/>
      <c r="B152" s="418"/>
      <c r="C152" s="419"/>
      <c r="D152" s="419"/>
      <c r="E152" s="419"/>
      <c r="F152" s="419"/>
      <c r="G152" s="419"/>
      <c r="H152" s="419"/>
      <c r="I152" s="419"/>
      <c r="J152" s="419"/>
      <c r="K152" s="419"/>
      <c r="L152" s="419"/>
      <c r="M152" s="419"/>
      <c r="N152" s="419"/>
      <c r="O152" s="419"/>
      <c r="P152" s="419"/>
      <c r="Q152" s="419"/>
      <c r="R152" s="419"/>
      <c r="S152" s="419"/>
      <c r="T152" s="419"/>
      <c r="U152" s="419"/>
      <c r="V152" s="419"/>
      <c r="W152" s="419"/>
    </row>
    <row r="153" spans="1:23">
      <c r="A153" s="417"/>
      <c r="B153" s="418"/>
      <c r="C153" s="419"/>
      <c r="D153" s="419"/>
      <c r="E153" s="419"/>
      <c r="F153" s="419"/>
      <c r="G153" s="419"/>
      <c r="H153" s="419"/>
      <c r="I153" s="419"/>
      <c r="J153" s="419"/>
      <c r="K153" s="419"/>
      <c r="L153" s="419"/>
      <c r="M153" s="419"/>
      <c r="N153" s="419"/>
      <c r="O153" s="419"/>
      <c r="P153" s="419"/>
      <c r="Q153" s="419"/>
      <c r="R153" s="419"/>
      <c r="S153" s="419"/>
      <c r="T153" s="419"/>
      <c r="U153" s="419"/>
      <c r="V153" s="419"/>
      <c r="W153" s="419"/>
    </row>
    <row r="154" spans="1:23">
      <c r="A154" s="417"/>
      <c r="B154" s="418"/>
      <c r="C154" s="419"/>
      <c r="D154" s="419"/>
      <c r="E154" s="419"/>
      <c r="F154" s="419"/>
      <c r="G154" s="419"/>
      <c r="H154" s="419"/>
      <c r="I154" s="419"/>
      <c r="J154" s="419"/>
      <c r="K154" s="419"/>
      <c r="L154" s="419"/>
      <c r="M154" s="419"/>
      <c r="N154" s="419"/>
      <c r="O154" s="419"/>
      <c r="P154" s="419"/>
      <c r="Q154" s="419"/>
      <c r="R154" s="419"/>
      <c r="S154" s="419"/>
      <c r="T154" s="419"/>
      <c r="U154" s="419"/>
      <c r="V154" s="419"/>
      <c r="W154" s="419"/>
    </row>
    <row r="155" spans="1:23">
      <c r="A155" s="417"/>
      <c r="B155" s="418"/>
      <c r="C155" s="419"/>
      <c r="D155" s="419"/>
      <c r="E155" s="419"/>
      <c r="F155" s="419"/>
      <c r="G155" s="419"/>
      <c r="H155" s="419"/>
      <c r="I155" s="419"/>
      <c r="J155" s="419"/>
      <c r="K155" s="419"/>
      <c r="L155" s="419"/>
      <c r="M155" s="419"/>
      <c r="N155" s="419"/>
      <c r="O155" s="419"/>
      <c r="P155" s="419"/>
      <c r="Q155" s="419"/>
      <c r="R155" s="419"/>
      <c r="S155" s="419"/>
      <c r="T155" s="419"/>
      <c r="U155" s="419"/>
      <c r="V155" s="419"/>
      <c r="W155" s="419"/>
    </row>
  </sheetData>
  <sheetProtection password="8DFC" sheet="1" objects="1" scenarios="1"/>
  <mergeCells count="187">
    <mergeCell ref="T85:T86"/>
    <mergeCell ref="C14:E15"/>
    <mergeCell ref="F14:L15"/>
    <mergeCell ref="M14:S15"/>
    <mergeCell ref="C17:E18"/>
    <mergeCell ref="F17:L18"/>
    <mergeCell ref="M17:W18"/>
    <mergeCell ref="C29:E30"/>
    <mergeCell ref="F29:K30"/>
    <mergeCell ref="L29:Q30"/>
    <mergeCell ref="R29:W30"/>
    <mergeCell ref="F24:W25"/>
    <mergeCell ref="C19:E20"/>
    <mergeCell ref="M19:S20"/>
    <mergeCell ref="T19:U20"/>
    <mergeCell ref="V19:W20"/>
    <mergeCell ref="C21:E23"/>
    <mergeCell ref="G21:W21"/>
    <mergeCell ref="F22:W23"/>
    <mergeCell ref="F19:G20"/>
    <mergeCell ref="H19:H20"/>
    <mergeCell ref="I19:I20"/>
    <mergeCell ref="J19:J20"/>
    <mergeCell ref="K19:K20"/>
    <mergeCell ref="J117:J118"/>
    <mergeCell ref="K117:K118"/>
    <mergeCell ref="O83:O84"/>
    <mergeCell ref="S83:S84"/>
    <mergeCell ref="J83:L83"/>
    <mergeCell ref="J84:L84"/>
    <mergeCell ref="J85:L85"/>
    <mergeCell ref="J86:L86"/>
    <mergeCell ref="Q85:Q86"/>
    <mergeCell ref="R85:R86"/>
    <mergeCell ref="S85:S86"/>
    <mergeCell ref="M96:P97"/>
    <mergeCell ref="Q96:S97"/>
    <mergeCell ref="L117:L118"/>
    <mergeCell ref="M117:M118"/>
    <mergeCell ref="L115:L116"/>
    <mergeCell ref="U2:W3"/>
    <mergeCell ref="D7:R8"/>
    <mergeCell ref="C11:E11"/>
    <mergeCell ref="F11:L11"/>
    <mergeCell ref="M11:S11"/>
    <mergeCell ref="C12:E13"/>
    <mergeCell ref="F12:L13"/>
    <mergeCell ref="M12:S13"/>
    <mergeCell ref="C2:E3"/>
    <mergeCell ref="F2:I3"/>
    <mergeCell ref="P2:Q3"/>
    <mergeCell ref="R2:T3"/>
    <mergeCell ref="Q40:W41"/>
    <mergeCell ref="C38:I39"/>
    <mergeCell ref="J38:P39"/>
    <mergeCell ref="Q38:W39"/>
    <mergeCell ref="C35:E35"/>
    <mergeCell ref="C36:E36"/>
    <mergeCell ref="F35:K36"/>
    <mergeCell ref="L19:L20"/>
    <mergeCell ref="C24:E25"/>
    <mergeCell ref="C26:E27"/>
    <mergeCell ref="F26:W27"/>
    <mergeCell ref="C31:E32"/>
    <mergeCell ref="F31:K32"/>
    <mergeCell ref="L31:Q32"/>
    <mergeCell ref="R31:W32"/>
    <mergeCell ref="C33:E34"/>
    <mergeCell ref="F33:K34"/>
    <mergeCell ref="L33:Q34"/>
    <mergeCell ref="R33:W34"/>
    <mergeCell ref="J42:W43"/>
    <mergeCell ref="L35:Q36"/>
    <mergeCell ref="R35:W36"/>
    <mergeCell ref="J55:W56"/>
    <mergeCell ref="J53:W54"/>
    <mergeCell ref="C57:I58"/>
    <mergeCell ref="C72:E73"/>
    <mergeCell ref="F72:G73"/>
    <mergeCell ref="H72:O73"/>
    <mergeCell ref="P72:W73"/>
    <mergeCell ref="C59:I60"/>
    <mergeCell ref="J57:W58"/>
    <mergeCell ref="J59:W60"/>
    <mergeCell ref="C47:I48"/>
    <mergeCell ref="J47:W48"/>
    <mergeCell ref="C50:I51"/>
    <mergeCell ref="J50:W51"/>
    <mergeCell ref="C53:I54"/>
    <mergeCell ref="C55:I56"/>
    <mergeCell ref="C44:I45"/>
    <mergeCell ref="J44:W45"/>
    <mergeCell ref="C42:I43"/>
    <mergeCell ref="C40:I41"/>
    <mergeCell ref="J40:P41"/>
    <mergeCell ref="C74:E75"/>
    <mergeCell ref="F74:G75"/>
    <mergeCell ref="C62:I67"/>
    <mergeCell ref="C70:E71"/>
    <mergeCell ref="J62:W67"/>
    <mergeCell ref="C68:I69"/>
    <mergeCell ref="J68:W69"/>
    <mergeCell ref="H74:W75"/>
    <mergeCell ref="F70:S71"/>
    <mergeCell ref="T70:W71"/>
    <mergeCell ref="C76:E77"/>
    <mergeCell ref="M76:P77"/>
    <mergeCell ref="C79:I80"/>
    <mergeCell ref="J79:L80"/>
    <mergeCell ref="M79:P80"/>
    <mergeCell ref="F76:G77"/>
    <mergeCell ref="H76:H77"/>
    <mergeCell ref="I76:J77"/>
    <mergeCell ref="Q76:R77"/>
    <mergeCell ref="Q79:W80"/>
    <mergeCell ref="S76:S77"/>
    <mergeCell ref="T76:U77"/>
    <mergeCell ref="K76:K77"/>
    <mergeCell ref="V76:V77"/>
    <mergeCell ref="C81:I82"/>
    <mergeCell ref="U81:W82"/>
    <mergeCell ref="C83:I84"/>
    <mergeCell ref="U83:W84"/>
    <mergeCell ref="M81:M82"/>
    <mergeCell ref="N81:N82"/>
    <mergeCell ref="P81:P82"/>
    <mergeCell ref="Q81:Q82"/>
    <mergeCell ref="R81:R82"/>
    <mergeCell ref="T81:T82"/>
    <mergeCell ref="M83:M84"/>
    <mergeCell ref="N83:N84"/>
    <mergeCell ref="P83:P84"/>
    <mergeCell ref="Q83:Q84"/>
    <mergeCell ref="R83:R84"/>
    <mergeCell ref="T83:T84"/>
    <mergeCell ref="O81:O82"/>
    <mergeCell ref="S81:S82"/>
    <mergeCell ref="J82:L82"/>
    <mergeCell ref="J81:L81"/>
    <mergeCell ref="C85:I86"/>
    <mergeCell ref="M85:P86"/>
    <mergeCell ref="U85:W86"/>
    <mergeCell ref="C88:E89"/>
    <mergeCell ref="F88:I89"/>
    <mergeCell ref="P88:Q89"/>
    <mergeCell ref="R88:T89"/>
    <mergeCell ref="U88:W89"/>
    <mergeCell ref="C117:I118"/>
    <mergeCell ref="N117:R118"/>
    <mergeCell ref="S117:W118"/>
    <mergeCell ref="C111:I112"/>
    <mergeCell ref="J111:M112"/>
    <mergeCell ref="N111:R112"/>
    <mergeCell ref="S111:W112"/>
    <mergeCell ref="C113:I114"/>
    <mergeCell ref="N113:R114"/>
    <mergeCell ref="S113:W114"/>
    <mergeCell ref="K113:K114"/>
    <mergeCell ref="J113:J114"/>
    <mergeCell ref="L113:L114"/>
    <mergeCell ref="C115:I116"/>
    <mergeCell ref="N115:R116"/>
    <mergeCell ref="S115:W116"/>
    <mergeCell ref="C109:I110"/>
    <mergeCell ref="C93:I94"/>
    <mergeCell ref="J93:W94"/>
    <mergeCell ref="J96:L97"/>
    <mergeCell ref="J101:R102"/>
    <mergeCell ref="S101:W102"/>
    <mergeCell ref="M113:M114"/>
    <mergeCell ref="J115:J116"/>
    <mergeCell ref="K115:K116"/>
    <mergeCell ref="M115:M116"/>
    <mergeCell ref="T96:W97"/>
    <mergeCell ref="C99:E102"/>
    <mergeCell ref="C103:E104"/>
    <mergeCell ref="C106:E107"/>
    <mergeCell ref="F99:I100"/>
    <mergeCell ref="F101:I102"/>
    <mergeCell ref="F103:I104"/>
    <mergeCell ref="F106:I107"/>
    <mergeCell ref="C96:E97"/>
    <mergeCell ref="F96:I97"/>
    <mergeCell ref="J106:L107"/>
    <mergeCell ref="M106:W107"/>
    <mergeCell ref="J103:W104"/>
    <mergeCell ref="J99:W100"/>
  </mergeCells>
  <phoneticPr fontId="23"/>
  <hyperlinks>
    <hyperlink ref="A1" location="入力シート!A1" display="「入力シート」へ戻る"/>
  </hyperlinks>
  <printOptions horizontalCentered="1"/>
  <pageMargins left="0.70866141732283472" right="0.70866141732283472" top="0.74803149606299213" bottom="0.74803149606299213" header="0.31496062992125984" footer="0.31496062992125984"/>
  <pageSetup paperSize="9" scale="66" fitToHeight="2" orientation="portrait" r:id="rId1"/>
  <rowBreaks count="1" manualBreakCount="1">
    <brk id="86"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172"/>
  <sheetViews>
    <sheetView showGridLines="0" view="pageBreakPreview" zoomScaleNormal="70" zoomScaleSheetLayoutView="100" workbookViewId="0">
      <selection activeCell="A3" sqref="A3"/>
    </sheetView>
  </sheetViews>
  <sheetFormatPr defaultColWidth="9" defaultRowHeight="12"/>
  <cols>
    <col min="1" max="1" width="5.625" style="10" customWidth="1"/>
    <col min="2" max="2" width="5.625" style="9" customWidth="1"/>
    <col min="3" max="43" width="4.75" style="10" customWidth="1"/>
    <col min="44" max="16384" width="9" style="10"/>
  </cols>
  <sheetData>
    <row r="1" spans="1:24" s="392" customFormat="1" ht="30" customHeight="1">
      <c r="A1" s="425" t="s">
        <v>1022</v>
      </c>
      <c r="B1" s="426"/>
      <c r="C1" s="405"/>
      <c r="D1" s="405"/>
      <c r="E1" s="405"/>
      <c r="F1" s="405"/>
      <c r="G1" s="405"/>
      <c r="H1" s="405"/>
      <c r="I1" s="405"/>
      <c r="J1" s="405"/>
      <c r="K1" s="405"/>
      <c r="L1" s="405"/>
      <c r="M1" s="405"/>
      <c r="N1" s="405"/>
      <c r="O1" s="405"/>
      <c r="P1" s="405"/>
      <c r="Q1" s="405"/>
      <c r="R1" s="405"/>
      <c r="S1" s="405"/>
      <c r="T1" s="405"/>
      <c r="U1" s="405"/>
      <c r="V1" s="405"/>
      <c r="W1" s="405"/>
    </row>
    <row r="2" spans="1:24" ht="12.75" thickBot="1">
      <c r="A2" s="427"/>
      <c r="B2" s="407"/>
      <c r="C2" s="419"/>
      <c r="D2" s="419"/>
      <c r="E2" s="419"/>
      <c r="F2" s="419"/>
      <c r="G2" s="419"/>
      <c r="H2" s="419"/>
      <c r="I2" s="419"/>
      <c r="J2" s="419"/>
      <c r="K2" s="419"/>
      <c r="L2" s="419"/>
      <c r="M2" s="419"/>
      <c r="N2" s="419"/>
      <c r="O2" s="419"/>
      <c r="P2" s="419"/>
      <c r="Q2" s="419"/>
      <c r="R2" s="419"/>
      <c r="S2" s="419"/>
      <c r="T2" s="419"/>
      <c r="U2" s="419"/>
      <c r="V2" s="419"/>
      <c r="W2" s="419"/>
      <c r="X2" s="11"/>
    </row>
    <row r="3" spans="1:24" ht="14.25" customHeight="1">
      <c r="A3" s="409"/>
      <c r="B3" s="407"/>
      <c r="C3" s="929" t="s">
        <v>194</v>
      </c>
      <c r="D3" s="930"/>
      <c r="E3" s="930"/>
      <c r="F3" s="714" t="str">
        <f>入力シート!K11&amp;""</f>
        <v/>
      </c>
      <c r="G3" s="715"/>
      <c r="H3" s="715"/>
      <c r="I3" s="716"/>
      <c r="J3" s="408"/>
      <c r="K3" s="408"/>
      <c r="L3" s="408"/>
      <c r="M3" s="408"/>
      <c r="N3" s="408"/>
      <c r="O3" s="408"/>
      <c r="P3" s="933" t="s">
        <v>195</v>
      </c>
      <c r="Q3" s="933"/>
      <c r="R3" s="724" t="str">
        <f>入力シート!K12&amp;""</f>
        <v/>
      </c>
      <c r="S3" s="725"/>
      <c r="T3" s="726"/>
      <c r="U3" s="724" t="str">
        <f>入力シート!K13&amp;""</f>
        <v/>
      </c>
      <c r="V3" s="725"/>
      <c r="W3" s="726"/>
      <c r="X3" s="11"/>
    </row>
    <row r="4" spans="1:24" ht="12.75" customHeight="1" thickBot="1">
      <c r="A4" s="409"/>
      <c r="B4" s="407"/>
      <c r="C4" s="931"/>
      <c r="D4" s="932"/>
      <c r="E4" s="932"/>
      <c r="F4" s="717"/>
      <c r="G4" s="718"/>
      <c r="H4" s="718"/>
      <c r="I4" s="719"/>
      <c r="J4" s="408"/>
      <c r="K4" s="408"/>
      <c r="L4" s="408"/>
      <c r="M4" s="408"/>
      <c r="N4" s="408"/>
      <c r="O4" s="408"/>
      <c r="P4" s="934"/>
      <c r="Q4" s="934"/>
      <c r="R4" s="727"/>
      <c r="S4" s="728"/>
      <c r="T4" s="729"/>
      <c r="U4" s="727"/>
      <c r="V4" s="728"/>
      <c r="W4" s="729"/>
      <c r="X4" s="11"/>
    </row>
    <row r="5" spans="1:24">
      <c r="A5" s="409"/>
      <c r="B5" s="407"/>
      <c r="C5" s="419"/>
      <c r="D5" s="419"/>
      <c r="E5" s="419"/>
      <c r="F5" s="419"/>
      <c r="G5" s="419"/>
      <c r="H5" s="419"/>
      <c r="I5" s="419"/>
      <c r="J5" s="419"/>
      <c r="K5" s="419"/>
      <c r="L5" s="419"/>
      <c r="M5" s="419"/>
      <c r="N5" s="419"/>
      <c r="O5" s="419"/>
      <c r="P5" s="419"/>
      <c r="Q5" s="419"/>
      <c r="R5" s="419"/>
      <c r="S5" s="419"/>
      <c r="T5" s="419"/>
      <c r="U5" s="419"/>
      <c r="V5" s="419"/>
      <c r="W5" s="419"/>
      <c r="X5" s="11"/>
    </row>
    <row r="6" spans="1:24" ht="12.75" customHeight="1">
      <c r="A6" s="409"/>
      <c r="B6" s="407"/>
      <c r="C6" s="935" t="s">
        <v>1034</v>
      </c>
      <c r="D6" s="935"/>
      <c r="E6" s="935"/>
      <c r="F6" s="935"/>
      <c r="G6" s="935"/>
      <c r="H6" s="935"/>
      <c r="I6" s="935"/>
      <c r="J6" s="935"/>
      <c r="K6" s="935"/>
      <c r="L6" s="935"/>
      <c r="M6" s="935"/>
      <c r="N6" s="410"/>
      <c r="O6" s="410"/>
      <c r="P6" s="410"/>
      <c r="Q6" s="410"/>
      <c r="R6" s="410"/>
      <c r="S6" s="410"/>
      <c r="T6" s="410"/>
      <c r="U6" s="410"/>
      <c r="V6" s="410"/>
      <c r="W6" s="410"/>
      <c r="X6" s="11"/>
    </row>
    <row r="7" spans="1:24" ht="12.75" customHeight="1">
      <c r="A7" s="409"/>
      <c r="B7" s="407"/>
      <c r="C7" s="935"/>
      <c r="D7" s="935"/>
      <c r="E7" s="935"/>
      <c r="F7" s="935"/>
      <c r="G7" s="935"/>
      <c r="H7" s="935"/>
      <c r="I7" s="935"/>
      <c r="J7" s="935"/>
      <c r="K7" s="935"/>
      <c r="L7" s="935"/>
      <c r="M7" s="935"/>
      <c r="N7" s="410"/>
      <c r="O7" s="410"/>
      <c r="P7" s="419"/>
      <c r="Q7" s="419"/>
      <c r="R7" s="419"/>
      <c r="S7" s="419"/>
      <c r="T7" s="419"/>
      <c r="U7" s="419"/>
      <c r="V7" s="419"/>
      <c r="W7" s="419"/>
      <c r="X7" s="11"/>
    </row>
    <row r="8" spans="1:24">
      <c r="A8" s="409"/>
      <c r="B8" s="407"/>
      <c r="C8" s="419"/>
      <c r="D8" s="419"/>
      <c r="E8" s="419"/>
      <c r="F8" s="419"/>
      <c r="G8" s="419"/>
      <c r="H8" s="419"/>
      <c r="I8" s="419"/>
      <c r="J8" s="419"/>
      <c r="K8" s="419"/>
      <c r="L8" s="419"/>
      <c r="M8" s="419"/>
      <c r="N8" s="419"/>
      <c r="O8" s="419"/>
      <c r="P8" s="419"/>
      <c r="Q8" s="419"/>
      <c r="R8" s="419"/>
      <c r="S8" s="419"/>
      <c r="T8" s="419"/>
      <c r="U8" s="419"/>
      <c r="V8" s="419"/>
      <c r="W8" s="419"/>
      <c r="X8" s="11"/>
    </row>
    <row r="9" spans="1:24" ht="12.75" customHeight="1">
      <c r="A9" s="409"/>
      <c r="B9" s="407"/>
      <c r="C9" s="920" t="s">
        <v>232</v>
      </c>
      <c r="D9" s="920"/>
      <c r="E9" s="920"/>
      <c r="F9" s="428"/>
      <c r="G9" s="428"/>
      <c r="H9" s="428"/>
      <c r="I9" s="428"/>
      <c r="J9" s="419"/>
      <c r="K9" s="419"/>
      <c r="L9" s="419"/>
      <c r="M9" s="419"/>
      <c r="N9" s="419"/>
      <c r="O9" s="419"/>
      <c r="P9" s="419"/>
      <c r="Q9" s="419"/>
      <c r="R9" s="419"/>
      <c r="S9" s="419"/>
      <c r="T9" s="419"/>
      <c r="U9" s="419"/>
      <c r="V9" s="419"/>
      <c r="W9" s="419"/>
      <c r="X9" s="11"/>
    </row>
    <row r="10" spans="1:24" ht="12.75" customHeight="1">
      <c r="A10" s="409"/>
      <c r="B10" s="407"/>
      <c r="C10" s="920"/>
      <c r="D10" s="920"/>
      <c r="E10" s="920"/>
      <c r="F10" s="428"/>
      <c r="G10" s="428"/>
      <c r="H10" s="428"/>
      <c r="I10" s="428"/>
      <c r="J10" s="419"/>
      <c r="K10" s="419"/>
      <c r="L10" s="419"/>
      <c r="M10" s="419"/>
      <c r="N10" s="419"/>
      <c r="O10" s="419"/>
      <c r="P10" s="419"/>
      <c r="Q10" s="419"/>
      <c r="R10" s="419"/>
      <c r="S10" s="419"/>
      <c r="T10" s="419"/>
      <c r="U10" s="419"/>
      <c r="V10" s="419"/>
      <c r="W10" s="419"/>
      <c r="X10" s="11"/>
    </row>
    <row r="11" spans="1:24" ht="5.0999999999999996" customHeight="1" thickBot="1">
      <c r="A11" s="409"/>
      <c r="B11" s="407"/>
      <c r="C11" s="408"/>
      <c r="D11" s="408"/>
      <c r="E11" s="408"/>
      <c r="F11" s="408"/>
      <c r="G11" s="408"/>
      <c r="H11" s="408"/>
      <c r="I11" s="408"/>
      <c r="J11" s="408"/>
      <c r="K11" s="408"/>
      <c r="L11" s="408"/>
      <c r="M11" s="408"/>
      <c r="N11" s="408"/>
      <c r="O11" s="408"/>
      <c r="P11" s="408"/>
      <c r="Q11" s="408"/>
      <c r="R11" s="408"/>
      <c r="S11" s="408"/>
      <c r="T11" s="408"/>
      <c r="U11" s="408"/>
      <c r="V11" s="408"/>
      <c r="W11" s="408"/>
      <c r="X11" s="11"/>
    </row>
    <row r="12" spans="1:24" ht="12" customHeight="1">
      <c r="A12" s="409"/>
      <c r="B12" s="407" t="s">
        <v>159</v>
      </c>
      <c r="C12" s="888" t="s">
        <v>815</v>
      </c>
      <c r="D12" s="889"/>
      <c r="E12" s="889"/>
      <c r="F12" s="889"/>
      <c r="G12" s="889"/>
      <c r="H12" s="896" t="str">
        <f>入力シート!K191&amp;""</f>
        <v/>
      </c>
      <c r="I12" s="896"/>
      <c r="J12" s="896"/>
      <c r="K12" s="896"/>
      <c r="L12" s="896"/>
      <c r="M12" s="896"/>
      <c r="N12" s="896"/>
      <c r="O12" s="896"/>
      <c r="P12" s="896"/>
      <c r="Q12" s="896"/>
      <c r="R12" s="896"/>
      <c r="S12" s="896"/>
      <c r="T12" s="896"/>
      <c r="U12" s="896"/>
      <c r="V12" s="896"/>
      <c r="W12" s="897"/>
      <c r="X12" s="11"/>
    </row>
    <row r="13" spans="1:24" ht="12" customHeight="1">
      <c r="A13" s="409"/>
      <c r="B13" s="407"/>
      <c r="C13" s="890"/>
      <c r="D13" s="704"/>
      <c r="E13" s="704"/>
      <c r="F13" s="704"/>
      <c r="G13" s="704"/>
      <c r="H13" s="749"/>
      <c r="I13" s="749"/>
      <c r="J13" s="749"/>
      <c r="K13" s="749"/>
      <c r="L13" s="749"/>
      <c r="M13" s="749"/>
      <c r="N13" s="749"/>
      <c r="O13" s="749"/>
      <c r="P13" s="749"/>
      <c r="Q13" s="749"/>
      <c r="R13" s="749"/>
      <c r="S13" s="749"/>
      <c r="T13" s="749"/>
      <c r="U13" s="749"/>
      <c r="V13" s="749"/>
      <c r="W13" s="887"/>
      <c r="X13" s="11"/>
    </row>
    <row r="14" spans="1:24" ht="12" customHeight="1">
      <c r="A14" s="409"/>
      <c r="B14" s="407"/>
      <c r="C14" s="890" t="s">
        <v>1021</v>
      </c>
      <c r="D14" s="704"/>
      <c r="E14" s="704"/>
      <c r="F14" s="704"/>
      <c r="G14" s="704"/>
      <c r="H14" s="749" t="str">
        <f>入力シート!K192&amp;""</f>
        <v/>
      </c>
      <c r="I14" s="749"/>
      <c r="J14" s="749"/>
      <c r="K14" s="749"/>
      <c r="L14" s="749"/>
      <c r="M14" s="749"/>
      <c r="N14" s="749"/>
      <c r="O14" s="749"/>
      <c r="P14" s="749"/>
      <c r="Q14" s="749"/>
      <c r="R14" s="749"/>
      <c r="S14" s="749"/>
      <c r="T14" s="749"/>
      <c r="U14" s="749"/>
      <c r="V14" s="749"/>
      <c r="W14" s="887"/>
      <c r="X14" s="11"/>
    </row>
    <row r="15" spans="1:24" ht="12" customHeight="1">
      <c r="A15" s="409"/>
      <c r="B15" s="407"/>
      <c r="C15" s="890"/>
      <c r="D15" s="704"/>
      <c r="E15" s="704"/>
      <c r="F15" s="704"/>
      <c r="G15" s="704"/>
      <c r="H15" s="749"/>
      <c r="I15" s="749"/>
      <c r="J15" s="749"/>
      <c r="K15" s="749"/>
      <c r="L15" s="749"/>
      <c r="M15" s="749"/>
      <c r="N15" s="749"/>
      <c r="O15" s="749"/>
      <c r="P15" s="749"/>
      <c r="Q15" s="749"/>
      <c r="R15" s="749"/>
      <c r="S15" s="749"/>
      <c r="T15" s="749"/>
      <c r="U15" s="749"/>
      <c r="V15" s="749"/>
      <c r="W15" s="887"/>
      <c r="X15" s="11"/>
    </row>
    <row r="16" spans="1:24" ht="12" customHeight="1">
      <c r="A16" s="409"/>
      <c r="B16" s="407"/>
      <c r="C16" s="890" t="s">
        <v>816</v>
      </c>
      <c r="D16" s="704"/>
      <c r="E16" s="704"/>
      <c r="F16" s="909" t="str">
        <f>入力シート!K193&amp;""</f>
        <v/>
      </c>
      <c r="G16" s="909"/>
      <c r="H16" s="749" t="str">
        <f>入力シート!K194&amp;""</f>
        <v>国・地域コードを入力してください</v>
      </c>
      <c r="I16" s="749"/>
      <c r="J16" s="749"/>
      <c r="K16" s="749"/>
      <c r="L16" s="749"/>
      <c r="M16" s="749"/>
      <c r="N16" s="749"/>
      <c r="O16" s="749"/>
      <c r="P16" s="749"/>
      <c r="Q16" s="749"/>
      <c r="R16" s="749"/>
      <c r="S16" s="749"/>
      <c r="T16" s="749"/>
      <c r="U16" s="749"/>
      <c r="V16" s="749"/>
      <c r="W16" s="887"/>
      <c r="X16" s="11"/>
    </row>
    <row r="17" spans="1:24" ht="12" customHeight="1">
      <c r="A17" s="409"/>
      <c r="B17" s="407"/>
      <c r="C17" s="890"/>
      <c r="D17" s="704"/>
      <c r="E17" s="704"/>
      <c r="F17" s="909"/>
      <c r="G17" s="909"/>
      <c r="H17" s="749"/>
      <c r="I17" s="749"/>
      <c r="J17" s="749"/>
      <c r="K17" s="749"/>
      <c r="L17" s="749"/>
      <c r="M17" s="749"/>
      <c r="N17" s="749"/>
      <c r="O17" s="749"/>
      <c r="P17" s="749"/>
      <c r="Q17" s="749"/>
      <c r="R17" s="749"/>
      <c r="S17" s="749"/>
      <c r="T17" s="749"/>
      <c r="U17" s="749"/>
      <c r="V17" s="749"/>
      <c r="W17" s="887"/>
      <c r="X17" s="11"/>
    </row>
    <row r="18" spans="1:24" ht="12" customHeight="1">
      <c r="A18" s="409"/>
      <c r="B18" s="407"/>
      <c r="C18" s="890" t="s">
        <v>820</v>
      </c>
      <c r="D18" s="704"/>
      <c r="E18" s="704"/>
      <c r="F18" s="783" t="str">
        <f>入力シート!K195&amp;""</f>
        <v/>
      </c>
      <c r="G18" s="800"/>
      <c r="H18" s="800"/>
      <c r="I18" s="800"/>
      <c r="J18" s="915" t="s">
        <v>1035</v>
      </c>
      <c r="K18" s="915"/>
      <c r="L18" s="915"/>
      <c r="M18" s="733" t="str">
        <f>入力シート!K197&amp;""</f>
        <v>分野コードを入力してください</v>
      </c>
      <c r="N18" s="731"/>
      <c r="O18" s="731"/>
      <c r="P18" s="731"/>
      <c r="Q18" s="731"/>
      <c r="R18" s="731"/>
      <c r="S18" s="731"/>
      <c r="T18" s="731"/>
      <c r="U18" s="731"/>
      <c r="V18" s="731"/>
      <c r="W18" s="734"/>
      <c r="X18" s="11"/>
    </row>
    <row r="19" spans="1:24" ht="12" customHeight="1">
      <c r="A19" s="409"/>
      <c r="B19" s="407"/>
      <c r="C19" s="890"/>
      <c r="D19" s="704"/>
      <c r="E19" s="704"/>
      <c r="F19" s="785"/>
      <c r="G19" s="802"/>
      <c r="H19" s="802"/>
      <c r="I19" s="802"/>
      <c r="J19" s="915"/>
      <c r="K19" s="915"/>
      <c r="L19" s="915"/>
      <c r="M19" s="746"/>
      <c r="N19" s="744"/>
      <c r="O19" s="744"/>
      <c r="P19" s="744"/>
      <c r="Q19" s="744"/>
      <c r="R19" s="744"/>
      <c r="S19" s="744"/>
      <c r="T19" s="744"/>
      <c r="U19" s="744"/>
      <c r="V19" s="744"/>
      <c r="W19" s="747"/>
      <c r="X19" s="11"/>
    </row>
    <row r="20" spans="1:24" ht="12" customHeight="1">
      <c r="A20" s="409"/>
      <c r="B20" s="407"/>
      <c r="C20" s="735" t="s">
        <v>817</v>
      </c>
      <c r="D20" s="736"/>
      <c r="E20" s="737"/>
      <c r="F20" s="819" t="str">
        <f>入力シート!K198&amp;""</f>
        <v/>
      </c>
      <c r="G20" s="765"/>
      <c r="H20" s="733" t="str">
        <f>入力シート!K199&amp;""</f>
        <v/>
      </c>
      <c r="I20" s="731"/>
      <c r="J20" s="731"/>
      <c r="K20" s="731"/>
      <c r="L20" s="731"/>
      <c r="M20" s="731"/>
      <c r="N20" s="731"/>
      <c r="O20" s="731"/>
      <c r="P20" s="731"/>
      <c r="Q20" s="731"/>
      <c r="R20" s="731"/>
      <c r="S20" s="731"/>
      <c r="T20" s="916"/>
      <c r="U20" s="916"/>
      <c r="V20" s="916"/>
      <c r="W20" s="917"/>
      <c r="X20" s="11"/>
    </row>
    <row r="21" spans="1:24" ht="12" customHeight="1">
      <c r="A21" s="409"/>
      <c r="B21" s="407"/>
      <c r="C21" s="617"/>
      <c r="D21" s="618"/>
      <c r="E21" s="738"/>
      <c r="F21" s="820"/>
      <c r="G21" s="821"/>
      <c r="H21" s="746"/>
      <c r="I21" s="744"/>
      <c r="J21" s="744"/>
      <c r="K21" s="744"/>
      <c r="L21" s="744"/>
      <c r="M21" s="744"/>
      <c r="N21" s="744"/>
      <c r="O21" s="744"/>
      <c r="P21" s="744"/>
      <c r="Q21" s="744"/>
      <c r="R21" s="744"/>
      <c r="S21" s="744"/>
      <c r="T21" s="918"/>
      <c r="U21" s="918"/>
      <c r="V21" s="918"/>
      <c r="W21" s="919"/>
      <c r="X21" s="11"/>
    </row>
    <row r="22" spans="1:24" ht="12" customHeight="1">
      <c r="A22" s="409"/>
      <c r="B22" s="407"/>
      <c r="C22" s="890" t="s">
        <v>818</v>
      </c>
      <c r="D22" s="704"/>
      <c r="E22" s="704"/>
      <c r="F22" s="704"/>
      <c r="G22" s="704"/>
      <c r="H22" s="733" t="str">
        <f>入力シート!K200&amp;""</f>
        <v/>
      </c>
      <c r="I22" s="731"/>
      <c r="J22" s="731"/>
      <c r="K22" s="731"/>
      <c r="L22" s="731"/>
      <c r="M22" s="916"/>
      <c r="N22" s="916"/>
      <c r="O22" s="916"/>
      <c r="P22" s="916"/>
      <c r="Q22" s="916"/>
      <c r="R22" s="916"/>
      <c r="S22" s="916"/>
      <c r="T22" s="916"/>
      <c r="U22" s="916"/>
      <c r="V22" s="916"/>
      <c r="W22" s="917"/>
      <c r="X22" s="11"/>
    </row>
    <row r="23" spans="1:24" ht="12" customHeight="1">
      <c r="A23" s="409"/>
      <c r="B23" s="407"/>
      <c r="C23" s="890"/>
      <c r="D23" s="704"/>
      <c r="E23" s="704"/>
      <c r="F23" s="704"/>
      <c r="G23" s="704"/>
      <c r="H23" s="746"/>
      <c r="I23" s="744"/>
      <c r="J23" s="744"/>
      <c r="K23" s="744"/>
      <c r="L23" s="744"/>
      <c r="M23" s="918"/>
      <c r="N23" s="918"/>
      <c r="O23" s="918"/>
      <c r="P23" s="918"/>
      <c r="Q23" s="918"/>
      <c r="R23" s="918"/>
      <c r="S23" s="918"/>
      <c r="T23" s="918"/>
      <c r="U23" s="918"/>
      <c r="V23" s="918"/>
      <c r="W23" s="919"/>
      <c r="X23" s="11"/>
    </row>
    <row r="24" spans="1:24" ht="12" customHeight="1">
      <c r="A24" s="409"/>
      <c r="B24" s="407"/>
      <c r="C24" s="890" t="s">
        <v>819</v>
      </c>
      <c r="D24" s="704"/>
      <c r="E24" s="704"/>
      <c r="F24" s="704"/>
      <c r="G24" s="704"/>
      <c r="H24" s="893" t="str">
        <f>入力シート!K201&amp;""</f>
        <v/>
      </c>
      <c r="I24" s="893"/>
      <c r="J24" s="894" t="s">
        <v>843</v>
      </c>
      <c r="K24" s="895" t="str">
        <f>入力シート!K202&amp;""</f>
        <v/>
      </c>
      <c r="L24" s="894" t="s">
        <v>854</v>
      </c>
      <c r="M24" s="429"/>
      <c r="N24" s="430"/>
      <c r="O24" s="430"/>
      <c r="P24" s="430"/>
      <c r="Q24" s="430"/>
      <c r="R24" s="430"/>
      <c r="S24" s="430"/>
      <c r="T24" s="891"/>
      <c r="U24" s="891"/>
      <c r="V24" s="891"/>
      <c r="W24" s="892"/>
      <c r="X24" s="11"/>
    </row>
    <row r="25" spans="1:24" ht="12" customHeight="1">
      <c r="A25" s="409"/>
      <c r="B25" s="407"/>
      <c r="C25" s="890"/>
      <c r="D25" s="704"/>
      <c r="E25" s="704"/>
      <c r="F25" s="704"/>
      <c r="G25" s="704"/>
      <c r="H25" s="893"/>
      <c r="I25" s="893"/>
      <c r="J25" s="894"/>
      <c r="K25" s="895"/>
      <c r="L25" s="894"/>
      <c r="M25" s="431"/>
      <c r="N25" s="432"/>
      <c r="O25" s="432"/>
      <c r="P25" s="432"/>
      <c r="Q25" s="432"/>
      <c r="R25" s="432"/>
      <c r="S25" s="432"/>
      <c r="T25" s="891"/>
      <c r="U25" s="891"/>
      <c r="V25" s="891"/>
      <c r="W25" s="892"/>
      <c r="X25" s="11"/>
    </row>
    <row r="26" spans="1:24" ht="12" customHeight="1">
      <c r="A26" s="409"/>
      <c r="B26" s="407"/>
      <c r="C26" s="735" t="s">
        <v>1038</v>
      </c>
      <c r="D26" s="736"/>
      <c r="E26" s="737"/>
      <c r="F26" s="733" t="str">
        <f>入力シート!K203&amp;""</f>
        <v/>
      </c>
      <c r="G26" s="731"/>
      <c r="H26" s="731"/>
      <c r="I26" s="731"/>
      <c r="J26" s="731"/>
      <c r="K26" s="731"/>
      <c r="L26" s="732"/>
      <c r="M26" s="739" t="s">
        <v>821</v>
      </c>
      <c r="N26" s="736"/>
      <c r="O26" s="737"/>
      <c r="P26" s="733" t="str">
        <f>入力シート!K204&amp;""</f>
        <v/>
      </c>
      <c r="Q26" s="731"/>
      <c r="R26" s="731"/>
      <c r="S26" s="731"/>
      <c r="T26" s="731"/>
      <c r="U26" s="731"/>
      <c r="V26" s="731"/>
      <c r="W26" s="734"/>
      <c r="X26" s="11"/>
    </row>
    <row r="27" spans="1:24" ht="12" customHeight="1">
      <c r="A27" s="409"/>
      <c r="B27" s="407"/>
      <c r="C27" s="787"/>
      <c r="D27" s="701"/>
      <c r="E27" s="702"/>
      <c r="F27" s="690"/>
      <c r="G27" s="691"/>
      <c r="H27" s="691"/>
      <c r="I27" s="691"/>
      <c r="J27" s="691"/>
      <c r="K27" s="691"/>
      <c r="L27" s="697"/>
      <c r="M27" s="700"/>
      <c r="N27" s="701"/>
      <c r="O27" s="702"/>
      <c r="P27" s="690"/>
      <c r="Q27" s="691"/>
      <c r="R27" s="691"/>
      <c r="S27" s="691"/>
      <c r="T27" s="691"/>
      <c r="U27" s="691"/>
      <c r="V27" s="691"/>
      <c r="W27" s="692"/>
      <c r="X27" s="11"/>
    </row>
    <row r="28" spans="1:24" ht="12" customHeight="1">
      <c r="A28" s="409"/>
      <c r="B28" s="407"/>
      <c r="C28" s="787"/>
      <c r="D28" s="701"/>
      <c r="E28" s="702"/>
      <c r="F28" s="690"/>
      <c r="G28" s="691"/>
      <c r="H28" s="691"/>
      <c r="I28" s="691"/>
      <c r="J28" s="691"/>
      <c r="K28" s="691"/>
      <c r="L28" s="697"/>
      <c r="M28" s="740"/>
      <c r="N28" s="618"/>
      <c r="O28" s="738"/>
      <c r="P28" s="746"/>
      <c r="Q28" s="744"/>
      <c r="R28" s="744"/>
      <c r="S28" s="744"/>
      <c r="T28" s="744"/>
      <c r="U28" s="744"/>
      <c r="V28" s="744"/>
      <c r="W28" s="747"/>
      <c r="X28" s="11"/>
    </row>
    <row r="29" spans="1:24">
      <c r="A29" s="409"/>
      <c r="B29" s="407"/>
      <c r="C29" s="735" t="s">
        <v>822</v>
      </c>
      <c r="D29" s="736"/>
      <c r="E29" s="736"/>
      <c r="F29" s="736"/>
      <c r="G29" s="736"/>
      <c r="H29" s="736"/>
      <c r="I29" s="736"/>
      <c r="J29" s="736"/>
      <c r="K29" s="736"/>
      <c r="L29" s="736"/>
      <c r="M29" s="736"/>
      <c r="N29" s="736"/>
      <c r="O29" s="736"/>
      <c r="P29" s="736"/>
      <c r="Q29" s="736"/>
      <c r="R29" s="736"/>
      <c r="S29" s="736"/>
      <c r="T29" s="925"/>
      <c r="U29" s="925"/>
      <c r="V29" s="925"/>
      <c r="W29" s="926"/>
      <c r="X29" s="11"/>
    </row>
    <row r="30" spans="1:24">
      <c r="A30" s="409"/>
      <c r="B30" s="407"/>
      <c r="C30" s="617"/>
      <c r="D30" s="618"/>
      <c r="E30" s="618"/>
      <c r="F30" s="618"/>
      <c r="G30" s="618"/>
      <c r="H30" s="618"/>
      <c r="I30" s="618"/>
      <c r="J30" s="618"/>
      <c r="K30" s="618"/>
      <c r="L30" s="618"/>
      <c r="M30" s="618"/>
      <c r="N30" s="618"/>
      <c r="O30" s="618"/>
      <c r="P30" s="618"/>
      <c r="Q30" s="618"/>
      <c r="R30" s="618"/>
      <c r="S30" s="618"/>
      <c r="T30" s="927"/>
      <c r="U30" s="927"/>
      <c r="V30" s="927"/>
      <c r="W30" s="928"/>
      <c r="X30" s="11"/>
    </row>
    <row r="31" spans="1:24">
      <c r="A31" s="409"/>
      <c r="B31" s="407"/>
      <c r="C31" s="898" t="str">
        <f>入力シート!K205&amp;""</f>
        <v/>
      </c>
      <c r="D31" s="899"/>
      <c r="E31" s="899"/>
      <c r="F31" s="899"/>
      <c r="G31" s="899"/>
      <c r="H31" s="899"/>
      <c r="I31" s="899"/>
      <c r="J31" s="899"/>
      <c r="K31" s="899"/>
      <c r="L31" s="899"/>
      <c r="M31" s="899"/>
      <c r="N31" s="899"/>
      <c r="O31" s="899"/>
      <c r="P31" s="899"/>
      <c r="Q31" s="899"/>
      <c r="R31" s="899"/>
      <c r="S31" s="899"/>
      <c r="T31" s="899"/>
      <c r="U31" s="899"/>
      <c r="V31" s="899"/>
      <c r="W31" s="900"/>
      <c r="X31" s="11"/>
    </row>
    <row r="32" spans="1:24">
      <c r="A32" s="409"/>
      <c r="B32" s="407"/>
      <c r="C32" s="898"/>
      <c r="D32" s="899"/>
      <c r="E32" s="899"/>
      <c r="F32" s="899"/>
      <c r="G32" s="899"/>
      <c r="H32" s="899"/>
      <c r="I32" s="899"/>
      <c r="J32" s="899"/>
      <c r="K32" s="899"/>
      <c r="L32" s="899"/>
      <c r="M32" s="899"/>
      <c r="N32" s="899"/>
      <c r="O32" s="899"/>
      <c r="P32" s="899"/>
      <c r="Q32" s="899"/>
      <c r="R32" s="899"/>
      <c r="S32" s="899"/>
      <c r="T32" s="899"/>
      <c r="U32" s="899"/>
      <c r="V32" s="899"/>
      <c r="W32" s="900"/>
      <c r="X32" s="11"/>
    </row>
    <row r="33" spans="1:24">
      <c r="A33" s="409"/>
      <c r="B33" s="407"/>
      <c r="C33" s="898"/>
      <c r="D33" s="899"/>
      <c r="E33" s="899"/>
      <c r="F33" s="899"/>
      <c r="G33" s="899"/>
      <c r="H33" s="899"/>
      <c r="I33" s="899"/>
      <c r="J33" s="899"/>
      <c r="K33" s="899"/>
      <c r="L33" s="899"/>
      <c r="M33" s="899"/>
      <c r="N33" s="899"/>
      <c r="O33" s="899"/>
      <c r="P33" s="899"/>
      <c r="Q33" s="899"/>
      <c r="R33" s="899"/>
      <c r="S33" s="899"/>
      <c r="T33" s="899"/>
      <c r="U33" s="899"/>
      <c r="V33" s="899"/>
      <c r="W33" s="900"/>
      <c r="X33" s="11"/>
    </row>
    <row r="34" spans="1:24">
      <c r="A34" s="409"/>
      <c r="B34" s="407"/>
      <c r="C34" s="898"/>
      <c r="D34" s="899"/>
      <c r="E34" s="899"/>
      <c r="F34" s="899"/>
      <c r="G34" s="899"/>
      <c r="H34" s="899"/>
      <c r="I34" s="899"/>
      <c r="J34" s="899"/>
      <c r="K34" s="899"/>
      <c r="L34" s="899"/>
      <c r="M34" s="899"/>
      <c r="N34" s="899"/>
      <c r="O34" s="899"/>
      <c r="P34" s="899"/>
      <c r="Q34" s="899"/>
      <c r="R34" s="899"/>
      <c r="S34" s="899"/>
      <c r="T34" s="899"/>
      <c r="U34" s="899"/>
      <c r="V34" s="899"/>
      <c r="W34" s="900"/>
      <c r="X34" s="11"/>
    </row>
    <row r="35" spans="1:24">
      <c r="A35" s="409"/>
      <c r="B35" s="407"/>
      <c r="C35" s="898"/>
      <c r="D35" s="899"/>
      <c r="E35" s="899"/>
      <c r="F35" s="899"/>
      <c r="G35" s="899"/>
      <c r="H35" s="899"/>
      <c r="I35" s="899"/>
      <c r="J35" s="899"/>
      <c r="K35" s="899"/>
      <c r="L35" s="899"/>
      <c r="M35" s="899"/>
      <c r="N35" s="899"/>
      <c r="O35" s="899"/>
      <c r="P35" s="899"/>
      <c r="Q35" s="899"/>
      <c r="R35" s="899"/>
      <c r="S35" s="899"/>
      <c r="T35" s="899"/>
      <c r="U35" s="899"/>
      <c r="V35" s="899"/>
      <c r="W35" s="900"/>
      <c r="X35" s="11"/>
    </row>
    <row r="36" spans="1:24">
      <c r="A36" s="409"/>
      <c r="B36" s="407"/>
      <c r="C36" s="898"/>
      <c r="D36" s="899"/>
      <c r="E36" s="899"/>
      <c r="F36" s="899"/>
      <c r="G36" s="899"/>
      <c r="H36" s="899"/>
      <c r="I36" s="899"/>
      <c r="J36" s="899"/>
      <c r="K36" s="899"/>
      <c r="L36" s="899"/>
      <c r="M36" s="899"/>
      <c r="N36" s="899"/>
      <c r="O36" s="899"/>
      <c r="P36" s="899"/>
      <c r="Q36" s="899"/>
      <c r="R36" s="899"/>
      <c r="S36" s="899"/>
      <c r="T36" s="899"/>
      <c r="U36" s="899"/>
      <c r="V36" s="899"/>
      <c r="W36" s="900"/>
      <c r="X36" s="11"/>
    </row>
    <row r="37" spans="1:24">
      <c r="A37" s="409"/>
      <c r="B37" s="407"/>
      <c r="C37" s="898"/>
      <c r="D37" s="899"/>
      <c r="E37" s="899"/>
      <c r="F37" s="899"/>
      <c r="G37" s="899"/>
      <c r="H37" s="899"/>
      <c r="I37" s="899"/>
      <c r="J37" s="899"/>
      <c r="K37" s="899"/>
      <c r="L37" s="899"/>
      <c r="M37" s="899"/>
      <c r="N37" s="899"/>
      <c r="O37" s="899"/>
      <c r="P37" s="899"/>
      <c r="Q37" s="899"/>
      <c r="R37" s="899"/>
      <c r="S37" s="899"/>
      <c r="T37" s="899"/>
      <c r="U37" s="899"/>
      <c r="V37" s="899"/>
      <c r="W37" s="900"/>
      <c r="X37" s="11"/>
    </row>
    <row r="38" spans="1:24">
      <c r="A38" s="409"/>
      <c r="B38" s="407"/>
      <c r="C38" s="898"/>
      <c r="D38" s="899"/>
      <c r="E38" s="899"/>
      <c r="F38" s="899"/>
      <c r="G38" s="899"/>
      <c r="H38" s="899"/>
      <c r="I38" s="899"/>
      <c r="J38" s="899"/>
      <c r="K38" s="899"/>
      <c r="L38" s="899"/>
      <c r="M38" s="899"/>
      <c r="N38" s="899"/>
      <c r="O38" s="899"/>
      <c r="P38" s="899"/>
      <c r="Q38" s="899"/>
      <c r="R38" s="899"/>
      <c r="S38" s="899"/>
      <c r="T38" s="899"/>
      <c r="U38" s="899"/>
      <c r="V38" s="899"/>
      <c r="W38" s="900"/>
      <c r="X38" s="11"/>
    </row>
    <row r="39" spans="1:24">
      <c r="A39" s="409"/>
      <c r="B39" s="407"/>
      <c r="C39" s="898"/>
      <c r="D39" s="899"/>
      <c r="E39" s="899"/>
      <c r="F39" s="899"/>
      <c r="G39" s="899"/>
      <c r="H39" s="899"/>
      <c r="I39" s="899"/>
      <c r="J39" s="899"/>
      <c r="K39" s="899"/>
      <c r="L39" s="899"/>
      <c r="M39" s="899"/>
      <c r="N39" s="899"/>
      <c r="O39" s="899"/>
      <c r="P39" s="899"/>
      <c r="Q39" s="899"/>
      <c r="R39" s="899"/>
      <c r="S39" s="899"/>
      <c r="T39" s="899"/>
      <c r="U39" s="899"/>
      <c r="V39" s="899"/>
      <c r="W39" s="900"/>
      <c r="X39" s="11"/>
    </row>
    <row r="40" spans="1:24">
      <c r="A40" s="409"/>
      <c r="B40" s="407"/>
      <c r="C40" s="898"/>
      <c r="D40" s="899"/>
      <c r="E40" s="899"/>
      <c r="F40" s="899"/>
      <c r="G40" s="899"/>
      <c r="H40" s="899"/>
      <c r="I40" s="899"/>
      <c r="J40" s="899"/>
      <c r="K40" s="899"/>
      <c r="L40" s="899"/>
      <c r="M40" s="899"/>
      <c r="N40" s="899"/>
      <c r="O40" s="899"/>
      <c r="P40" s="899"/>
      <c r="Q40" s="899"/>
      <c r="R40" s="899"/>
      <c r="S40" s="899"/>
      <c r="T40" s="899"/>
      <c r="U40" s="899"/>
      <c r="V40" s="899"/>
      <c r="W40" s="900"/>
      <c r="X40" s="11"/>
    </row>
    <row r="41" spans="1:24">
      <c r="A41" s="409"/>
      <c r="B41" s="407"/>
      <c r="C41" s="898"/>
      <c r="D41" s="899"/>
      <c r="E41" s="899"/>
      <c r="F41" s="899"/>
      <c r="G41" s="899"/>
      <c r="H41" s="899"/>
      <c r="I41" s="899"/>
      <c r="J41" s="899"/>
      <c r="K41" s="899"/>
      <c r="L41" s="899"/>
      <c r="M41" s="899"/>
      <c r="N41" s="899"/>
      <c r="O41" s="899"/>
      <c r="P41" s="899"/>
      <c r="Q41" s="899"/>
      <c r="R41" s="899"/>
      <c r="S41" s="899"/>
      <c r="T41" s="899"/>
      <c r="U41" s="899"/>
      <c r="V41" s="899"/>
      <c r="W41" s="900"/>
      <c r="X41" s="11"/>
    </row>
    <row r="42" spans="1:24">
      <c r="A42" s="409"/>
      <c r="B42" s="407"/>
      <c r="C42" s="898"/>
      <c r="D42" s="899"/>
      <c r="E42" s="899"/>
      <c r="F42" s="899"/>
      <c r="G42" s="899"/>
      <c r="H42" s="899"/>
      <c r="I42" s="899"/>
      <c r="J42" s="899"/>
      <c r="K42" s="899"/>
      <c r="L42" s="899"/>
      <c r="M42" s="899"/>
      <c r="N42" s="899"/>
      <c r="O42" s="899"/>
      <c r="P42" s="899"/>
      <c r="Q42" s="899"/>
      <c r="R42" s="899"/>
      <c r="S42" s="899"/>
      <c r="T42" s="899"/>
      <c r="U42" s="899"/>
      <c r="V42" s="899"/>
      <c r="W42" s="900"/>
      <c r="X42" s="11"/>
    </row>
    <row r="43" spans="1:24">
      <c r="A43" s="409"/>
      <c r="B43" s="407"/>
      <c r="C43" s="898"/>
      <c r="D43" s="899"/>
      <c r="E43" s="899"/>
      <c r="F43" s="899"/>
      <c r="G43" s="899"/>
      <c r="H43" s="899"/>
      <c r="I43" s="899"/>
      <c r="J43" s="899"/>
      <c r="K43" s="899"/>
      <c r="L43" s="899"/>
      <c r="M43" s="899"/>
      <c r="N43" s="899"/>
      <c r="O43" s="899"/>
      <c r="P43" s="899"/>
      <c r="Q43" s="899"/>
      <c r="R43" s="899"/>
      <c r="S43" s="899"/>
      <c r="T43" s="899"/>
      <c r="U43" s="899"/>
      <c r="V43" s="899"/>
      <c r="W43" s="900"/>
      <c r="X43" s="11"/>
    </row>
    <row r="44" spans="1:24">
      <c r="A44" s="409"/>
      <c r="B44" s="407"/>
      <c r="C44" s="898"/>
      <c r="D44" s="899"/>
      <c r="E44" s="899"/>
      <c r="F44" s="899"/>
      <c r="G44" s="899"/>
      <c r="H44" s="899"/>
      <c r="I44" s="899"/>
      <c r="J44" s="899"/>
      <c r="K44" s="899"/>
      <c r="L44" s="899"/>
      <c r="M44" s="899"/>
      <c r="N44" s="899"/>
      <c r="O44" s="899"/>
      <c r="P44" s="899"/>
      <c r="Q44" s="899"/>
      <c r="R44" s="899"/>
      <c r="S44" s="899"/>
      <c r="T44" s="899"/>
      <c r="U44" s="899"/>
      <c r="V44" s="899"/>
      <c r="W44" s="900"/>
      <c r="X44" s="11"/>
    </row>
    <row r="45" spans="1:24">
      <c r="A45" s="409"/>
      <c r="B45" s="407"/>
      <c r="C45" s="898"/>
      <c r="D45" s="899"/>
      <c r="E45" s="899"/>
      <c r="F45" s="899"/>
      <c r="G45" s="899"/>
      <c r="H45" s="899"/>
      <c r="I45" s="899"/>
      <c r="J45" s="899"/>
      <c r="K45" s="899"/>
      <c r="L45" s="899"/>
      <c r="M45" s="899"/>
      <c r="N45" s="899"/>
      <c r="O45" s="899"/>
      <c r="P45" s="899"/>
      <c r="Q45" s="899"/>
      <c r="R45" s="899"/>
      <c r="S45" s="899"/>
      <c r="T45" s="899"/>
      <c r="U45" s="899"/>
      <c r="V45" s="899"/>
      <c r="W45" s="900"/>
      <c r="X45" s="11"/>
    </row>
    <row r="46" spans="1:24">
      <c r="A46" s="409"/>
      <c r="B46" s="407"/>
      <c r="C46" s="898"/>
      <c r="D46" s="899"/>
      <c r="E46" s="899"/>
      <c r="F46" s="899"/>
      <c r="G46" s="899"/>
      <c r="H46" s="899"/>
      <c r="I46" s="899"/>
      <c r="J46" s="899"/>
      <c r="K46" s="899"/>
      <c r="L46" s="899"/>
      <c r="M46" s="899"/>
      <c r="N46" s="899"/>
      <c r="O46" s="899"/>
      <c r="P46" s="899"/>
      <c r="Q46" s="899"/>
      <c r="R46" s="899"/>
      <c r="S46" s="899"/>
      <c r="T46" s="899"/>
      <c r="U46" s="899"/>
      <c r="V46" s="899"/>
      <c r="W46" s="900"/>
      <c r="X46" s="11"/>
    </row>
    <row r="47" spans="1:24">
      <c r="A47" s="409"/>
      <c r="B47" s="407"/>
      <c r="C47" s="898"/>
      <c r="D47" s="899"/>
      <c r="E47" s="899"/>
      <c r="F47" s="899"/>
      <c r="G47" s="899"/>
      <c r="H47" s="899"/>
      <c r="I47" s="899"/>
      <c r="J47" s="899"/>
      <c r="K47" s="899"/>
      <c r="L47" s="899"/>
      <c r="M47" s="899"/>
      <c r="N47" s="899"/>
      <c r="O47" s="899"/>
      <c r="P47" s="899"/>
      <c r="Q47" s="899"/>
      <c r="R47" s="899"/>
      <c r="S47" s="899"/>
      <c r="T47" s="899"/>
      <c r="U47" s="899"/>
      <c r="V47" s="899"/>
      <c r="W47" s="900"/>
      <c r="X47" s="11"/>
    </row>
    <row r="48" spans="1:24">
      <c r="A48" s="409"/>
      <c r="B48" s="407"/>
      <c r="C48" s="898"/>
      <c r="D48" s="899"/>
      <c r="E48" s="899"/>
      <c r="F48" s="899"/>
      <c r="G48" s="899"/>
      <c r="H48" s="899"/>
      <c r="I48" s="899"/>
      <c r="J48" s="899"/>
      <c r="K48" s="899"/>
      <c r="L48" s="899"/>
      <c r="M48" s="899"/>
      <c r="N48" s="899"/>
      <c r="O48" s="899"/>
      <c r="P48" s="899"/>
      <c r="Q48" s="899"/>
      <c r="R48" s="899"/>
      <c r="S48" s="899"/>
      <c r="T48" s="899"/>
      <c r="U48" s="899"/>
      <c r="V48" s="899"/>
      <c r="W48" s="900"/>
      <c r="X48" s="11"/>
    </row>
    <row r="49" spans="1:24">
      <c r="A49" s="409"/>
      <c r="B49" s="407"/>
      <c r="C49" s="898"/>
      <c r="D49" s="899"/>
      <c r="E49" s="899"/>
      <c r="F49" s="899"/>
      <c r="G49" s="899"/>
      <c r="H49" s="899"/>
      <c r="I49" s="899"/>
      <c r="J49" s="899"/>
      <c r="K49" s="899"/>
      <c r="L49" s="899"/>
      <c r="M49" s="899"/>
      <c r="N49" s="899"/>
      <c r="O49" s="899"/>
      <c r="P49" s="899"/>
      <c r="Q49" s="899"/>
      <c r="R49" s="899"/>
      <c r="S49" s="899"/>
      <c r="T49" s="899"/>
      <c r="U49" s="899"/>
      <c r="V49" s="899"/>
      <c r="W49" s="900"/>
      <c r="X49" s="11"/>
    </row>
    <row r="50" spans="1:24">
      <c r="A50" s="409"/>
      <c r="B50" s="407"/>
      <c r="C50" s="901"/>
      <c r="D50" s="902"/>
      <c r="E50" s="902"/>
      <c r="F50" s="902"/>
      <c r="G50" s="902"/>
      <c r="H50" s="902"/>
      <c r="I50" s="902"/>
      <c r="J50" s="902"/>
      <c r="K50" s="902"/>
      <c r="L50" s="902"/>
      <c r="M50" s="902"/>
      <c r="N50" s="902"/>
      <c r="O50" s="902"/>
      <c r="P50" s="902"/>
      <c r="Q50" s="902"/>
      <c r="R50" s="902"/>
      <c r="S50" s="902"/>
      <c r="T50" s="902"/>
      <c r="U50" s="902"/>
      <c r="V50" s="902"/>
      <c r="W50" s="903"/>
      <c r="X50" s="11"/>
    </row>
    <row r="51" spans="1:24">
      <c r="A51" s="409"/>
      <c r="B51" s="407"/>
      <c r="C51" s="890" t="s">
        <v>823</v>
      </c>
      <c r="D51" s="704"/>
      <c r="E51" s="704"/>
      <c r="F51" s="749" t="str">
        <f>入力シート!K206&amp;""</f>
        <v/>
      </c>
      <c r="G51" s="749"/>
      <c r="H51" s="749"/>
      <c r="I51" s="749"/>
      <c r="J51" s="749"/>
      <c r="K51" s="749"/>
      <c r="L51" s="749"/>
      <c r="M51" s="749"/>
      <c r="N51" s="749"/>
      <c r="O51" s="749"/>
      <c r="P51" s="749"/>
      <c r="Q51" s="749"/>
      <c r="R51" s="749"/>
      <c r="S51" s="749"/>
      <c r="T51" s="749"/>
      <c r="U51" s="749"/>
      <c r="V51" s="749"/>
      <c r="W51" s="887"/>
      <c r="X51" s="11"/>
    </row>
    <row r="52" spans="1:24" ht="12.75" thickBot="1">
      <c r="A52" s="409"/>
      <c r="B52" s="407"/>
      <c r="C52" s="904"/>
      <c r="D52" s="706"/>
      <c r="E52" s="706"/>
      <c r="F52" s="910"/>
      <c r="G52" s="910"/>
      <c r="H52" s="910"/>
      <c r="I52" s="910"/>
      <c r="J52" s="910"/>
      <c r="K52" s="910"/>
      <c r="L52" s="910"/>
      <c r="M52" s="910"/>
      <c r="N52" s="910"/>
      <c r="O52" s="910"/>
      <c r="P52" s="910"/>
      <c r="Q52" s="910"/>
      <c r="R52" s="910"/>
      <c r="S52" s="910"/>
      <c r="T52" s="910"/>
      <c r="U52" s="910"/>
      <c r="V52" s="910"/>
      <c r="W52" s="911"/>
      <c r="X52" s="11"/>
    </row>
    <row r="53" spans="1:24">
      <c r="A53" s="409"/>
      <c r="B53" s="407"/>
      <c r="C53" s="419"/>
      <c r="D53" s="419"/>
      <c r="E53" s="419"/>
      <c r="F53" s="419"/>
      <c r="G53" s="419"/>
      <c r="H53" s="419"/>
      <c r="I53" s="419"/>
      <c r="J53" s="419"/>
      <c r="K53" s="419"/>
      <c r="L53" s="419"/>
      <c r="M53" s="419"/>
      <c r="N53" s="419"/>
      <c r="O53" s="419"/>
      <c r="P53" s="419"/>
      <c r="Q53" s="419"/>
      <c r="R53" s="419"/>
      <c r="S53" s="419"/>
      <c r="T53" s="419"/>
      <c r="U53" s="419"/>
      <c r="V53" s="419"/>
      <c r="W53" s="419"/>
      <c r="X53" s="11"/>
    </row>
    <row r="54" spans="1:24">
      <c r="A54" s="409"/>
      <c r="B54" s="407"/>
      <c r="C54" s="419"/>
      <c r="D54" s="419"/>
      <c r="E54" s="419"/>
      <c r="F54" s="419"/>
      <c r="G54" s="419"/>
      <c r="H54" s="419"/>
      <c r="I54" s="419"/>
      <c r="J54" s="419"/>
      <c r="K54" s="419"/>
      <c r="L54" s="419"/>
      <c r="M54" s="419"/>
      <c r="N54" s="419"/>
      <c r="O54" s="419"/>
      <c r="P54" s="419"/>
      <c r="Q54" s="419"/>
      <c r="R54" s="419"/>
      <c r="S54" s="419"/>
      <c r="T54" s="419"/>
      <c r="U54" s="419"/>
      <c r="V54" s="419"/>
      <c r="W54" s="419"/>
      <c r="X54" s="11"/>
    </row>
    <row r="55" spans="1:24" ht="12.75" thickBot="1">
      <c r="A55" s="409"/>
      <c r="B55" s="407"/>
      <c r="C55" s="419"/>
      <c r="D55" s="419"/>
      <c r="E55" s="419"/>
      <c r="F55" s="419"/>
      <c r="G55" s="419"/>
      <c r="H55" s="419"/>
      <c r="I55" s="419"/>
      <c r="J55" s="419"/>
      <c r="K55" s="419"/>
      <c r="L55" s="419"/>
      <c r="M55" s="419"/>
      <c r="N55" s="419"/>
      <c r="O55" s="419"/>
      <c r="P55" s="419"/>
      <c r="Q55" s="419"/>
      <c r="R55" s="419"/>
      <c r="S55" s="419"/>
      <c r="T55" s="419"/>
      <c r="U55" s="419"/>
      <c r="V55" s="419"/>
      <c r="W55" s="419"/>
      <c r="X55" s="11"/>
    </row>
    <row r="56" spans="1:24" ht="12.75" customHeight="1">
      <c r="A56" s="409"/>
      <c r="B56" s="407"/>
      <c r="C56" s="920" t="s">
        <v>824</v>
      </c>
      <c r="D56" s="920"/>
      <c r="E56" s="920"/>
      <c r="F56" s="920"/>
      <c r="G56" s="920"/>
      <c r="H56" s="920"/>
      <c r="I56" s="921" t="str">
        <f>入力シート!K207&amp;""</f>
        <v/>
      </c>
      <c r="J56" s="922"/>
      <c r="K56" s="419"/>
      <c r="L56" s="419"/>
      <c r="M56" s="419"/>
      <c r="N56" s="419"/>
      <c r="O56" s="419"/>
      <c r="P56" s="419"/>
      <c r="Q56" s="419"/>
      <c r="R56" s="419"/>
      <c r="S56" s="419"/>
      <c r="T56" s="419"/>
      <c r="U56" s="419"/>
      <c r="V56" s="419"/>
      <c r="W56" s="419"/>
      <c r="X56" s="11"/>
    </row>
    <row r="57" spans="1:24" ht="12.75" customHeight="1" thickBot="1">
      <c r="A57" s="409"/>
      <c r="B57" s="407"/>
      <c r="C57" s="920"/>
      <c r="D57" s="920"/>
      <c r="E57" s="920"/>
      <c r="F57" s="920"/>
      <c r="G57" s="920"/>
      <c r="H57" s="920"/>
      <c r="I57" s="923"/>
      <c r="J57" s="924"/>
      <c r="K57" s="419"/>
      <c r="L57" s="419"/>
      <c r="M57" s="419"/>
      <c r="N57" s="419"/>
      <c r="O57" s="419"/>
      <c r="P57" s="419"/>
      <c r="Q57" s="419"/>
      <c r="R57" s="419"/>
      <c r="S57" s="419"/>
      <c r="T57" s="419"/>
      <c r="U57" s="419"/>
      <c r="V57" s="419"/>
      <c r="W57" s="419"/>
      <c r="X57" s="11"/>
    </row>
    <row r="58" spans="1:24" ht="5.0999999999999996" customHeight="1" thickBot="1">
      <c r="A58" s="409"/>
      <c r="B58" s="407"/>
      <c r="C58" s="408"/>
      <c r="D58" s="408"/>
      <c r="E58" s="408"/>
      <c r="F58" s="408"/>
      <c r="G58" s="408"/>
      <c r="H58" s="408"/>
      <c r="I58" s="408"/>
      <c r="J58" s="408"/>
      <c r="K58" s="408"/>
      <c r="L58" s="408"/>
      <c r="M58" s="408"/>
      <c r="N58" s="408"/>
      <c r="O58" s="408"/>
      <c r="P58" s="408"/>
      <c r="Q58" s="408"/>
      <c r="R58" s="408"/>
      <c r="S58" s="408"/>
      <c r="T58" s="408"/>
      <c r="U58" s="408"/>
      <c r="V58" s="408"/>
      <c r="W58" s="408"/>
      <c r="X58" s="11"/>
    </row>
    <row r="59" spans="1:24" ht="12" customHeight="1">
      <c r="A59" s="409"/>
      <c r="B59" s="407" t="s">
        <v>179</v>
      </c>
      <c r="C59" s="888" t="s">
        <v>825</v>
      </c>
      <c r="D59" s="889"/>
      <c r="E59" s="889"/>
      <c r="F59" s="896" t="str">
        <f>入力シート!K208&amp;""</f>
        <v/>
      </c>
      <c r="G59" s="896"/>
      <c r="H59" s="896"/>
      <c r="I59" s="896"/>
      <c r="J59" s="896"/>
      <c r="K59" s="896"/>
      <c r="L59" s="896"/>
      <c r="M59" s="896"/>
      <c r="N59" s="896"/>
      <c r="O59" s="896"/>
      <c r="P59" s="896"/>
      <c r="Q59" s="896"/>
      <c r="R59" s="896"/>
      <c r="S59" s="896"/>
      <c r="T59" s="896"/>
      <c r="U59" s="896"/>
      <c r="V59" s="896"/>
      <c r="W59" s="897"/>
      <c r="X59" s="11"/>
    </row>
    <row r="60" spans="1:24" ht="12" customHeight="1">
      <c r="A60" s="409"/>
      <c r="B60" s="407"/>
      <c r="C60" s="890"/>
      <c r="D60" s="704"/>
      <c r="E60" s="704"/>
      <c r="F60" s="749"/>
      <c r="G60" s="749"/>
      <c r="H60" s="749"/>
      <c r="I60" s="749"/>
      <c r="J60" s="749"/>
      <c r="K60" s="749"/>
      <c r="L60" s="749"/>
      <c r="M60" s="749"/>
      <c r="N60" s="749"/>
      <c r="O60" s="749"/>
      <c r="P60" s="749"/>
      <c r="Q60" s="749"/>
      <c r="R60" s="749"/>
      <c r="S60" s="749"/>
      <c r="T60" s="749"/>
      <c r="U60" s="749"/>
      <c r="V60" s="749"/>
      <c r="W60" s="887"/>
      <c r="X60" s="11"/>
    </row>
    <row r="61" spans="1:24" ht="12" customHeight="1">
      <c r="A61" s="409"/>
      <c r="B61" s="407"/>
      <c r="C61" s="885" t="s">
        <v>1036</v>
      </c>
      <c r="D61" s="886"/>
      <c r="E61" s="886"/>
      <c r="F61" s="749" t="str">
        <f>入力シート!K209&amp;""</f>
        <v/>
      </c>
      <c r="G61" s="749"/>
      <c r="H61" s="749"/>
      <c r="I61" s="749"/>
      <c r="J61" s="749"/>
      <c r="K61" s="749"/>
      <c r="L61" s="749"/>
      <c r="M61" s="749"/>
      <c r="N61" s="749"/>
      <c r="O61" s="749"/>
      <c r="P61" s="749"/>
      <c r="Q61" s="749"/>
      <c r="R61" s="749"/>
      <c r="S61" s="749"/>
      <c r="T61" s="749"/>
      <c r="U61" s="749"/>
      <c r="V61" s="749"/>
      <c r="W61" s="887"/>
      <c r="X61" s="11"/>
    </row>
    <row r="62" spans="1:24" ht="12" customHeight="1">
      <c r="A62" s="409"/>
      <c r="B62" s="407"/>
      <c r="C62" s="885"/>
      <c r="D62" s="886"/>
      <c r="E62" s="886"/>
      <c r="F62" s="749"/>
      <c r="G62" s="749"/>
      <c r="H62" s="749"/>
      <c r="I62" s="749"/>
      <c r="J62" s="749"/>
      <c r="K62" s="749"/>
      <c r="L62" s="749"/>
      <c r="M62" s="749"/>
      <c r="N62" s="749"/>
      <c r="O62" s="749"/>
      <c r="P62" s="749"/>
      <c r="Q62" s="749"/>
      <c r="R62" s="749"/>
      <c r="S62" s="749"/>
      <c r="T62" s="749"/>
      <c r="U62" s="749"/>
      <c r="V62" s="749"/>
      <c r="W62" s="887"/>
      <c r="X62" s="11"/>
    </row>
    <row r="63" spans="1:24" ht="12" customHeight="1">
      <c r="A63" s="409"/>
      <c r="B63" s="407"/>
      <c r="C63" s="890" t="s">
        <v>816</v>
      </c>
      <c r="D63" s="704"/>
      <c r="E63" s="704"/>
      <c r="F63" s="909" t="str">
        <f>入力シート!K210&amp;""</f>
        <v/>
      </c>
      <c r="G63" s="909"/>
      <c r="H63" s="733" t="str">
        <f>入力シート!K211&amp;""</f>
        <v>国・地域コードを入力してください</v>
      </c>
      <c r="I63" s="731"/>
      <c r="J63" s="731"/>
      <c r="K63" s="731"/>
      <c r="L63" s="732"/>
      <c r="M63" s="739" t="s">
        <v>826</v>
      </c>
      <c r="N63" s="736"/>
      <c r="O63" s="737"/>
      <c r="P63" s="905" t="str">
        <f>入力シート!K212&amp;""</f>
        <v/>
      </c>
      <c r="Q63" s="906"/>
      <c r="R63" s="906"/>
      <c r="S63" s="906"/>
      <c r="T63" s="906"/>
      <c r="U63" s="906"/>
      <c r="V63" s="906"/>
      <c r="W63" s="907"/>
      <c r="X63" s="11"/>
    </row>
    <row r="64" spans="1:24" ht="12" customHeight="1">
      <c r="A64" s="409"/>
      <c r="B64" s="407"/>
      <c r="C64" s="890"/>
      <c r="D64" s="704"/>
      <c r="E64" s="704"/>
      <c r="F64" s="909"/>
      <c r="G64" s="909"/>
      <c r="H64" s="746"/>
      <c r="I64" s="744"/>
      <c r="J64" s="744"/>
      <c r="K64" s="744"/>
      <c r="L64" s="745"/>
      <c r="M64" s="740"/>
      <c r="N64" s="618"/>
      <c r="O64" s="738"/>
      <c r="P64" s="908"/>
      <c r="Q64" s="813"/>
      <c r="R64" s="813"/>
      <c r="S64" s="813"/>
      <c r="T64" s="813"/>
      <c r="U64" s="813"/>
      <c r="V64" s="813"/>
      <c r="W64" s="814"/>
      <c r="X64" s="11"/>
    </row>
    <row r="65" spans="1:24" ht="12" customHeight="1">
      <c r="A65" s="409"/>
      <c r="B65" s="407"/>
      <c r="C65" s="890" t="s">
        <v>827</v>
      </c>
      <c r="D65" s="704"/>
      <c r="E65" s="704"/>
      <c r="F65" s="704"/>
      <c r="G65" s="704"/>
      <c r="H65" s="733" t="str">
        <f>入力シート!K213&amp;""</f>
        <v/>
      </c>
      <c r="I65" s="731"/>
      <c r="J65" s="731"/>
      <c r="K65" s="731"/>
      <c r="L65" s="731"/>
      <c r="M65" s="916"/>
      <c r="N65" s="916"/>
      <c r="O65" s="916"/>
      <c r="P65" s="916"/>
      <c r="Q65" s="916"/>
      <c r="R65" s="916"/>
      <c r="S65" s="916"/>
      <c r="T65" s="916"/>
      <c r="U65" s="916"/>
      <c r="V65" s="916"/>
      <c r="W65" s="917"/>
      <c r="X65" s="11"/>
    </row>
    <row r="66" spans="1:24" ht="12" customHeight="1">
      <c r="A66" s="409"/>
      <c r="B66" s="407"/>
      <c r="C66" s="890"/>
      <c r="D66" s="704"/>
      <c r="E66" s="704"/>
      <c r="F66" s="704"/>
      <c r="G66" s="704"/>
      <c r="H66" s="746"/>
      <c r="I66" s="744"/>
      <c r="J66" s="744"/>
      <c r="K66" s="744"/>
      <c r="L66" s="744"/>
      <c r="M66" s="918"/>
      <c r="N66" s="918"/>
      <c r="O66" s="918"/>
      <c r="P66" s="918"/>
      <c r="Q66" s="918"/>
      <c r="R66" s="918"/>
      <c r="S66" s="918"/>
      <c r="T66" s="918"/>
      <c r="U66" s="918"/>
      <c r="V66" s="918"/>
      <c r="W66" s="919"/>
      <c r="X66" s="11"/>
    </row>
    <row r="67" spans="1:24" ht="12" customHeight="1">
      <c r="A67" s="409"/>
      <c r="B67" s="407"/>
      <c r="C67" s="912" t="s">
        <v>828</v>
      </c>
      <c r="D67" s="913"/>
      <c r="E67" s="913"/>
      <c r="F67" s="913"/>
      <c r="G67" s="913"/>
      <c r="H67" s="893" t="str">
        <f>入力シート!K214&amp;""</f>
        <v/>
      </c>
      <c r="I67" s="893"/>
      <c r="J67" s="894" t="s">
        <v>843</v>
      </c>
      <c r="K67" s="895" t="str">
        <f>入力シート!K215&amp;""</f>
        <v/>
      </c>
      <c r="L67" s="894" t="s">
        <v>854</v>
      </c>
      <c r="M67" s="429"/>
      <c r="N67" s="430"/>
      <c r="O67" s="430"/>
      <c r="P67" s="430"/>
      <c r="Q67" s="430"/>
      <c r="R67" s="430"/>
      <c r="S67" s="430"/>
      <c r="T67" s="891"/>
      <c r="U67" s="891"/>
      <c r="V67" s="891"/>
      <c r="W67" s="892"/>
      <c r="X67" s="11"/>
    </row>
    <row r="68" spans="1:24" ht="12" customHeight="1">
      <c r="A68" s="409"/>
      <c r="B68" s="407"/>
      <c r="C68" s="912"/>
      <c r="D68" s="913"/>
      <c r="E68" s="913"/>
      <c r="F68" s="913"/>
      <c r="G68" s="913"/>
      <c r="H68" s="893"/>
      <c r="I68" s="893"/>
      <c r="J68" s="894"/>
      <c r="K68" s="895"/>
      <c r="L68" s="894"/>
      <c r="M68" s="431"/>
      <c r="N68" s="432"/>
      <c r="O68" s="432"/>
      <c r="P68" s="432"/>
      <c r="Q68" s="432"/>
      <c r="R68" s="432"/>
      <c r="S68" s="432"/>
      <c r="T68" s="891"/>
      <c r="U68" s="891"/>
      <c r="V68" s="891"/>
      <c r="W68" s="892"/>
      <c r="X68" s="11"/>
    </row>
    <row r="69" spans="1:24" ht="12" customHeight="1">
      <c r="A69" s="409"/>
      <c r="B69" s="407"/>
      <c r="C69" s="914" t="s">
        <v>1020</v>
      </c>
      <c r="D69" s="915"/>
      <c r="E69" s="915"/>
      <c r="F69" s="749" t="str">
        <f>入力シート!K216&amp;""</f>
        <v/>
      </c>
      <c r="G69" s="749"/>
      <c r="H69" s="749"/>
      <c r="I69" s="749"/>
      <c r="J69" s="749"/>
      <c r="K69" s="749"/>
      <c r="L69" s="749"/>
      <c r="M69" s="846" t="s">
        <v>821</v>
      </c>
      <c r="N69" s="704"/>
      <c r="O69" s="704"/>
      <c r="P69" s="733" t="str">
        <f>入力シート!K217&amp;""</f>
        <v/>
      </c>
      <c r="Q69" s="731"/>
      <c r="R69" s="731"/>
      <c r="S69" s="731"/>
      <c r="T69" s="731"/>
      <c r="U69" s="731"/>
      <c r="V69" s="731"/>
      <c r="W69" s="734"/>
      <c r="X69" s="11"/>
    </row>
    <row r="70" spans="1:24" ht="12" customHeight="1">
      <c r="A70" s="409"/>
      <c r="B70" s="407"/>
      <c r="C70" s="914"/>
      <c r="D70" s="915"/>
      <c r="E70" s="915"/>
      <c r="F70" s="749"/>
      <c r="G70" s="749"/>
      <c r="H70" s="749"/>
      <c r="I70" s="749"/>
      <c r="J70" s="749"/>
      <c r="K70" s="749"/>
      <c r="L70" s="749"/>
      <c r="M70" s="846"/>
      <c r="N70" s="704"/>
      <c r="O70" s="704"/>
      <c r="P70" s="746"/>
      <c r="Q70" s="744"/>
      <c r="R70" s="744"/>
      <c r="S70" s="744"/>
      <c r="T70" s="744"/>
      <c r="U70" s="744"/>
      <c r="V70" s="744"/>
      <c r="W70" s="747"/>
      <c r="X70" s="11"/>
    </row>
    <row r="71" spans="1:24" ht="12" customHeight="1">
      <c r="A71" s="409"/>
      <c r="B71" s="407"/>
      <c r="C71" s="890" t="s">
        <v>823</v>
      </c>
      <c r="D71" s="704"/>
      <c r="E71" s="704"/>
      <c r="F71" s="749" t="str">
        <f>入力シート!K218&amp;""</f>
        <v/>
      </c>
      <c r="G71" s="749"/>
      <c r="H71" s="749"/>
      <c r="I71" s="749"/>
      <c r="J71" s="749"/>
      <c r="K71" s="749"/>
      <c r="L71" s="749"/>
      <c r="M71" s="749"/>
      <c r="N71" s="749"/>
      <c r="O71" s="749"/>
      <c r="P71" s="749"/>
      <c r="Q71" s="749"/>
      <c r="R71" s="749"/>
      <c r="S71" s="749"/>
      <c r="T71" s="749"/>
      <c r="U71" s="749"/>
      <c r="V71" s="749"/>
      <c r="W71" s="887"/>
      <c r="X71" s="11"/>
    </row>
    <row r="72" spans="1:24" ht="12" customHeight="1" thickBot="1">
      <c r="A72" s="409"/>
      <c r="B72" s="407"/>
      <c r="C72" s="904"/>
      <c r="D72" s="706"/>
      <c r="E72" s="706"/>
      <c r="F72" s="910"/>
      <c r="G72" s="910"/>
      <c r="H72" s="910"/>
      <c r="I72" s="910"/>
      <c r="J72" s="910"/>
      <c r="K72" s="910"/>
      <c r="L72" s="910"/>
      <c r="M72" s="910"/>
      <c r="N72" s="910"/>
      <c r="O72" s="910"/>
      <c r="P72" s="910"/>
      <c r="Q72" s="910"/>
      <c r="R72" s="910"/>
      <c r="S72" s="910"/>
      <c r="T72" s="910"/>
      <c r="U72" s="910"/>
      <c r="V72" s="910"/>
      <c r="W72" s="911"/>
      <c r="X72" s="11"/>
    </row>
    <row r="73" spans="1:24">
      <c r="C73" s="15"/>
      <c r="D73" s="15"/>
      <c r="E73" s="15"/>
      <c r="F73" s="15"/>
      <c r="G73" s="15"/>
      <c r="H73" s="15"/>
      <c r="I73" s="15"/>
      <c r="J73" s="15"/>
      <c r="K73" s="15"/>
      <c r="L73" s="15"/>
      <c r="M73" s="15"/>
      <c r="N73" s="15"/>
      <c r="O73" s="15"/>
      <c r="P73" s="15"/>
      <c r="Q73" s="15"/>
      <c r="R73" s="15"/>
      <c r="S73" s="15"/>
      <c r="T73" s="15"/>
      <c r="U73" s="15"/>
      <c r="V73" s="15"/>
      <c r="W73" s="15"/>
      <c r="X73" s="11"/>
    </row>
    <row r="74" spans="1:24">
      <c r="C74" s="11"/>
      <c r="D74" s="11"/>
      <c r="E74" s="11"/>
      <c r="F74" s="11"/>
      <c r="G74" s="11"/>
      <c r="H74" s="11"/>
      <c r="I74" s="11"/>
      <c r="J74" s="11"/>
      <c r="K74" s="11"/>
      <c r="L74" s="11"/>
      <c r="M74" s="11"/>
      <c r="N74" s="11"/>
      <c r="O74" s="11"/>
      <c r="P74" s="11"/>
      <c r="Q74" s="11"/>
      <c r="R74" s="11"/>
      <c r="S74" s="11"/>
      <c r="T74" s="11"/>
      <c r="U74" s="11"/>
      <c r="V74" s="11"/>
      <c r="W74" s="11"/>
      <c r="X74" s="11"/>
    </row>
    <row r="75" spans="1:24">
      <c r="C75" s="11"/>
      <c r="D75" s="11"/>
      <c r="E75" s="11"/>
      <c r="F75" s="11"/>
      <c r="G75" s="11"/>
      <c r="H75" s="11"/>
      <c r="I75" s="11"/>
      <c r="J75" s="11"/>
      <c r="K75" s="11"/>
      <c r="L75" s="11"/>
      <c r="M75" s="11"/>
      <c r="N75" s="11"/>
      <c r="O75" s="11"/>
      <c r="P75" s="11"/>
      <c r="Q75" s="11"/>
      <c r="R75" s="11"/>
      <c r="S75" s="11"/>
      <c r="T75" s="11"/>
      <c r="U75" s="11"/>
      <c r="V75" s="11"/>
      <c r="W75" s="11"/>
    </row>
    <row r="76" spans="1:24">
      <c r="C76" s="11"/>
      <c r="D76" s="11"/>
      <c r="E76" s="11"/>
      <c r="F76" s="11"/>
      <c r="G76" s="11"/>
      <c r="H76" s="11"/>
      <c r="I76" s="11"/>
      <c r="J76" s="11"/>
      <c r="K76" s="11"/>
      <c r="L76" s="11"/>
      <c r="M76" s="11"/>
      <c r="N76" s="11"/>
      <c r="O76" s="11"/>
      <c r="P76" s="11"/>
      <c r="Q76" s="11"/>
      <c r="R76" s="11"/>
      <c r="S76" s="11"/>
      <c r="T76" s="11"/>
      <c r="U76" s="11"/>
      <c r="V76" s="11"/>
      <c r="W76" s="11"/>
    </row>
    <row r="77" spans="1:24">
      <c r="C77" s="11"/>
      <c r="D77" s="11"/>
      <c r="E77" s="11"/>
      <c r="F77" s="11"/>
      <c r="G77" s="11"/>
      <c r="H77" s="11"/>
      <c r="I77" s="11"/>
      <c r="J77" s="11"/>
      <c r="K77" s="11"/>
      <c r="L77" s="11"/>
      <c r="M77" s="11"/>
      <c r="N77" s="11"/>
      <c r="O77" s="11"/>
      <c r="P77" s="11"/>
      <c r="Q77" s="11"/>
      <c r="R77" s="11"/>
      <c r="S77" s="11"/>
      <c r="T77" s="11"/>
      <c r="U77" s="11"/>
      <c r="V77" s="11"/>
      <c r="W77" s="11"/>
    </row>
    <row r="78" spans="1:24">
      <c r="C78" s="11"/>
      <c r="D78" s="11"/>
      <c r="E78" s="11"/>
      <c r="F78" s="11"/>
      <c r="G78" s="11"/>
      <c r="H78" s="11"/>
      <c r="I78" s="11"/>
      <c r="J78" s="11"/>
      <c r="K78" s="11"/>
      <c r="L78" s="11"/>
      <c r="M78" s="11"/>
      <c r="N78" s="11"/>
      <c r="O78" s="11"/>
      <c r="P78" s="11"/>
      <c r="Q78" s="11"/>
      <c r="R78" s="11"/>
      <c r="S78" s="11"/>
      <c r="T78" s="11"/>
      <c r="U78" s="11"/>
      <c r="V78" s="11"/>
      <c r="W78" s="11"/>
    </row>
    <row r="79" spans="1:24">
      <c r="C79" s="11"/>
      <c r="D79" s="11"/>
      <c r="E79" s="11"/>
      <c r="F79" s="11"/>
      <c r="G79" s="11"/>
      <c r="H79" s="11"/>
      <c r="I79" s="11"/>
      <c r="J79" s="11"/>
      <c r="K79" s="11"/>
      <c r="L79" s="11"/>
      <c r="M79" s="11"/>
      <c r="N79" s="11"/>
      <c r="O79" s="11"/>
      <c r="P79" s="11"/>
      <c r="Q79" s="11"/>
      <c r="R79" s="11"/>
      <c r="S79" s="11"/>
      <c r="T79" s="11"/>
      <c r="U79" s="11"/>
      <c r="V79" s="11"/>
      <c r="W79" s="11"/>
    </row>
    <row r="80" spans="1:24">
      <c r="C80" s="11"/>
      <c r="D80" s="11"/>
      <c r="E80" s="11"/>
      <c r="F80" s="11"/>
      <c r="G80" s="11"/>
      <c r="H80" s="11"/>
      <c r="I80" s="11"/>
      <c r="J80" s="11"/>
      <c r="K80" s="11"/>
      <c r="L80" s="11"/>
      <c r="M80" s="11"/>
      <c r="N80" s="11"/>
      <c r="O80" s="11"/>
      <c r="P80" s="11"/>
      <c r="Q80" s="11"/>
      <c r="R80" s="11"/>
      <c r="S80" s="11"/>
      <c r="T80" s="11"/>
      <c r="U80" s="11"/>
      <c r="V80" s="11"/>
      <c r="W80" s="11"/>
    </row>
    <row r="81" spans="1:23">
      <c r="C81" s="11"/>
      <c r="D81" s="11"/>
      <c r="E81" s="11"/>
      <c r="F81" s="11"/>
      <c r="G81" s="11"/>
      <c r="H81" s="11"/>
      <c r="I81" s="11"/>
      <c r="J81" s="11"/>
      <c r="K81" s="11"/>
      <c r="L81" s="11"/>
      <c r="M81" s="11"/>
      <c r="N81" s="11"/>
      <c r="O81" s="11"/>
      <c r="P81" s="11"/>
      <c r="Q81" s="11"/>
      <c r="R81" s="11"/>
      <c r="S81" s="11"/>
      <c r="T81" s="11"/>
      <c r="U81" s="11"/>
      <c r="V81" s="11"/>
      <c r="W81" s="11"/>
    </row>
    <row r="82" spans="1:23">
      <c r="C82" s="11"/>
      <c r="D82" s="11"/>
      <c r="E82" s="11"/>
      <c r="F82" s="11"/>
      <c r="G82" s="11"/>
      <c r="H82" s="11"/>
      <c r="I82" s="11"/>
      <c r="J82" s="11"/>
      <c r="K82" s="11"/>
      <c r="L82" s="11"/>
      <c r="M82" s="11"/>
      <c r="N82" s="11"/>
      <c r="O82" s="11"/>
      <c r="P82" s="11"/>
      <c r="Q82" s="11"/>
      <c r="R82" s="11"/>
      <c r="S82" s="11"/>
      <c r="T82" s="11"/>
      <c r="U82" s="11"/>
      <c r="V82" s="11"/>
      <c r="W82" s="11"/>
    </row>
    <row r="83" spans="1:23">
      <c r="C83" s="11"/>
      <c r="D83" s="11"/>
      <c r="E83" s="11"/>
      <c r="F83" s="11"/>
      <c r="G83" s="11"/>
      <c r="H83" s="11"/>
      <c r="I83" s="11"/>
      <c r="J83" s="11"/>
      <c r="K83" s="11"/>
      <c r="L83" s="11"/>
      <c r="M83" s="11"/>
      <c r="N83" s="11"/>
      <c r="O83" s="11"/>
      <c r="P83" s="11"/>
      <c r="Q83" s="11"/>
      <c r="R83" s="11"/>
      <c r="S83" s="11"/>
      <c r="T83" s="11"/>
      <c r="U83" s="11"/>
      <c r="V83" s="11"/>
      <c r="W83" s="11"/>
    </row>
    <row r="84" spans="1:23">
      <c r="C84" s="11"/>
      <c r="D84" s="11"/>
      <c r="E84" s="11"/>
      <c r="F84" s="11"/>
      <c r="G84" s="11"/>
      <c r="H84" s="11"/>
      <c r="I84" s="11"/>
      <c r="J84" s="11"/>
      <c r="K84" s="11"/>
      <c r="L84" s="11"/>
      <c r="M84" s="11"/>
      <c r="N84" s="11"/>
      <c r="O84" s="11"/>
      <c r="P84" s="11"/>
      <c r="Q84" s="11"/>
      <c r="R84" s="11"/>
      <c r="S84" s="11"/>
      <c r="T84" s="11"/>
      <c r="U84" s="11"/>
      <c r="V84" s="11"/>
      <c r="W84" s="11"/>
    </row>
    <row r="85" spans="1:23">
      <c r="C85" s="11"/>
      <c r="D85" s="11"/>
      <c r="E85" s="11"/>
      <c r="F85" s="11"/>
      <c r="G85" s="11"/>
      <c r="H85" s="11"/>
      <c r="I85" s="11"/>
      <c r="J85" s="11"/>
      <c r="K85" s="11"/>
      <c r="L85" s="11"/>
      <c r="M85" s="11"/>
      <c r="N85" s="11"/>
      <c r="O85" s="11"/>
      <c r="P85" s="11"/>
      <c r="Q85" s="11"/>
      <c r="R85" s="11"/>
      <c r="S85" s="11"/>
      <c r="T85" s="11"/>
      <c r="U85" s="11"/>
      <c r="V85" s="11"/>
      <c r="W85" s="11"/>
    </row>
    <row r="86" spans="1:23">
      <c r="C86" s="11"/>
      <c r="D86" s="11"/>
      <c r="E86" s="11"/>
      <c r="F86" s="11"/>
      <c r="G86" s="11"/>
      <c r="H86" s="11"/>
      <c r="I86" s="11"/>
      <c r="J86" s="11"/>
      <c r="K86" s="11"/>
      <c r="L86" s="11"/>
      <c r="M86" s="11"/>
      <c r="N86" s="11"/>
      <c r="O86" s="11"/>
      <c r="P86" s="11"/>
      <c r="Q86" s="11"/>
      <c r="R86" s="11"/>
      <c r="S86" s="11"/>
      <c r="T86" s="11"/>
      <c r="U86" s="11"/>
      <c r="V86" s="11"/>
      <c r="W86" s="11"/>
    </row>
    <row r="87" spans="1:23">
      <c r="C87" s="11"/>
      <c r="D87" s="11"/>
      <c r="E87" s="11"/>
      <c r="F87" s="11"/>
      <c r="G87" s="11"/>
      <c r="H87" s="11"/>
      <c r="I87" s="11"/>
      <c r="J87" s="11"/>
      <c r="K87" s="11"/>
      <c r="L87" s="11"/>
      <c r="M87" s="11"/>
      <c r="N87" s="11"/>
      <c r="O87" s="11"/>
      <c r="P87" s="11"/>
      <c r="Q87" s="11"/>
      <c r="R87" s="11"/>
      <c r="S87" s="11"/>
      <c r="T87" s="11"/>
      <c r="U87" s="11"/>
      <c r="V87" s="11"/>
      <c r="W87" s="11"/>
    </row>
    <row r="88" spans="1:23">
      <c r="C88" s="11"/>
      <c r="D88" s="11"/>
      <c r="E88" s="11"/>
      <c r="F88" s="11"/>
      <c r="G88" s="11"/>
      <c r="H88" s="11"/>
      <c r="I88" s="11"/>
      <c r="J88" s="11"/>
      <c r="K88" s="11"/>
      <c r="L88" s="11"/>
      <c r="M88" s="11"/>
      <c r="N88" s="11"/>
      <c r="O88" s="11"/>
      <c r="P88" s="11"/>
      <c r="Q88" s="11"/>
      <c r="R88" s="11"/>
      <c r="S88" s="11"/>
      <c r="T88" s="11"/>
      <c r="U88" s="11"/>
      <c r="V88" s="11"/>
      <c r="W88" s="11"/>
    </row>
    <row r="89" spans="1:23">
      <c r="C89" s="11"/>
      <c r="D89" s="11"/>
      <c r="E89" s="11"/>
      <c r="F89" s="11"/>
      <c r="G89" s="11"/>
      <c r="H89" s="11"/>
      <c r="I89" s="11"/>
      <c r="J89" s="11"/>
      <c r="K89" s="11"/>
      <c r="L89" s="11"/>
      <c r="M89" s="11"/>
      <c r="N89" s="11"/>
      <c r="O89" s="11"/>
      <c r="P89" s="11"/>
      <c r="Q89" s="11"/>
      <c r="R89" s="11"/>
      <c r="S89" s="11"/>
      <c r="T89" s="11"/>
      <c r="U89" s="11"/>
      <c r="V89" s="11"/>
      <c r="W89" s="11"/>
    </row>
    <row r="90" spans="1:23">
      <c r="C90" s="11"/>
      <c r="D90" s="11"/>
      <c r="E90" s="11"/>
      <c r="F90" s="11"/>
      <c r="G90" s="11"/>
      <c r="H90" s="11"/>
      <c r="I90" s="11"/>
      <c r="J90" s="11"/>
      <c r="K90" s="11"/>
      <c r="L90" s="11"/>
      <c r="M90" s="11"/>
      <c r="N90" s="11"/>
      <c r="O90" s="11"/>
      <c r="P90" s="11"/>
      <c r="Q90" s="11"/>
      <c r="R90" s="11"/>
      <c r="S90" s="11"/>
      <c r="T90" s="11"/>
      <c r="U90" s="11"/>
      <c r="V90" s="11"/>
      <c r="W90" s="11"/>
    </row>
    <row r="92" spans="1:23">
      <c r="A92" s="13"/>
      <c r="B92" s="14"/>
    </row>
    <row r="129" spans="1:2">
      <c r="A129" s="13"/>
      <c r="B129" s="14"/>
    </row>
    <row r="130" spans="1:2">
      <c r="A130" s="13"/>
      <c r="B130" s="14"/>
    </row>
    <row r="131" spans="1:2">
      <c r="A131" s="13"/>
      <c r="B131" s="14"/>
    </row>
    <row r="132" spans="1:2">
      <c r="A132" s="13"/>
      <c r="B132" s="14"/>
    </row>
    <row r="133" spans="1:2">
      <c r="A133" s="13"/>
      <c r="B133" s="14"/>
    </row>
    <row r="134" spans="1:2">
      <c r="A134" s="13"/>
      <c r="B134" s="14"/>
    </row>
    <row r="135" spans="1:2">
      <c r="A135" s="13"/>
      <c r="B135" s="14"/>
    </row>
    <row r="136" spans="1:2">
      <c r="A136" s="13"/>
      <c r="B136" s="14"/>
    </row>
    <row r="137" spans="1:2">
      <c r="A137" s="13"/>
      <c r="B137" s="14"/>
    </row>
    <row r="138" spans="1:2">
      <c r="A138" s="13"/>
      <c r="B138" s="14"/>
    </row>
    <row r="139" spans="1:2">
      <c r="A139" s="13"/>
      <c r="B139" s="14"/>
    </row>
    <row r="140" spans="1:2">
      <c r="A140" s="13"/>
      <c r="B140" s="14"/>
    </row>
    <row r="141" spans="1:2">
      <c r="A141" s="13"/>
      <c r="B141" s="14"/>
    </row>
    <row r="142" spans="1:2">
      <c r="A142" s="13"/>
      <c r="B142" s="14"/>
    </row>
    <row r="143" spans="1:2">
      <c r="A143" s="13"/>
      <c r="B143" s="14"/>
    </row>
    <row r="144" spans="1:2">
      <c r="A144" s="13"/>
      <c r="B144" s="14"/>
    </row>
    <row r="145" spans="1:2">
      <c r="A145" s="13"/>
      <c r="B145" s="14"/>
    </row>
    <row r="146" spans="1:2">
      <c r="A146" s="13"/>
      <c r="B146" s="14"/>
    </row>
    <row r="147" spans="1:2">
      <c r="A147" s="13"/>
      <c r="B147" s="14"/>
    </row>
    <row r="148" spans="1:2">
      <c r="A148" s="13"/>
      <c r="B148" s="14"/>
    </row>
    <row r="149" spans="1:2">
      <c r="A149" s="13"/>
      <c r="B149" s="14"/>
    </row>
    <row r="150" spans="1:2">
      <c r="A150" s="13"/>
      <c r="B150" s="14"/>
    </row>
    <row r="151" spans="1:2">
      <c r="A151" s="13"/>
      <c r="B151" s="14"/>
    </row>
    <row r="152" spans="1:2">
      <c r="A152" s="13"/>
      <c r="B152" s="14"/>
    </row>
    <row r="153" spans="1:2">
      <c r="A153" s="13"/>
      <c r="B153" s="14"/>
    </row>
    <row r="154" spans="1:2">
      <c r="A154" s="13"/>
      <c r="B154" s="14"/>
    </row>
    <row r="155" spans="1:2">
      <c r="A155" s="13"/>
      <c r="B155" s="14"/>
    </row>
    <row r="156" spans="1:2">
      <c r="A156" s="13"/>
      <c r="B156" s="14"/>
    </row>
    <row r="157" spans="1:2">
      <c r="A157" s="13"/>
      <c r="B157" s="14"/>
    </row>
    <row r="158" spans="1:2">
      <c r="A158" s="13"/>
      <c r="B158" s="14"/>
    </row>
    <row r="159" spans="1:2">
      <c r="A159" s="13"/>
      <c r="B159" s="14"/>
    </row>
    <row r="160" spans="1:2">
      <c r="A160" s="13"/>
      <c r="B160" s="14"/>
    </row>
    <row r="161" spans="1:2">
      <c r="A161" s="13"/>
      <c r="B161" s="14"/>
    </row>
    <row r="162" spans="1:2">
      <c r="A162" s="13"/>
      <c r="B162" s="14"/>
    </row>
    <row r="163" spans="1:2">
      <c r="A163" s="13"/>
      <c r="B163" s="14"/>
    </row>
    <row r="164" spans="1:2">
      <c r="A164" s="13"/>
      <c r="B164" s="14"/>
    </row>
    <row r="165" spans="1:2">
      <c r="A165" s="13"/>
      <c r="B165" s="14"/>
    </row>
    <row r="166" spans="1:2">
      <c r="A166" s="13"/>
      <c r="B166" s="14"/>
    </row>
    <row r="167" spans="1:2">
      <c r="A167" s="13"/>
      <c r="B167" s="14"/>
    </row>
    <row r="168" spans="1:2">
      <c r="A168" s="13"/>
      <c r="B168" s="14"/>
    </row>
    <row r="169" spans="1:2">
      <c r="A169" s="13"/>
      <c r="B169" s="14"/>
    </row>
    <row r="170" spans="1:2">
      <c r="A170" s="13"/>
      <c r="B170" s="14"/>
    </row>
    <row r="171" spans="1:2">
      <c r="A171" s="13"/>
      <c r="B171" s="14"/>
    </row>
    <row r="172" spans="1:2">
      <c r="A172" s="13"/>
      <c r="B172" s="14"/>
    </row>
  </sheetData>
  <sheetProtection password="8DFC" sheet="1" objects="1" scenarios="1"/>
  <mergeCells count="64">
    <mergeCell ref="C6:M7"/>
    <mergeCell ref="C9:E10"/>
    <mergeCell ref="C12:G13"/>
    <mergeCell ref="H12:W13"/>
    <mergeCell ref="C14:G15"/>
    <mergeCell ref="H14:W15"/>
    <mergeCell ref="C3:E4"/>
    <mergeCell ref="F3:I4"/>
    <mergeCell ref="P3:Q4"/>
    <mergeCell ref="R3:T4"/>
    <mergeCell ref="U3:W4"/>
    <mergeCell ref="C16:E17"/>
    <mergeCell ref="F16:G17"/>
    <mergeCell ref="H16:W17"/>
    <mergeCell ref="C18:E19"/>
    <mergeCell ref="F18:I19"/>
    <mergeCell ref="J18:L19"/>
    <mergeCell ref="M18:W19"/>
    <mergeCell ref="P26:W28"/>
    <mergeCell ref="F51:W52"/>
    <mergeCell ref="C56:H57"/>
    <mergeCell ref="I56:J57"/>
    <mergeCell ref="C29:W30"/>
    <mergeCell ref="C22:G23"/>
    <mergeCell ref="H20:W21"/>
    <mergeCell ref="H22:W23"/>
    <mergeCell ref="C20:E21"/>
    <mergeCell ref="F20:G21"/>
    <mergeCell ref="C71:E72"/>
    <mergeCell ref="F71:W72"/>
    <mergeCell ref="C65:G66"/>
    <mergeCell ref="C67:G68"/>
    <mergeCell ref="C69:E70"/>
    <mergeCell ref="F69:L70"/>
    <mergeCell ref="P69:W70"/>
    <mergeCell ref="H65:W66"/>
    <mergeCell ref="H67:I68"/>
    <mergeCell ref="J67:J68"/>
    <mergeCell ref="K67:K68"/>
    <mergeCell ref="L67:L68"/>
    <mergeCell ref="T67:U68"/>
    <mergeCell ref="V67:W68"/>
    <mergeCell ref="M69:O70"/>
    <mergeCell ref="P63:W64"/>
    <mergeCell ref="M63:O64"/>
    <mergeCell ref="H63:L64"/>
    <mergeCell ref="C63:E64"/>
    <mergeCell ref="F63:G64"/>
    <mergeCell ref="C61:E62"/>
    <mergeCell ref="F61:W62"/>
    <mergeCell ref="C59:E60"/>
    <mergeCell ref="V24:W25"/>
    <mergeCell ref="C24:G25"/>
    <mergeCell ref="H24:I25"/>
    <mergeCell ref="J24:J25"/>
    <mergeCell ref="K24:K25"/>
    <mergeCell ref="L24:L25"/>
    <mergeCell ref="T24:U25"/>
    <mergeCell ref="F59:W60"/>
    <mergeCell ref="C31:W50"/>
    <mergeCell ref="C51:E52"/>
    <mergeCell ref="C26:E28"/>
    <mergeCell ref="F26:L28"/>
    <mergeCell ref="M26:O28"/>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A3" sqref="A3"/>
    </sheetView>
  </sheetViews>
  <sheetFormatPr defaultColWidth="9" defaultRowHeight="12"/>
  <cols>
    <col min="1" max="1" width="5.625" style="10" customWidth="1"/>
    <col min="2" max="2" width="5.625" style="9" customWidth="1"/>
    <col min="3" max="43" width="4.75" style="10" customWidth="1"/>
    <col min="44" max="16384" width="9" style="10"/>
  </cols>
  <sheetData>
    <row r="1" spans="1:24" s="392" customFormat="1" ht="30" customHeight="1">
      <c r="A1" s="425" t="s">
        <v>1022</v>
      </c>
      <c r="B1" s="426"/>
      <c r="C1" s="405"/>
      <c r="D1" s="405"/>
      <c r="E1" s="405"/>
      <c r="F1" s="405"/>
      <c r="G1" s="405"/>
      <c r="H1" s="405"/>
      <c r="I1" s="405"/>
      <c r="J1" s="405"/>
      <c r="K1" s="405"/>
      <c r="L1" s="405"/>
      <c r="M1" s="405"/>
      <c r="N1" s="405"/>
      <c r="O1" s="405"/>
      <c r="P1" s="405"/>
      <c r="Q1" s="405"/>
      <c r="R1" s="405"/>
      <c r="S1" s="405"/>
      <c r="T1" s="405"/>
      <c r="U1" s="405"/>
      <c r="V1" s="405"/>
      <c r="W1" s="405"/>
    </row>
    <row r="2" spans="1:24" ht="12.75" thickBot="1">
      <c r="A2" s="427"/>
      <c r="B2" s="407"/>
      <c r="C2" s="419"/>
      <c r="D2" s="419"/>
      <c r="E2" s="419"/>
      <c r="F2" s="419"/>
      <c r="G2" s="419"/>
      <c r="H2" s="419"/>
      <c r="I2" s="419"/>
      <c r="J2" s="419"/>
      <c r="K2" s="419"/>
      <c r="L2" s="419"/>
      <c r="M2" s="419"/>
      <c r="N2" s="419"/>
      <c r="O2" s="419"/>
      <c r="P2" s="419"/>
      <c r="Q2" s="419"/>
      <c r="R2" s="419"/>
      <c r="S2" s="419"/>
      <c r="T2" s="419"/>
      <c r="U2" s="419"/>
      <c r="V2" s="419"/>
      <c r="W2" s="419"/>
      <c r="X2" s="11"/>
    </row>
    <row r="3" spans="1:24" ht="14.25" customHeight="1">
      <c r="A3" s="409"/>
      <c r="B3" s="407"/>
      <c r="C3" s="929" t="s">
        <v>194</v>
      </c>
      <c r="D3" s="930"/>
      <c r="E3" s="930"/>
      <c r="F3" s="714" t="str">
        <f>入力シート!K11&amp;""</f>
        <v/>
      </c>
      <c r="G3" s="715"/>
      <c r="H3" s="715"/>
      <c r="I3" s="716"/>
      <c r="J3" s="408"/>
      <c r="K3" s="408"/>
      <c r="L3" s="408"/>
      <c r="M3" s="408"/>
      <c r="N3" s="408"/>
      <c r="O3" s="408"/>
      <c r="P3" s="933" t="s">
        <v>195</v>
      </c>
      <c r="Q3" s="933"/>
      <c r="R3" s="724" t="str">
        <f>入力シート!K12&amp;""</f>
        <v/>
      </c>
      <c r="S3" s="725"/>
      <c r="T3" s="726"/>
      <c r="U3" s="724" t="str">
        <f>入力シート!K13&amp;""</f>
        <v/>
      </c>
      <c r="V3" s="725"/>
      <c r="W3" s="726"/>
      <c r="X3" s="11"/>
    </row>
    <row r="4" spans="1:24" ht="12.75" customHeight="1" thickBot="1">
      <c r="A4" s="409"/>
      <c r="B4" s="407"/>
      <c r="C4" s="931"/>
      <c r="D4" s="932"/>
      <c r="E4" s="932"/>
      <c r="F4" s="717"/>
      <c r="G4" s="718"/>
      <c r="H4" s="718"/>
      <c r="I4" s="719"/>
      <c r="J4" s="408"/>
      <c r="K4" s="408"/>
      <c r="L4" s="408"/>
      <c r="M4" s="408"/>
      <c r="N4" s="408"/>
      <c r="O4" s="408"/>
      <c r="P4" s="934"/>
      <c r="Q4" s="934"/>
      <c r="R4" s="727"/>
      <c r="S4" s="728"/>
      <c r="T4" s="729"/>
      <c r="U4" s="727"/>
      <c r="V4" s="728"/>
      <c r="W4" s="729"/>
      <c r="X4" s="11"/>
    </row>
    <row r="5" spans="1:24">
      <c r="A5" s="409"/>
      <c r="B5" s="407"/>
      <c r="C5" s="419"/>
      <c r="D5" s="419"/>
      <c r="E5" s="419"/>
      <c r="F5" s="419"/>
      <c r="G5" s="419"/>
      <c r="H5" s="419"/>
      <c r="I5" s="419"/>
      <c r="J5" s="419"/>
      <c r="K5" s="419"/>
      <c r="L5" s="419"/>
      <c r="M5" s="419"/>
      <c r="N5" s="419"/>
      <c r="O5" s="419"/>
      <c r="P5" s="419"/>
      <c r="Q5" s="419"/>
      <c r="R5" s="419"/>
      <c r="S5" s="419"/>
      <c r="T5" s="419"/>
      <c r="U5" s="419"/>
      <c r="V5" s="419"/>
      <c r="W5" s="419"/>
      <c r="X5" s="11"/>
    </row>
    <row r="6" spans="1:24" ht="12.75" customHeight="1">
      <c r="A6" s="409"/>
      <c r="B6" s="407"/>
      <c r="C6" s="935" t="s">
        <v>1046</v>
      </c>
      <c r="D6" s="935"/>
      <c r="E6" s="935"/>
      <c r="F6" s="935"/>
      <c r="G6" s="935"/>
      <c r="H6" s="935"/>
      <c r="I6" s="935"/>
      <c r="J6" s="935"/>
      <c r="K6" s="935"/>
      <c r="L6" s="935"/>
      <c r="M6" s="935"/>
      <c r="N6" s="410"/>
      <c r="O6" s="410"/>
      <c r="P6" s="410"/>
      <c r="Q6" s="410"/>
      <c r="R6" s="410"/>
      <c r="S6" s="410"/>
      <c r="T6" s="410"/>
      <c r="U6" s="410"/>
      <c r="V6" s="410"/>
      <c r="W6" s="410"/>
      <c r="X6" s="11"/>
    </row>
    <row r="7" spans="1:24" ht="12.75" customHeight="1">
      <c r="A7" s="409"/>
      <c r="B7" s="407"/>
      <c r="C7" s="935"/>
      <c r="D7" s="935"/>
      <c r="E7" s="935"/>
      <c r="F7" s="935"/>
      <c r="G7" s="935"/>
      <c r="H7" s="935"/>
      <c r="I7" s="935"/>
      <c r="J7" s="935"/>
      <c r="K7" s="935"/>
      <c r="L7" s="935"/>
      <c r="M7" s="935"/>
      <c r="N7" s="410"/>
      <c r="O7" s="410"/>
      <c r="P7" s="419"/>
      <c r="Q7" s="419"/>
      <c r="R7" s="419"/>
      <c r="S7" s="419"/>
      <c r="T7" s="419"/>
      <c r="U7" s="419"/>
      <c r="V7" s="419"/>
      <c r="W7" s="419"/>
      <c r="X7" s="11"/>
    </row>
    <row r="8" spans="1:24">
      <c r="A8" s="409"/>
      <c r="B8" s="407"/>
      <c r="C8" s="419"/>
      <c r="D8" s="419"/>
      <c r="E8" s="419"/>
      <c r="F8" s="419"/>
      <c r="G8" s="419"/>
      <c r="H8" s="419"/>
      <c r="I8" s="419"/>
      <c r="J8" s="419"/>
      <c r="K8" s="419"/>
      <c r="L8" s="419"/>
      <c r="M8" s="419"/>
      <c r="N8" s="419"/>
      <c r="O8" s="419"/>
      <c r="P8" s="419"/>
      <c r="Q8" s="419"/>
      <c r="R8" s="419"/>
      <c r="S8" s="419"/>
      <c r="T8" s="419"/>
      <c r="U8" s="419"/>
      <c r="V8" s="419"/>
      <c r="W8" s="419"/>
      <c r="X8" s="11"/>
    </row>
    <row r="9" spans="1:24" ht="12.75" customHeight="1">
      <c r="A9" s="409"/>
      <c r="B9" s="407"/>
      <c r="C9" s="920" t="s">
        <v>232</v>
      </c>
      <c r="D9" s="920"/>
      <c r="E9" s="920"/>
      <c r="F9" s="428"/>
      <c r="G9" s="428"/>
      <c r="H9" s="428"/>
      <c r="I9" s="428"/>
      <c r="J9" s="419"/>
      <c r="K9" s="419"/>
      <c r="L9" s="419"/>
      <c r="M9" s="419"/>
      <c r="N9" s="419"/>
      <c r="O9" s="419"/>
      <c r="P9" s="419"/>
      <c r="Q9" s="419"/>
      <c r="R9" s="419"/>
      <c r="S9" s="419"/>
      <c r="T9" s="419"/>
      <c r="U9" s="419"/>
      <c r="V9" s="419"/>
      <c r="W9" s="419"/>
      <c r="X9" s="11"/>
    </row>
    <row r="10" spans="1:24" ht="12.75" customHeight="1">
      <c r="A10" s="409"/>
      <c r="B10" s="407"/>
      <c r="C10" s="920"/>
      <c r="D10" s="920"/>
      <c r="E10" s="920"/>
      <c r="F10" s="428"/>
      <c r="G10" s="428"/>
      <c r="H10" s="428"/>
      <c r="I10" s="428"/>
      <c r="J10" s="419"/>
      <c r="K10" s="419"/>
      <c r="L10" s="419"/>
      <c r="M10" s="419"/>
      <c r="N10" s="419"/>
      <c r="O10" s="419"/>
      <c r="P10" s="419"/>
      <c r="Q10" s="419"/>
      <c r="R10" s="419"/>
      <c r="S10" s="419"/>
      <c r="T10" s="419"/>
      <c r="U10" s="419"/>
      <c r="V10" s="419"/>
      <c r="W10" s="419"/>
      <c r="X10" s="11"/>
    </row>
    <row r="11" spans="1:24" ht="5.0999999999999996" customHeight="1" thickBot="1">
      <c r="A11" s="409"/>
      <c r="B11" s="407"/>
      <c r="C11" s="408"/>
      <c r="D11" s="408"/>
      <c r="E11" s="408"/>
      <c r="F11" s="408"/>
      <c r="G11" s="408"/>
      <c r="H11" s="408"/>
      <c r="I11" s="408"/>
      <c r="J11" s="408"/>
      <c r="K11" s="408"/>
      <c r="L11" s="408"/>
      <c r="M11" s="408"/>
      <c r="N11" s="408"/>
      <c r="O11" s="408"/>
      <c r="P11" s="408"/>
      <c r="Q11" s="408"/>
      <c r="R11" s="408"/>
      <c r="S11" s="408"/>
      <c r="T11" s="408"/>
      <c r="U11" s="408"/>
      <c r="V11" s="408"/>
      <c r="W11" s="408"/>
      <c r="X11" s="11"/>
    </row>
    <row r="12" spans="1:24" ht="12" customHeight="1">
      <c r="A12" s="409"/>
      <c r="B12" s="407" t="s">
        <v>1049</v>
      </c>
      <c r="C12" s="888" t="s">
        <v>815</v>
      </c>
      <c r="D12" s="889"/>
      <c r="E12" s="889"/>
      <c r="F12" s="889"/>
      <c r="G12" s="889"/>
      <c r="H12" s="896" t="str">
        <f>入力シート!K224&amp;""</f>
        <v/>
      </c>
      <c r="I12" s="896"/>
      <c r="J12" s="896"/>
      <c r="K12" s="896"/>
      <c r="L12" s="896"/>
      <c r="M12" s="896"/>
      <c r="N12" s="896"/>
      <c r="O12" s="896"/>
      <c r="P12" s="896"/>
      <c r="Q12" s="896"/>
      <c r="R12" s="896"/>
      <c r="S12" s="896"/>
      <c r="T12" s="896"/>
      <c r="U12" s="896"/>
      <c r="V12" s="896"/>
      <c r="W12" s="897"/>
      <c r="X12" s="11"/>
    </row>
    <row r="13" spans="1:24" ht="12" customHeight="1">
      <c r="A13" s="409"/>
      <c r="B13" s="407"/>
      <c r="C13" s="890"/>
      <c r="D13" s="704"/>
      <c r="E13" s="704"/>
      <c r="F13" s="704"/>
      <c r="G13" s="704"/>
      <c r="H13" s="749"/>
      <c r="I13" s="749"/>
      <c r="J13" s="749"/>
      <c r="K13" s="749"/>
      <c r="L13" s="749"/>
      <c r="M13" s="749"/>
      <c r="N13" s="749"/>
      <c r="O13" s="749"/>
      <c r="P13" s="749"/>
      <c r="Q13" s="749"/>
      <c r="R13" s="749"/>
      <c r="S13" s="749"/>
      <c r="T13" s="749"/>
      <c r="U13" s="749"/>
      <c r="V13" s="749"/>
      <c r="W13" s="887"/>
      <c r="X13" s="11"/>
    </row>
    <row r="14" spans="1:24" ht="12" customHeight="1">
      <c r="A14" s="409"/>
      <c r="B14" s="407"/>
      <c r="C14" s="890" t="s">
        <v>1021</v>
      </c>
      <c r="D14" s="704"/>
      <c r="E14" s="704"/>
      <c r="F14" s="704"/>
      <c r="G14" s="704"/>
      <c r="H14" s="749" t="str">
        <f>入力シート!K225&amp;""</f>
        <v/>
      </c>
      <c r="I14" s="749"/>
      <c r="J14" s="749"/>
      <c r="K14" s="749"/>
      <c r="L14" s="749"/>
      <c r="M14" s="749"/>
      <c r="N14" s="749"/>
      <c r="O14" s="749"/>
      <c r="P14" s="749"/>
      <c r="Q14" s="749"/>
      <c r="R14" s="749"/>
      <c r="S14" s="749"/>
      <c r="T14" s="749"/>
      <c r="U14" s="749"/>
      <c r="V14" s="749"/>
      <c r="W14" s="887"/>
      <c r="X14" s="11"/>
    </row>
    <row r="15" spans="1:24" ht="12" customHeight="1">
      <c r="A15" s="409"/>
      <c r="B15" s="407"/>
      <c r="C15" s="890"/>
      <c r="D15" s="704"/>
      <c r="E15" s="704"/>
      <c r="F15" s="704"/>
      <c r="G15" s="704"/>
      <c r="H15" s="749"/>
      <c r="I15" s="749"/>
      <c r="J15" s="749"/>
      <c r="K15" s="749"/>
      <c r="L15" s="749"/>
      <c r="M15" s="749"/>
      <c r="N15" s="749"/>
      <c r="O15" s="749"/>
      <c r="P15" s="749"/>
      <c r="Q15" s="749"/>
      <c r="R15" s="749"/>
      <c r="S15" s="749"/>
      <c r="T15" s="749"/>
      <c r="U15" s="749"/>
      <c r="V15" s="749"/>
      <c r="W15" s="887"/>
      <c r="X15" s="11"/>
    </row>
    <row r="16" spans="1:24" ht="12" customHeight="1">
      <c r="A16" s="409"/>
      <c r="B16" s="407"/>
      <c r="C16" s="890" t="s">
        <v>816</v>
      </c>
      <c r="D16" s="704"/>
      <c r="E16" s="704"/>
      <c r="F16" s="909" t="str">
        <f>入力シート!K226&amp;""</f>
        <v/>
      </c>
      <c r="G16" s="909"/>
      <c r="H16" s="749" t="str">
        <f>入力シート!K227&amp;""</f>
        <v>国・地域コードを入力してください</v>
      </c>
      <c r="I16" s="749"/>
      <c r="J16" s="749"/>
      <c r="K16" s="749"/>
      <c r="L16" s="749"/>
      <c r="M16" s="749"/>
      <c r="N16" s="749"/>
      <c r="O16" s="749"/>
      <c r="P16" s="749"/>
      <c r="Q16" s="749"/>
      <c r="R16" s="749"/>
      <c r="S16" s="749"/>
      <c r="T16" s="749"/>
      <c r="U16" s="749"/>
      <c r="V16" s="749"/>
      <c r="W16" s="887"/>
      <c r="X16" s="11"/>
    </row>
    <row r="17" spans="1:24" ht="12" customHeight="1">
      <c r="A17" s="409"/>
      <c r="B17" s="407"/>
      <c r="C17" s="890"/>
      <c r="D17" s="704"/>
      <c r="E17" s="704"/>
      <c r="F17" s="909"/>
      <c r="G17" s="909"/>
      <c r="H17" s="749"/>
      <c r="I17" s="749"/>
      <c r="J17" s="749"/>
      <c r="K17" s="749"/>
      <c r="L17" s="749"/>
      <c r="M17" s="749"/>
      <c r="N17" s="749"/>
      <c r="O17" s="749"/>
      <c r="P17" s="749"/>
      <c r="Q17" s="749"/>
      <c r="R17" s="749"/>
      <c r="S17" s="749"/>
      <c r="T17" s="749"/>
      <c r="U17" s="749"/>
      <c r="V17" s="749"/>
      <c r="W17" s="887"/>
      <c r="X17" s="11"/>
    </row>
    <row r="18" spans="1:24" ht="12" customHeight="1">
      <c r="A18" s="409"/>
      <c r="B18" s="407"/>
      <c r="C18" s="890" t="s">
        <v>820</v>
      </c>
      <c r="D18" s="704"/>
      <c r="E18" s="704"/>
      <c r="F18" s="783" t="str">
        <f>入力シート!K228&amp;""</f>
        <v/>
      </c>
      <c r="G18" s="800"/>
      <c r="H18" s="800"/>
      <c r="I18" s="800"/>
      <c r="J18" s="915" t="s">
        <v>1035</v>
      </c>
      <c r="K18" s="915"/>
      <c r="L18" s="915"/>
      <c r="M18" s="733" t="str">
        <f>入力シート!K230&amp;""</f>
        <v>分野コードを入力してください</v>
      </c>
      <c r="N18" s="731"/>
      <c r="O18" s="731"/>
      <c r="P18" s="731"/>
      <c r="Q18" s="731"/>
      <c r="R18" s="731"/>
      <c r="S18" s="731"/>
      <c r="T18" s="731"/>
      <c r="U18" s="731"/>
      <c r="V18" s="731"/>
      <c r="W18" s="734"/>
      <c r="X18" s="11"/>
    </row>
    <row r="19" spans="1:24" ht="12" customHeight="1">
      <c r="A19" s="409"/>
      <c r="B19" s="407"/>
      <c r="C19" s="890"/>
      <c r="D19" s="704"/>
      <c r="E19" s="704"/>
      <c r="F19" s="785"/>
      <c r="G19" s="802"/>
      <c r="H19" s="802"/>
      <c r="I19" s="802"/>
      <c r="J19" s="915"/>
      <c r="K19" s="915"/>
      <c r="L19" s="915"/>
      <c r="M19" s="746"/>
      <c r="N19" s="744"/>
      <c r="O19" s="744"/>
      <c r="P19" s="744"/>
      <c r="Q19" s="744"/>
      <c r="R19" s="744"/>
      <c r="S19" s="744"/>
      <c r="T19" s="744"/>
      <c r="U19" s="744"/>
      <c r="V19" s="744"/>
      <c r="W19" s="747"/>
      <c r="X19" s="11"/>
    </row>
    <row r="20" spans="1:24" ht="12" customHeight="1">
      <c r="A20" s="409"/>
      <c r="B20" s="407"/>
      <c r="C20" s="735" t="s">
        <v>817</v>
      </c>
      <c r="D20" s="736"/>
      <c r="E20" s="737"/>
      <c r="F20" s="819" t="str">
        <f>入力シート!K231&amp;""</f>
        <v/>
      </c>
      <c r="G20" s="765"/>
      <c r="H20" s="733" t="str">
        <f>入力シート!K232&amp;""</f>
        <v/>
      </c>
      <c r="I20" s="731"/>
      <c r="J20" s="731"/>
      <c r="K20" s="731"/>
      <c r="L20" s="731"/>
      <c r="M20" s="731"/>
      <c r="N20" s="731"/>
      <c r="O20" s="731"/>
      <c r="P20" s="731"/>
      <c r="Q20" s="731"/>
      <c r="R20" s="731"/>
      <c r="S20" s="731"/>
      <c r="T20" s="916"/>
      <c r="U20" s="916"/>
      <c r="V20" s="916"/>
      <c r="W20" s="917"/>
      <c r="X20" s="11"/>
    </row>
    <row r="21" spans="1:24" ht="12" customHeight="1">
      <c r="A21" s="409"/>
      <c r="B21" s="407"/>
      <c r="C21" s="617"/>
      <c r="D21" s="618"/>
      <c r="E21" s="738"/>
      <c r="F21" s="820"/>
      <c r="G21" s="821"/>
      <c r="H21" s="746"/>
      <c r="I21" s="744"/>
      <c r="J21" s="744"/>
      <c r="K21" s="744"/>
      <c r="L21" s="744"/>
      <c r="M21" s="744"/>
      <c r="N21" s="744"/>
      <c r="O21" s="744"/>
      <c r="P21" s="744"/>
      <c r="Q21" s="744"/>
      <c r="R21" s="744"/>
      <c r="S21" s="744"/>
      <c r="T21" s="918"/>
      <c r="U21" s="918"/>
      <c r="V21" s="918"/>
      <c r="W21" s="919"/>
      <c r="X21" s="11"/>
    </row>
    <row r="22" spans="1:24" ht="12" customHeight="1">
      <c r="A22" s="409"/>
      <c r="B22" s="407"/>
      <c r="C22" s="890" t="s">
        <v>818</v>
      </c>
      <c r="D22" s="704"/>
      <c r="E22" s="704"/>
      <c r="F22" s="704"/>
      <c r="G22" s="704"/>
      <c r="H22" s="733" t="str">
        <f>入力シート!K233&amp;""</f>
        <v/>
      </c>
      <c r="I22" s="731"/>
      <c r="J22" s="731"/>
      <c r="K22" s="731"/>
      <c r="L22" s="731"/>
      <c r="M22" s="916"/>
      <c r="N22" s="916"/>
      <c r="O22" s="916"/>
      <c r="P22" s="916"/>
      <c r="Q22" s="916"/>
      <c r="R22" s="916"/>
      <c r="S22" s="916"/>
      <c r="T22" s="916"/>
      <c r="U22" s="916"/>
      <c r="V22" s="916"/>
      <c r="W22" s="917"/>
      <c r="X22" s="11"/>
    </row>
    <row r="23" spans="1:24" ht="12" customHeight="1">
      <c r="A23" s="409"/>
      <c r="B23" s="407"/>
      <c r="C23" s="890"/>
      <c r="D23" s="704"/>
      <c r="E23" s="704"/>
      <c r="F23" s="704"/>
      <c r="G23" s="704"/>
      <c r="H23" s="746"/>
      <c r="I23" s="744"/>
      <c r="J23" s="744"/>
      <c r="K23" s="744"/>
      <c r="L23" s="744"/>
      <c r="M23" s="918"/>
      <c r="N23" s="918"/>
      <c r="O23" s="918"/>
      <c r="P23" s="918"/>
      <c r="Q23" s="918"/>
      <c r="R23" s="918"/>
      <c r="S23" s="918"/>
      <c r="T23" s="918"/>
      <c r="U23" s="918"/>
      <c r="V23" s="918"/>
      <c r="W23" s="919"/>
      <c r="X23" s="11"/>
    </row>
    <row r="24" spans="1:24" ht="12" customHeight="1">
      <c r="A24" s="409"/>
      <c r="B24" s="407"/>
      <c r="C24" s="890" t="s">
        <v>819</v>
      </c>
      <c r="D24" s="704"/>
      <c r="E24" s="704"/>
      <c r="F24" s="704"/>
      <c r="G24" s="704"/>
      <c r="H24" s="893" t="str">
        <f>入力シート!K234&amp;""</f>
        <v/>
      </c>
      <c r="I24" s="893"/>
      <c r="J24" s="894" t="s">
        <v>843</v>
      </c>
      <c r="K24" s="895" t="str">
        <f>入力シート!K235&amp;""</f>
        <v/>
      </c>
      <c r="L24" s="894" t="s">
        <v>854</v>
      </c>
      <c r="M24" s="429"/>
      <c r="N24" s="430"/>
      <c r="O24" s="430"/>
      <c r="P24" s="430"/>
      <c r="Q24" s="430"/>
      <c r="R24" s="430"/>
      <c r="S24" s="430"/>
      <c r="T24" s="891"/>
      <c r="U24" s="891"/>
      <c r="V24" s="891"/>
      <c r="W24" s="892"/>
      <c r="X24" s="11"/>
    </row>
    <row r="25" spans="1:24" ht="12" customHeight="1">
      <c r="A25" s="409"/>
      <c r="B25" s="407"/>
      <c r="C25" s="890"/>
      <c r="D25" s="704"/>
      <c r="E25" s="704"/>
      <c r="F25" s="704"/>
      <c r="G25" s="704"/>
      <c r="H25" s="893"/>
      <c r="I25" s="893"/>
      <c r="J25" s="894"/>
      <c r="K25" s="895"/>
      <c r="L25" s="894"/>
      <c r="M25" s="431"/>
      <c r="N25" s="432"/>
      <c r="O25" s="432"/>
      <c r="P25" s="432"/>
      <c r="Q25" s="432"/>
      <c r="R25" s="432"/>
      <c r="S25" s="432"/>
      <c r="T25" s="891"/>
      <c r="U25" s="891"/>
      <c r="V25" s="891"/>
      <c r="W25" s="892"/>
      <c r="X25" s="11"/>
    </row>
    <row r="26" spans="1:24" ht="12" customHeight="1">
      <c r="A26" s="409"/>
      <c r="B26" s="407"/>
      <c r="C26" s="735" t="s">
        <v>1038</v>
      </c>
      <c r="D26" s="736"/>
      <c r="E26" s="737"/>
      <c r="F26" s="733" t="str">
        <f>入力シート!K236&amp;""</f>
        <v/>
      </c>
      <c r="G26" s="731"/>
      <c r="H26" s="731"/>
      <c r="I26" s="731"/>
      <c r="J26" s="731"/>
      <c r="K26" s="731"/>
      <c r="L26" s="732"/>
      <c r="M26" s="739" t="s">
        <v>821</v>
      </c>
      <c r="N26" s="736"/>
      <c r="O26" s="737"/>
      <c r="P26" s="733" t="str">
        <f>入力シート!K237&amp;""</f>
        <v/>
      </c>
      <c r="Q26" s="731"/>
      <c r="R26" s="731"/>
      <c r="S26" s="731"/>
      <c r="T26" s="731"/>
      <c r="U26" s="731"/>
      <c r="V26" s="731"/>
      <c r="W26" s="734"/>
      <c r="X26" s="11"/>
    </row>
    <row r="27" spans="1:24" ht="12" customHeight="1">
      <c r="A27" s="409"/>
      <c r="B27" s="407"/>
      <c r="C27" s="787"/>
      <c r="D27" s="701"/>
      <c r="E27" s="702"/>
      <c r="F27" s="690"/>
      <c r="G27" s="691"/>
      <c r="H27" s="691"/>
      <c r="I27" s="691"/>
      <c r="J27" s="691"/>
      <c r="K27" s="691"/>
      <c r="L27" s="697"/>
      <c r="M27" s="700"/>
      <c r="N27" s="701"/>
      <c r="O27" s="702"/>
      <c r="P27" s="690"/>
      <c r="Q27" s="691"/>
      <c r="R27" s="691"/>
      <c r="S27" s="691"/>
      <c r="T27" s="691"/>
      <c r="U27" s="691"/>
      <c r="V27" s="691"/>
      <c r="W27" s="692"/>
      <c r="X27" s="11"/>
    </row>
    <row r="28" spans="1:24" ht="12" customHeight="1">
      <c r="A28" s="409"/>
      <c r="B28" s="407"/>
      <c r="C28" s="787"/>
      <c r="D28" s="701"/>
      <c r="E28" s="702"/>
      <c r="F28" s="690"/>
      <c r="G28" s="691"/>
      <c r="H28" s="691"/>
      <c r="I28" s="691"/>
      <c r="J28" s="691"/>
      <c r="K28" s="691"/>
      <c r="L28" s="697"/>
      <c r="M28" s="740"/>
      <c r="N28" s="618"/>
      <c r="O28" s="738"/>
      <c r="P28" s="746"/>
      <c r="Q28" s="744"/>
      <c r="R28" s="744"/>
      <c r="S28" s="744"/>
      <c r="T28" s="744"/>
      <c r="U28" s="744"/>
      <c r="V28" s="744"/>
      <c r="W28" s="747"/>
      <c r="X28" s="11"/>
    </row>
    <row r="29" spans="1:24">
      <c r="A29" s="409"/>
      <c r="B29" s="407"/>
      <c r="C29" s="735" t="s">
        <v>822</v>
      </c>
      <c r="D29" s="736"/>
      <c r="E29" s="736"/>
      <c r="F29" s="736"/>
      <c r="G29" s="736"/>
      <c r="H29" s="736"/>
      <c r="I29" s="736"/>
      <c r="J29" s="736"/>
      <c r="K29" s="736"/>
      <c r="L29" s="736"/>
      <c r="M29" s="736"/>
      <c r="N29" s="736"/>
      <c r="O29" s="736"/>
      <c r="P29" s="736"/>
      <c r="Q29" s="736"/>
      <c r="R29" s="736"/>
      <c r="S29" s="736"/>
      <c r="T29" s="925"/>
      <c r="U29" s="925"/>
      <c r="V29" s="925"/>
      <c r="W29" s="926"/>
      <c r="X29" s="11"/>
    </row>
    <row r="30" spans="1:24">
      <c r="A30" s="409"/>
      <c r="B30" s="407"/>
      <c r="C30" s="617"/>
      <c r="D30" s="618"/>
      <c r="E30" s="618"/>
      <c r="F30" s="618"/>
      <c r="G30" s="618"/>
      <c r="H30" s="618"/>
      <c r="I30" s="618"/>
      <c r="J30" s="618"/>
      <c r="K30" s="618"/>
      <c r="L30" s="618"/>
      <c r="M30" s="618"/>
      <c r="N30" s="618"/>
      <c r="O30" s="618"/>
      <c r="P30" s="618"/>
      <c r="Q30" s="618"/>
      <c r="R30" s="618"/>
      <c r="S30" s="618"/>
      <c r="T30" s="927"/>
      <c r="U30" s="927"/>
      <c r="V30" s="927"/>
      <c r="W30" s="928"/>
      <c r="X30" s="11"/>
    </row>
    <row r="31" spans="1:24">
      <c r="A31" s="409"/>
      <c r="B31" s="407"/>
      <c r="C31" s="898" t="str">
        <f>入力シート!K238&amp;""</f>
        <v/>
      </c>
      <c r="D31" s="899"/>
      <c r="E31" s="899"/>
      <c r="F31" s="899"/>
      <c r="G31" s="899"/>
      <c r="H31" s="899"/>
      <c r="I31" s="899"/>
      <c r="J31" s="899"/>
      <c r="K31" s="899"/>
      <c r="L31" s="899"/>
      <c r="M31" s="899"/>
      <c r="N31" s="899"/>
      <c r="O31" s="899"/>
      <c r="P31" s="899"/>
      <c r="Q31" s="899"/>
      <c r="R31" s="899"/>
      <c r="S31" s="899"/>
      <c r="T31" s="899"/>
      <c r="U31" s="899"/>
      <c r="V31" s="899"/>
      <c r="W31" s="900"/>
      <c r="X31" s="11"/>
    </row>
    <row r="32" spans="1:24">
      <c r="A32" s="409"/>
      <c r="B32" s="407"/>
      <c r="C32" s="898"/>
      <c r="D32" s="899"/>
      <c r="E32" s="899"/>
      <c r="F32" s="899"/>
      <c r="G32" s="899"/>
      <c r="H32" s="899"/>
      <c r="I32" s="899"/>
      <c r="J32" s="899"/>
      <c r="K32" s="899"/>
      <c r="L32" s="899"/>
      <c r="M32" s="899"/>
      <c r="N32" s="899"/>
      <c r="O32" s="899"/>
      <c r="P32" s="899"/>
      <c r="Q32" s="899"/>
      <c r="R32" s="899"/>
      <c r="S32" s="899"/>
      <c r="T32" s="899"/>
      <c r="U32" s="899"/>
      <c r="V32" s="899"/>
      <c r="W32" s="900"/>
      <c r="X32" s="11"/>
    </row>
    <row r="33" spans="1:24">
      <c r="A33" s="409"/>
      <c r="B33" s="407"/>
      <c r="C33" s="898"/>
      <c r="D33" s="899"/>
      <c r="E33" s="899"/>
      <c r="F33" s="899"/>
      <c r="G33" s="899"/>
      <c r="H33" s="899"/>
      <c r="I33" s="899"/>
      <c r="J33" s="899"/>
      <c r="K33" s="899"/>
      <c r="L33" s="899"/>
      <c r="M33" s="899"/>
      <c r="N33" s="899"/>
      <c r="O33" s="899"/>
      <c r="P33" s="899"/>
      <c r="Q33" s="899"/>
      <c r="R33" s="899"/>
      <c r="S33" s="899"/>
      <c r="T33" s="899"/>
      <c r="U33" s="899"/>
      <c r="V33" s="899"/>
      <c r="W33" s="900"/>
      <c r="X33" s="11"/>
    </row>
    <row r="34" spans="1:24">
      <c r="A34" s="409"/>
      <c r="B34" s="407"/>
      <c r="C34" s="898"/>
      <c r="D34" s="899"/>
      <c r="E34" s="899"/>
      <c r="F34" s="899"/>
      <c r="G34" s="899"/>
      <c r="H34" s="899"/>
      <c r="I34" s="899"/>
      <c r="J34" s="899"/>
      <c r="K34" s="899"/>
      <c r="L34" s="899"/>
      <c r="M34" s="899"/>
      <c r="N34" s="899"/>
      <c r="O34" s="899"/>
      <c r="P34" s="899"/>
      <c r="Q34" s="899"/>
      <c r="R34" s="899"/>
      <c r="S34" s="899"/>
      <c r="T34" s="899"/>
      <c r="U34" s="899"/>
      <c r="V34" s="899"/>
      <c r="W34" s="900"/>
      <c r="X34" s="11"/>
    </row>
    <row r="35" spans="1:24">
      <c r="A35" s="409"/>
      <c r="B35" s="407"/>
      <c r="C35" s="898"/>
      <c r="D35" s="899"/>
      <c r="E35" s="899"/>
      <c r="F35" s="899"/>
      <c r="G35" s="899"/>
      <c r="H35" s="899"/>
      <c r="I35" s="899"/>
      <c r="J35" s="899"/>
      <c r="K35" s="899"/>
      <c r="L35" s="899"/>
      <c r="M35" s="899"/>
      <c r="N35" s="899"/>
      <c r="O35" s="899"/>
      <c r="P35" s="899"/>
      <c r="Q35" s="899"/>
      <c r="R35" s="899"/>
      <c r="S35" s="899"/>
      <c r="T35" s="899"/>
      <c r="U35" s="899"/>
      <c r="V35" s="899"/>
      <c r="W35" s="900"/>
      <c r="X35" s="11"/>
    </row>
    <row r="36" spans="1:24">
      <c r="A36" s="409"/>
      <c r="B36" s="407"/>
      <c r="C36" s="898"/>
      <c r="D36" s="899"/>
      <c r="E36" s="899"/>
      <c r="F36" s="899"/>
      <c r="G36" s="899"/>
      <c r="H36" s="899"/>
      <c r="I36" s="899"/>
      <c r="J36" s="899"/>
      <c r="K36" s="899"/>
      <c r="L36" s="899"/>
      <c r="M36" s="899"/>
      <c r="N36" s="899"/>
      <c r="O36" s="899"/>
      <c r="P36" s="899"/>
      <c r="Q36" s="899"/>
      <c r="R36" s="899"/>
      <c r="S36" s="899"/>
      <c r="T36" s="899"/>
      <c r="U36" s="899"/>
      <c r="V36" s="899"/>
      <c r="W36" s="900"/>
      <c r="X36" s="11"/>
    </row>
    <row r="37" spans="1:24">
      <c r="A37" s="409"/>
      <c r="B37" s="407"/>
      <c r="C37" s="898"/>
      <c r="D37" s="899"/>
      <c r="E37" s="899"/>
      <c r="F37" s="899"/>
      <c r="G37" s="899"/>
      <c r="H37" s="899"/>
      <c r="I37" s="899"/>
      <c r="J37" s="899"/>
      <c r="K37" s="899"/>
      <c r="L37" s="899"/>
      <c r="M37" s="899"/>
      <c r="N37" s="899"/>
      <c r="O37" s="899"/>
      <c r="P37" s="899"/>
      <c r="Q37" s="899"/>
      <c r="R37" s="899"/>
      <c r="S37" s="899"/>
      <c r="T37" s="899"/>
      <c r="U37" s="899"/>
      <c r="V37" s="899"/>
      <c r="W37" s="900"/>
      <c r="X37" s="11"/>
    </row>
    <row r="38" spans="1:24">
      <c r="A38" s="409"/>
      <c r="B38" s="407"/>
      <c r="C38" s="898"/>
      <c r="D38" s="899"/>
      <c r="E38" s="899"/>
      <c r="F38" s="899"/>
      <c r="G38" s="899"/>
      <c r="H38" s="899"/>
      <c r="I38" s="899"/>
      <c r="J38" s="899"/>
      <c r="K38" s="899"/>
      <c r="L38" s="899"/>
      <c r="M38" s="899"/>
      <c r="N38" s="899"/>
      <c r="O38" s="899"/>
      <c r="P38" s="899"/>
      <c r="Q38" s="899"/>
      <c r="R38" s="899"/>
      <c r="S38" s="899"/>
      <c r="T38" s="899"/>
      <c r="U38" s="899"/>
      <c r="V38" s="899"/>
      <c r="W38" s="900"/>
      <c r="X38" s="11"/>
    </row>
    <row r="39" spans="1:24">
      <c r="A39" s="409"/>
      <c r="B39" s="407"/>
      <c r="C39" s="898"/>
      <c r="D39" s="899"/>
      <c r="E39" s="899"/>
      <c r="F39" s="899"/>
      <c r="G39" s="899"/>
      <c r="H39" s="899"/>
      <c r="I39" s="899"/>
      <c r="J39" s="899"/>
      <c r="K39" s="899"/>
      <c r="L39" s="899"/>
      <c r="M39" s="899"/>
      <c r="N39" s="899"/>
      <c r="O39" s="899"/>
      <c r="P39" s="899"/>
      <c r="Q39" s="899"/>
      <c r="R39" s="899"/>
      <c r="S39" s="899"/>
      <c r="T39" s="899"/>
      <c r="U39" s="899"/>
      <c r="V39" s="899"/>
      <c r="W39" s="900"/>
      <c r="X39" s="11"/>
    </row>
    <row r="40" spans="1:24">
      <c r="A40" s="409"/>
      <c r="B40" s="407"/>
      <c r="C40" s="898"/>
      <c r="D40" s="899"/>
      <c r="E40" s="899"/>
      <c r="F40" s="899"/>
      <c r="G40" s="899"/>
      <c r="H40" s="899"/>
      <c r="I40" s="899"/>
      <c r="J40" s="899"/>
      <c r="K40" s="899"/>
      <c r="L40" s="899"/>
      <c r="M40" s="899"/>
      <c r="N40" s="899"/>
      <c r="O40" s="899"/>
      <c r="P40" s="899"/>
      <c r="Q40" s="899"/>
      <c r="R40" s="899"/>
      <c r="S40" s="899"/>
      <c r="T40" s="899"/>
      <c r="U40" s="899"/>
      <c r="V40" s="899"/>
      <c r="W40" s="900"/>
      <c r="X40" s="11"/>
    </row>
    <row r="41" spans="1:24">
      <c r="A41" s="409"/>
      <c r="B41" s="407"/>
      <c r="C41" s="898"/>
      <c r="D41" s="899"/>
      <c r="E41" s="899"/>
      <c r="F41" s="899"/>
      <c r="G41" s="899"/>
      <c r="H41" s="899"/>
      <c r="I41" s="899"/>
      <c r="J41" s="899"/>
      <c r="K41" s="899"/>
      <c r="L41" s="899"/>
      <c r="M41" s="899"/>
      <c r="N41" s="899"/>
      <c r="O41" s="899"/>
      <c r="P41" s="899"/>
      <c r="Q41" s="899"/>
      <c r="R41" s="899"/>
      <c r="S41" s="899"/>
      <c r="T41" s="899"/>
      <c r="U41" s="899"/>
      <c r="V41" s="899"/>
      <c r="W41" s="900"/>
      <c r="X41" s="11"/>
    </row>
    <row r="42" spans="1:24">
      <c r="A42" s="409"/>
      <c r="B42" s="407"/>
      <c r="C42" s="898"/>
      <c r="D42" s="899"/>
      <c r="E42" s="899"/>
      <c r="F42" s="899"/>
      <c r="G42" s="899"/>
      <c r="H42" s="899"/>
      <c r="I42" s="899"/>
      <c r="J42" s="899"/>
      <c r="K42" s="899"/>
      <c r="L42" s="899"/>
      <c r="M42" s="899"/>
      <c r="N42" s="899"/>
      <c r="O42" s="899"/>
      <c r="P42" s="899"/>
      <c r="Q42" s="899"/>
      <c r="R42" s="899"/>
      <c r="S42" s="899"/>
      <c r="T42" s="899"/>
      <c r="U42" s="899"/>
      <c r="V42" s="899"/>
      <c r="W42" s="900"/>
      <c r="X42" s="11"/>
    </row>
    <row r="43" spans="1:24">
      <c r="A43" s="409"/>
      <c r="B43" s="407"/>
      <c r="C43" s="898"/>
      <c r="D43" s="899"/>
      <c r="E43" s="899"/>
      <c r="F43" s="899"/>
      <c r="G43" s="899"/>
      <c r="H43" s="899"/>
      <c r="I43" s="899"/>
      <c r="J43" s="899"/>
      <c r="K43" s="899"/>
      <c r="L43" s="899"/>
      <c r="M43" s="899"/>
      <c r="N43" s="899"/>
      <c r="O43" s="899"/>
      <c r="P43" s="899"/>
      <c r="Q43" s="899"/>
      <c r="R43" s="899"/>
      <c r="S43" s="899"/>
      <c r="T43" s="899"/>
      <c r="U43" s="899"/>
      <c r="V43" s="899"/>
      <c r="W43" s="900"/>
      <c r="X43" s="11"/>
    </row>
    <row r="44" spans="1:24">
      <c r="A44" s="409"/>
      <c r="B44" s="407"/>
      <c r="C44" s="898"/>
      <c r="D44" s="899"/>
      <c r="E44" s="899"/>
      <c r="F44" s="899"/>
      <c r="G44" s="899"/>
      <c r="H44" s="899"/>
      <c r="I44" s="899"/>
      <c r="J44" s="899"/>
      <c r="K44" s="899"/>
      <c r="L44" s="899"/>
      <c r="M44" s="899"/>
      <c r="N44" s="899"/>
      <c r="O44" s="899"/>
      <c r="P44" s="899"/>
      <c r="Q44" s="899"/>
      <c r="R44" s="899"/>
      <c r="S44" s="899"/>
      <c r="T44" s="899"/>
      <c r="U44" s="899"/>
      <c r="V44" s="899"/>
      <c r="W44" s="900"/>
      <c r="X44" s="11"/>
    </row>
    <row r="45" spans="1:24">
      <c r="A45" s="409"/>
      <c r="B45" s="407"/>
      <c r="C45" s="898"/>
      <c r="D45" s="899"/>
      <c r="E45" s="899"/>
      <c r="F45" s="899"/>
      <c r="G45" s="899"/>
      <c r="H45" s="899"/>
      <c r="I45" s="899"/>
      <c r="J45" s="899"/>
      <c r="K45" s="899"/>
      <c r="L45" s="899"/>
      <c r="M45" s="899"/>
      <c r="N45" s="899"/>
      <c r="O45" s="899"/>
      <c r="P45" s="899"/>
      <c r="Q45" s="899"/>
      <c r="R45" s="899"/>
      <c r="S45" s="899"/>
      <c r="T45" s="899"/>
      <c r="U45" s="899"/>
      <c r="V45" s="899"/>
      <c r="W45" s="900"/>
      <c r="X45" s="11"/>
    </row>
    <row r="46" spans="1:24">
      <c r="A46" s="409"/>
      <c r="B46" s="407"/>
      <c r="C46" s="898"/>
      <c r="D46" s="899"/>
      <c r="E46" s="899"/>
      <c r="F46" s="899"/>
      <c r="G46" s="899"/>
      <c r="H46" s="899"/>
      <c r="I46" s="899"/>
      <c r="J46" s="899"/>
      <c r="K46" s="899"/>
      <c r="L46" s="899"/>
      <c r="M46" s="899"/>
      <c r="N46" s="899"/>
      <c r="O46" s="899"/>
      <c r="P46" s="899"/>
      <c r="Q46" s="899"/>
      <c r="R46" s="899"/>
      <c r="S46" s="899"/>
      <c r="T46" s="899"/>
      <c r="U46" s="899"/>
      <c r="V46" s="899"/>
      <c r="W46" s="900"/>
      <c r="X46" s="11"/>
    </row>
    <row r="47" spans="1:24">
      <c r="A47" s="409"/>
      <c r="B47" s="407"/>
      <c r="C47" s="898"/>
      <c r="D47" s="899"/>
      <c r="E47" s="899"/>
      <c r="F47" s="899"/>
      <c r="G47" s="899"/>
      <c r="H47" s="899"/>
      <c r="I47" s="899"/>
      <c r="J47" s="899"/>
      <c r="K47" s="899"/>
      <c r="L47" s="899"/>
      <c r="M47" s="899"/>
      <c r="N47" s="899"/>
      <c r="O47" s="899"/>
      <c r="P47" s="899"/>
      <c r="Q47" s="899"/>
      <c r="R47" s="899"/>
      <c r="S47" s="899"/>
      <c r="T47" s="899"/>
      <c r="U47" s="899"/>
      <c r="V47" s="899"/>
      <c r="W47" s="900"/>
      <c r="X47" s="11"/>
    </row>
    <row r="48" spans="1:24">
      <c r="A48" s="409"/>
      <c r="B48" s="407"/>
      <c r="C48" s="898"/>
      <c r="D48" s="899"/>
      <c r="E48" s="899"/>
      <c r="F48" s="899"/>
      <c r="G48" s="899"/>
      <c r="H48" s="899"/>
      <c r="I48" s="899"/>
      <c r="J48" s="899"/>
      <c r="K48" s="899"/>
      <c r="L48" s="899"/>
      <c r="M48" s="899"/>
      <c r="N48" s="899"/>
      <c r="O48" s="899"/>
      <c r="P48" s="899"/>
      <c r="Q48" s="899"/>
      <c r="R48" s="899"/>
      <c r="S48" s="899"/>
      <c r="T48" s="899"/>
      <c r="U48" s="899"/>
      <c r="V48" s="899"/>
      <c r="W48" s="900"/>
      <c r="X48" s="11"/>
    </row>
    <row r="49" spans="1:24">
      <c r="A49" s="409"/>
      <c r="B49" s="407"/>
      <c r="C49" s="898"/>
      <c r="D49" s="899"/>
      <c r="E49" s="899"/>
      <c r="F49" s="899"/>
      <c r="G49" s="899"/>
      <c r="H49" s="899"/>
      <c r="I49" s="899"/>
      <c r="J49" s="899"/>
      <c r="K49" s="899"/>
      <c r="L49" s="899"/>
      <c r="M49" s="899"/>
      <c r="N49" s="899"/>
      <c r="O49" s="899"/>
      <c r="P49" s="899"/>
      <c r="Q49" s="899"/>
      <c r="R49" s="899"/>
      <c r="S49" s="899"/>
      <c r="T49" s="899"/>
      <c r="U49" s="899"/>
      <c r="V49" s="899"/>
      <c r="W49" s="900"/>
      <c r="X49" s="11"/>
    </row>
    <row r="50" spans="1:24">
      <c r="A50" s="409"/>
      <c r="B50" s="407"/>
      <c r="C50" s="901"/>
      <c r="D50" s="902"/>
      <c r="E50" s="902"/>
      <c r="F50" s="902"/>
      <c r="G50" s="902"/>
      <c r="H50" s="902"/>
      <c r="I50" s="902"/>
      <c r="J50" s="902"/>
      <c r="K50" s="902"/>
      <c r="L50" s="902"/>
      <c r="M50" s="902"/>
      <c r="N50" s="902"/>
      <c r="O50" s="902"/>
      <c r="P50" s="902"/>
      <c r="Q50" s="902"/>
      <c r="R50" s="902"/>
      <c r="S50" s="902"/>
      <c r="T50" s="902"/>
      <c r="U50" s="902"/>
      <c r="V50" s="902"/>
      <c r="W50" s="903"/>
      <c r="X50" s="11"/>
    </row>
    <row r="51" spans="1:24">
      <c r="A51" s="409"/>
      <c r="B51" s="407"/>
      <c r="C51" s="890" t="s">
        <v>823</v>
      </c>
      <c r="D51" s="704"/>
      <c r="E51" s="704"/>
      <c r="F51" s="749" t="str">
        <f>入力シート!K239&amp;""</f>
        <v/>
      </c>
      <c r="G51" s="749"/>
      <c r="H51" s="749"/>
      <c r="I51" s="749"/>
      <c r="J51" s="749"/>
      <c r="K51" s="749"/>
      <c r="L51" s="749"/>
      <c r="M51" s="749"/>
      <c r="N51" s="749"/>
      <c r="O51" s="749"/>
      <c r="P51" s="749"/>
      <c r="Q51" s="749"/>
      <c r="R51" s="749"/>
      <c r="S51" s="749"/>
      <c r="T51" s="749"/>
      <c r="U51" s="749"/>
      <c r="V51" s="749"/>
      <c r="W51" s="887"/>
      <c r="X51" s="11"/>
    </row>
    <row r="52" spans="1:24" ht="12.75" thickBot="1">
      <c r="A52" s="409"/>
      <c r="B52" s="407"/>
      <c r="C52" s="904"/>
      <c r="D52" s="706"/>
      <c r="E52" s="706"/>
      <c r="F52" s="910"/>
      <c r="G52" s="910"/>
      <c r="H52" s="910"/>
      <c r="I52" s="910"/>
      <c r="J52" s="910"/>
      <c r="K52" s="910"/>
      <c r="L52" s="910"/>
      <c r="M52" s="910"/>
      <c r="N52" s="910"/>
      <c r="O52" s="910"/>
      <c r="P52" s="910"/>
      <c r="Q52" s="910"/>
      <c r="R52" s="910"/>
      <c r="S52" s="910"/>
      <c r="T52" s="910"/>
      <c r="U52" s="910"/>
      <c r="V52" s="910"/>
      <c r="W52" s="911"/>
      <c r="X52" s="11"/>
    </row>
    <row r="53" spans="1:24">
      <c r="A53" s="409"/>
      <c r="B53" s="407"/>
      <c r="C53" s="419"/>
      <c r="D53" s="419"/>
      <c r="E53" s="419"/>
      <c r="F53" s="419"/>
      <c r="G53" s="419"/>
      <c r="H53" s="419"/>
      <c r="I53" s="419"/>
      <c r="J53" s="419"/>
      <c r="K53" s="419"/>
      <c r="L53" s="419"/>
      <c r="M53" s="419"/>
      <c r="N53" s="419"/>
      <c r="O53" s="419"/>
      <c r="P53" s="419"/>
      <c r="Q53" s="419"/>
      <c r="R53" s="419"/>
      <c r="S53" s="419"/>
      <c r="T53" s="419"/>
      <c r="U53" s="419"/>
      <c r="V53" s="419"/>
      <c r="W53" s="419"/>
      <c r="X53" s="11"/>
    </row>
    <row r="54" spans="1:24">
      <c r="A54" s="409"/>
      <c r="B54" s="407"/>
      <c r="C54" s="419"/>
      <c r="D54" s="419"/>
      <c r="E54" s="419"/>
      <c r="F54" s="419"/>
      <c r="G54" s="419"/>
      <c r="H54" s="419"/>
      <c r="I54" s="419"/>
      <c r="J54" s="419"/>
      <c r="K54" s="419"/>
      <c r="L54" s="419"/>
      <c r="M54" s="419"/>
      <c r="N54" s="419"/>
      <c r="O54" s="419"/>
      <c r="P54" s="419"/>
      <c r="Q54" s="419"/>
      <c r="R54" s="419"/>
      <c r="S54" s="419"/>
      <c r="T54" s="419"/>
      <c r="U54" s="419"/>
      <c r="V54" s="419"/>
      <c r="W54" s="419"/>
      <c r="X54" s="11"/>
    </row>
    <row r="55" spans="1:24" ht="12.75" thickBot="1">
      <c r="A55" s="409"/>
      <c r="B55" s="407"/>
      <c r="C55" s="419"/>
      <c r="D55" s="419"/>
      <c r="E55" s="419"/>
      <c r="F55" s="419"/>
      <c r="G55" s="419"/>
      <c r="H55" s="419"/>
      <c r="I55" s="419"/>
      <c r="J55" s="419"/>
      <c r="K55" s="419"/>
      <c r="L55" s="419"/>
      <c r="M55" s="419"/>
      <c r="N55" s="419"/>
      <c r="O55" s="419"/>
      <c r="P55" s="419"/>
      <c r="Q55" s="419"/>
      <c r="R55" s="419"/>
      <c r="S55" s="419"/>
      <c r="T55" s="419"/>
      <c r="U55" s="419"/>
      <c r="V55" s="419"/>
      <c r="W55" s="419"/>
      <c r="X55" s="11"/>
    </row>
    <row r="56" spans="1:24" ht="12.75" customHeight="1">
      <c r="A56" s="409"/>
      <c r="B56" s="407"/>
      <c r="C56" s="920" t="s">
        <v>824</v>
      </c>
      <c r="D56" s="920"/>
      <c r="E56" s="920"/>
      <c r="F56" s="920"/>
      <c r="G56" s="920"/>
      <c r="H56" s="920"/>
      <c r="I56" s="921" t="str">
        <f>入力シート!K240&amp;""</f>
        <v/>
      </c>
      <c r="J56" s="922"/>
      <c r="K56" s="419"/>
      <c r="L56" s="419"/>
      <c r="M56" s="419"/>
      <c r="N56" s="419"/>
      <c r="O56" s="419"/>
      <c r="P56" s="419"/>
      <c r="Q56" s="419"/>
      <c r="R56" s="419"/>
      <c r="S56" s="419"/>
      <c r="T56" s="419"/>
      <c r="U56" s="419"/>
      <c r="V56" s="419"/>
      <c r="W56" s="419"/>
      <c r="X56" s="11"/>
    </row>
    <row r="57" spans="1:24" ht="12.75" customHeight="1" thickBot="1">
      <c r="A57" s="409"/>
      <c r="B57" s="407"/>
      <c r="C57" s="920"/>
      <c r="D57" s="920"/>
      <c r="E57" s="920"/>
      <c r="F57" s="920"/>
      <c r="G57" s="920"/>
      <c r="H57" s="920"/>
      <c r="I57" s="923"/>
      <c r="J57" s="924"/>
      <c r="K57" s="419"/>
      <c r="L57" s="419"/>
      <c r="M57" s="419"/>
      <c r="N57" s="419"/>
      <c r="O57" s="419"/>
      <c r="P57" s="419"/>
      <c r="Q57" s="419"/>
      <c r="R57" s="419"/>
      <c r="S57" s="419"/>
      <c r="T57" s="419"/>
      <c r="U57" s="419"/>
      <c r="V57" s="419"/>
      <c r="W57" s="419"/>
      <c r="X57" s="11"/>
    </row>
    <row r="58" spans="1:24" ht="5.0999999999999996" customHeight="1" thickBot="1">
      <c r="A58" s="409"/>
      <c r="B58" s="407"/>
      <c r="C58" s="408"/>
      <c r="D58" s="408"/>
      <c r="E58" s="408"/>
      <c r="F58" s="408"/>
      <c r="G58" s="408"/>
      <c r="H58" s="408"/>
      <c r="I58" s="408"/>
      <c r="J58" s="408"/>
      <c r="K58" s="408"/>
      <c r="L58" s="408"/>
      <c r="M58" s="408"/>
      <c r="N58" s="408"/>
      <c r="O58" s="408"/>
      <c r="P58" s="408"/>
      <c r="Q58" s="408"/>
      <c r="R58" s="408"/>
      <c r="S58" s="408"/>
      <c r="T58" s="408"/>
      <c r="U58" s="408"/>
      <c r="V58" s="408"/>
      <c r="W58" s="408"/>
      <c r="X58" s="11"/>
    </row>
    <row r="59" spans="1:24" ht="12" customHeight="1">
      <c r="A59" s="409"/>
      <c r="B59" s="407" t="s">
        <v>806</v>
      </c>
      <c r="C59" s="888" t="s">
        <v>825</v>
      </c>
      <c r="D59" s="889"/>
      <c r="E59" s="889"/>
      <c r="F59" s="896" t="str">
        <f>入力シート!K241&amp;""</f>
        <v/>
      </c>
      <c r="G59" s="896"/>
      <c r="H59" s="896"/>
      <c r="I59" s="896"/>
      <c r="J59" s="896"/>
      <c r="K59" s="896"/>
      <c r="L59" s="896"/>
      <c r="M59" s="896"/>
      <c r="N59" s="896"/>
      <c r="O59" s="896"/>
      <c r="P59" s="896"/>
      <c r="Q59" s="896"/>
      <c r="R59" s="896"/>
      <c r="S59" s="896"/>
      <c r="T59" s="896"/>
      <c r="U59" s="896"/>
      <c r="V59" s="896"/>
      <c r="W59" s="897"/>
      <c r="X59" s="11"/>
    </row>
    <row r="60" spans="1:24" ht="12" customHeight="1">
      <c r="A60" s="409"/>
      <c r="B60" s="407"/>
      <c r="C60" s="890"/>
      <c r="D60" s="704"/>
      <c r="E60" s="704"/>
      <c r="F60" s="749"/>
      <c r="G60" s="749"/>
      <c r="H60" s="749"/>
      <c r="I60" s="749"/>
      <c r="J60" s="749"/>
      <c r="K60" s="749"/>
      <c r="L60" s="749"/>
      <c r="M60" s="749"/>
      <c r="N60" s="749"/>
      <c r="O60" s="749"/>
      <c r="P60" s="749"/>
      <c r="Q60" s="749"/>
      <c r="R60" s="749"/>
      <c r="S60" s="749"/>
      <c r="T60" s="749"/>
      <c r="U60" s="749"/>
      <c r="V60" s="749"/>
      <c r="W60" s="887"/>
      <c r="X60" s="11"/>
    </row>
    <row r="61" spans="1:24" ht="12" customHeight="1">
      <c r="A61" s="409"/>
      <c r="B61" s="407"/>
      <c r="C61" s="885" t="s">
        <v>1036</v>
      </c>
      <c r="D61" s="886"/>
      <c r="E61" s="886"/>
      <c r="F61" s="749" t="str">
        <f>入力シート!K242&amp;""</f>
        <v/>
      </c>
      <c r="G61" s="749"/>
      <c r="H61" s="749"/>
      <c r="I61" s="749"/>
      <c r="J61" s="749"/>
      <c r="K61" s="749"/>
      <c r="L61" s="749"/>
      <c r="M61" s="749"/>
      <c r="N61" s="749"/>
      <c r="O61" s="749"/>
      <c r="P61" s="749"/>
      <c r="Q61" s="749"/>
      <c r="R61" s="749"/>
      <c r="S61" s="749"/>
      <c r="T61" s="749"/>
      <c r="U61" s="749"/>
      <c r="V61" s="749"/>
      <c r="W61" s="887"/>
      <c r="X61" s="11"/>
    </row>
    <row r="62" spans="1:24" ht="12" customHeight="1">
      <c r="A62" s="409"/>
      <c r="B62" s="407"/>
      <c r="C62" s="885"/>
      <c r="D62" s="886"/>
      <c r="E62" s="886"/>
      <c r="F62" s="749"/>
      <c r="G62" s="749"/>
      <c r="H62" s="749"/>
      <c r="I62" s="749"/>
      <c r="J62" s="749"/>
      <c r="K62" s="749"/>
      <c r="L62" s="749"/>
      <c r="M62" s="749"/>
      <c r="N62" s="749"/>
      <c r="O62" s="749"/>
      <c r="P62" s="749"/>
      <c r="Q62" s="749"/>
      <c r="R62" s="749"/>
      <c r="S62" s="749"/>
      <c r="T62" s="749"/>
      <c r="U62" s="749"/>
      <c r="V62" s="749"/>
      <c r="W62" s="887"/>
      <c r="X62" s="11"/>
    </row>
    <row r="63" spans="1:24" ht="12" customHeight="1">
      <c r="A63" s="409"/>
      <c r="B63" s="407"/>
      <c r="C63" s="890" t="s">
        <v>816</v>
      </c>
      <c r="D63" s="704"/>
      <c r="E63" s="704"/>
      <c r="F63" s="909" t="str">
        <f>入力シート!K243&amp;""</f>
        <v/>
      </c>
      <c r="G63" s="909"/>
      <c r="H63" s="733" t="str">
        <f>入力シート!K244&amp;""</f>
        <v>国・地域コードを入力してください</v>
      </c>
      <c r="I63" s="731"/>
      <c r="J63" s="731"/>
      <c r="K63" s="731"/>
      <c r="L63" s="732"/>
      <c r="M63" s="739" t="s">
        <v>826</v>
      </c>
      <c r="N63" s="736"/>
      <c r="O63" s="737"/>
      <c r="P63" s="905" t="str">
        <f>入力シート!K245&amp;""</f>
        <v/>
      </c>
      <c r="Q63" s="906"/>
      <c r="R63" s="906"/>
      <c r="S63" s="906"/>
      <c r="T63" s="906"/>
      <c r="U63" s="906"/>
      <c r="V63" s="906"/>
      <c r="W63" s="907"/>
      <c r="X63" s="11"/>
    </row>
    <row r="64" spans="1:24" ht="12" customHeight="1">
      <c r="A64" s="409"/>
      <c r="B64" s="407"/>
      <c r="C64" s="890"/>
      <c r="D64" s="704"/>
      <c r="E64" s="704"/>
      <c r="F64" s="909"/>
      <c r="G64" s="909"/>
      <c r="H64" s="746"/>
      <c r="I64" s="744"/>
      <c r="J64" s="744"/>
      <c r="K64" s="744"/>
      <c r="L64" s="745"/>
      <c r="M64" s="740"/>
      <c r="N64" s="618"/>
      <c r="O64" s="738"/>
      <c r="P64" s="908"/>
      <c r="Q64" s="813"/>
      <c r="R64" s="813"/>
      <c r="S64" s="813"/>
      <c r="T64" s="813"/>
      <c r="U64" s="813"/>
      <c r="V64" s="813"/>
      <c r="W64" s="814"/>
      <c r="X64" s="11"/>
    </row>
    <row r="65" spans="1:24" ht="12" customHeight="1">
      <c r="A65" s="409"/>
      <c r="B65" s="407"/>
      <c r="C65" s="890" t="s">
        <v>827</v>
      </c>
      <c r="D65" s="704"/>
      <c r="E65" s="704"/>
      <c r="F65" s="704"/>
      <c r="G65" s="704"/>
      <c r="H65" s="733" t="str">
        <f>入力シート!K246&amp;""</f>
        <v/>
      </c>
      <c r="I65" s="731"/>
      <c r="J65" s="731"/>
      <c r="K65" s="731"/>
      <c r="L65" s="731"/>
      <c r="M65" s="916"/>
      <c r="N65" s="916"/>
      <c r="O65" s="916"/>
      <c r="P65" s="916"/>
      <c r="Q65" s="916"/>
      <c r="R65" s="916"/>
      <c r="S65" s="916"/>
      <c r="T65" s="916"/>
      <c r="U65" s="916"/>
      <c r="V65" s="916"/>
      <c r="W65" s="917"/>
      <c r="X65" s="11"/>
    </row>
    <row r="66" spans="1:24" ht="12" customHeight="1">
      <c r="A66" s="409"/>
      <c r="B66" s="407"/>
      <c r="C66" s="890"/>
      <c r="D66" s="704"/>
      <c r="E66" s="704"/>
      <c r="F66" s="704"/>
      <c r="G66" s="704"/>
      <c r="H66" s="746"/>
      <c r="I66" s="744"/>
      <c r="J66" s="744"/>
      <c r="K66" s="744"/>
      <c r="L66" s="744"/>
      <c r="M66" s="918"/>
      <c r="N66" s="918"/>
      <c r="O66" s="918"/>
      <c r="P66" s="918"/>
      <c r="Q66" s="918"/>
      <c r="R66" s="918"/>
      <c r="S66" s="918"/>
      <c r="T66" s="918"/>
      <c r="U66" s="918"/>
      <c r="V66" s="918"/>
      <c r="W66" s="919"/>
      <c r="X66" s="11"/>
    </row>
    <row r="67" spans="1:24" ht="12" customHeight="1">
      <c r="A67" s="409"/>
      <c r="B67" s="407"/>
      <c r="C67" s="912" t="s">
        <v>828</v>
      </c>
      <c r="D67" s="913"/>
      <c r="E67" s="913"/>
      <c r="F67" s="913"/>
      <c r="G67" s="913"/>
      <c r="H67" s="893" t="str">
        <f>入力シート!K247&amp;""</f>
        <v/>
      </c>
      <c r="I67" s="893"/>
      <c r="J67" s="894" t="s">
        <v>843</v>
      </c>
      <c r="K67" s="895" t="str">
        <f>入力シート!K248&amp;""</f>
        <v/>
      </c>
      <c r="L67" s="894" t="s">
        <v>854</v>
      </c>
      <c r="M67" s="429"/>
      <c r="N67" s="430"/>
      <c r="O67" s="430"/>
      <c r="P67" s="430"/>
      <c r="Q67" s="430"/>
      <c r="R67" s="430"/>
      <c r="S67" s="430"/>
      <c r="T67" s="891"/>
      <c r="U67" s="891"/>
      <c r="V67" s="891"/>
      <c r="W67" s="892"/>
      <c r="X67" s="11"/>
    </row>
    <row r="68" spans="1:24" ht="12" customHeight="1">
      <c r="A68" s="409"/>
      <c r="B68" s="407"/>
      <c r="C68" s="912"/>
      <c r="D68" s="913"/>
      <c r="E68" s="913"/>
      <c r="F68" s="913"/>
      <c r="G68" s="913"/>
      <c r="H68" s="893"/>
      <c r="I68" s="893"/>
      <c r="J68" s="894"/>
      <c r="K68" s="895"/>
      <c r="L68" s="894"/>
      <c r="M68" s="431"/>
      <c r="N68" s="432"/>
      <c r="O68" s="432"/>
      <c r="P68" s="432"/>
      <c r="Q68" s="432"/>
      <c r="R68" s="432"/>
      <c r="S68" s="432"/>
      <c r="T68" s="891"/>
      <c r="U68" s="891"/>
      <c r="V68" s="891"/>
      <c r="W68" s="892"/>
      <c r="X68" s="11"/>
    </row>
    <row r="69" spans="1:24" ht="12" customHeight="1">
      <c r="A69" s="409"/>
      <c r="B69" s="407"/>
      <c r="C69" s="914" t="s">
        <v>1020</v>
      </c>
      <c r="D69" s="915"/>
      <c r="E69" s="915"/>
      <c r="F69" s="749" t="str">
        <f>入力シート!K249&amp;""</f>
        <v/>
      </c>
      <c r="G69" s="749"/>
      <c r="H69" s="749"/>
      <c r="I69" s="749"/>
      <c r="J69" s="749"/>
      <c r="K69" s="749"/>
      <c r="L69" s="749"/>
      <c r="M69" s="846" t="s">
        <v>821</v>
      </c>
      <c r="N69" s="704"/>
      <c r="O69" s="704"/>
      <c r="P69" s="733" t="str">
        <f>入力シート!K250&amp;""</f>
        <v/>
      </c>
      <c r="Q69" s="731"/>
      <c r="R69" s="731"/>
      <c r="S69" s="731"/>
      <c r="T69" s="731"/>
      <c r="U69" s="731"/>
      <c r="V69" s="731"/>
      <c r="W69" s="734"/>
      <c r="X69" s="11"/>
    </row>
    <row r="70" spans="1:24" ht="12" customHeight="1">
      <c r="A70" s="409"/>
      <c r="B70" s="407"/>
      <c r="C70" s="914"/>
      <c r="D70" s="915"/>
      <c r="E70" s="915"/>
      <c r="F70" s="749"/>
      <c r="G70" s="749"/>
      <c r="H70" s="749"/>
      <c r="I70" s="749"/>
      <c r="J70" s="749"/>
      <c r="K70" s="749"/>
      <c r="L70" s="749"/>
      <c r="M70" s="846"/>
      <c r="N70" s="704"/>
      <c r="O70" s="704"/>
      <c r="P70" s="746"/>
      <c r="Q70" s="744"/>
      <c r="R70" s="744"/>
      <c r="S70" s="744"/>
      <c r="T70" s="744"/>
      <c r="U70" s="744"/>
      <c r="V70" s="744"/>
      <c r="W70" s="747"/>
      <c r="X70" s="11"/>
    </row>
    <row r="71" spans="1:24" ht="12" customHeight="1">
      <c r="A71" s="409"/>
      <c r="B71" s="407"/>
      <c r="C71" s="890" t="s">
        <v>823</v>
      </c>
      <c r="D71" s="704"/>
      <c r="E71" s="704"/>
      <c r="F71" s="749" t="str">
        <f>入力シート!K251&amp;""</f>
        <v/>
      </c>
      <c r="G71" s="749"/>
      <c r="H71" s="749"/>
      <c r="I71" s="749"/>
      <c r="J71" s="749"/>
      <c r="K71" s="749"/>
      <c r="L71" s="749"/>
      <c r="M71" s="749"/>
      <c r="N71" s="749"/>
      <c r="O71" s="749"/>
      <c r="P71" s="749"/>
      <c r="Q71" s="749"/>
      <c r="R71" s="749"/>
      <c r="S71" s="749"/>
      <c r="T71" s="749"/>
      <c r="U71" s="749"/>
      <c r="V71" s="749"/>
      <c r="W71" s="887"/>
      <c r="X71" s="11"/>
    </row>
    <row r="72" spans="1:24" ht="12" customHeight="1" thickBot="1">
      <c r="A72" s="409"/>
      <c r="B72" s="407"/>
      <c r="C72" s="904"/>
      <c r="D72" s="706"/>
      <c r="E72" s="706"/>
      <c r="F72" s="910"/>
      <c r="G72" s="910"/>
      <c r="H72" s="910"/>
      <c r="I72" s="910"/>
      <c r="J72" s="910"/>
      <c r="K72" s="910"/>
      <c r="L72" s="910"/>
      <c r="M72" s="910"/>
      <c r="N72" s="910"/>
      <c r="O72" s="910"/>
      <c r="P72" s="910"/>
      <c r="Q72" s="910"/>
      <c r="R72" s="910"/>
      <c r="S72" s="910"/>
      <c r="T72" s="910"/>
      <c r="U72" s="910"/>
      <c r="V72" s="910"/>
      <c r="W72" s="911"/>
      <c r="X72" s="11"/>
    </row>
    <row r="73" spans="1:24">
      <c r="C73" s="15"/>
      <c r="D73" s="15"/>
      <c r="E73" s="15"/>
      <c r="F73" s="15"/>
      <c r="G73" s="15"/>
      <c r="H73" s="15"/>
      <c r="I73" s="15"/>
      <c r="J73" s="15"/>
      <c r="K73" s="15"/>
      <c r="L73" s="15"/>
      <c r="M73" s="15"/>
      <c r="N73" s="15"/>
      <c r="O73" s="15"/>
      <c r="P73" s="15"/>
      <c r="Q73" s="15"/>
      <c r="R73" s="15"/>
      <c r="S73" s="15"/>
      <c r="T73" s="15"/>
      <c r="U73" s="15"/>
      <c r="V73" s="15"/>
      <c r="W73" s="15"/>
      <c r="X73" s="11"/>
    </row>
    <row r="74" spans="1:24">
      <c r="C74" s="11"/>
      <c r="D74" s="11"/>
      <c r="E74" s="11"/>
      <c r="F74" s="11"/>
      <c r="G74" s="11"/>
      <c r="H74" s="11"/>
      <c r="I74" s="11"/>
      <c r="J74" s="11"/>
      <c r="K74" s="11"/>
      <c r="L74" s="11"/>
      <c r="M74" s="11"/>
      <c r="N74" s="11"/>
      <c r="O74" s="11"/>
      <c r="P74" s="11"/>
      <c r="Q74" s="11"/>
      <c r="R74" s="11"/>
      <c r="S74" s="11"/>
      <c r="T74" s="11"/>
      <c r="U74" s="11"/>
      <c r="V74" s="11"/>
      <c r="W74" s="11"/>
      <c r="X74" s="11"/>
    </row>
    <row r="75" spans="1:24">
      <c r="C75" s="11"/>
      <c r="D75" s="11"/>
      <c r="E75" s="11"/>
      <c r="F75" s="11"/>
      <c r="G75" s="11"/>
      <c r="H75" s="11"/>
      <c r="I75" s="11"/>
      <c r="J75" s="11"/>
      <c r="K75" s="11"/>
      <c r="L75" s="11"/>
      <c r="M75" s="11"/>
      <c r="N75" s="11"/>
      <c r="O75" s="11"/>
      <c r="P75" s="11"/>
      <c r="Q75" s="11"/>
      <c r="R75" s="11"/>
      <c r="S75" s="11"/>
      <c r="T75" s="11"/>
      <c r="U75" s="11"/>
      <c r="V75" s="11"/>
      <c r="W75" s="11"/>
    </row>
    <row r="76" spans="1:24">
      <c r="C76" s="11"/>
      <c r="D76" s="11"/>
      <c r="E76" s="11"/>
      <c r="F76" s="11"/>
      <c r="G76" s="11"/>
      <c r="H76" s="11"/>
      <c r="I76" s="11"/>
      <c r="J76" s="11"/>
      <c r="K76" s="11"/>
      <c r="L76" s="11"/>
      <c r="M76" s="11"/>
      <c r="N76" s="11"/>
      <c r="O76" s="11"/>
      <c r="P76" s="11"/>
      <c r="Q76" s="11"/>
      <c r="R76" s="11"/>
      <c r="S76" s="11"/>
      <c r="T76" s="11"/>
      <c r="U76" s="11"/>
      <c r="V76" s="11"/>
      <c r="W76" s="11"/>
    </row>
    <row r="77" spans="1:24">
      <c r="C77" s="11"/>
      <c r="D77" s="11"/>
      <c r="E77" s="11"/>
      <c r="F77" s="11"/>
      <c r="G77" s="11"/>
      <c r="H77" s="11"/>
      <c r="I77" s="11"/>
      <c r="J77" s="11"/>
      <c r="K77" s="11"/>
      <c r="L77" s="11"/>
      <c r="M77" s="11"/>
      <c r="N77" s="11"/>
      <c r="O77" s="11"/>
      <c r="P77" s="11"/>
      <c r="Q77" s="11"/>
      <c r="R77" s="11"/>
      <c r="S77" s="11"/>
      <c r="T77" s="11"/>
      <c r="U77" s="11"/>
      <c r="V77" s="11"/>
      <c r="W77" s="11"/>
    </row>
    <row r="78" spans="1:24">
      <c r="C78" s="11"/>
      <c r="D78" s="11"/>
      <c r="E78" s="11"/>
      <c r="F78" s="11"/>
      <c r="G78" s="11"/>
      <c r="H78" s="11"/>
      <c r="I78" s="11"/>
      <c r="J78" s="11"/>
      <c r="K78" s="11"/>
      <c r="L78" s="11"/>
      <c r="M78" s="11"/>
      <c r="N78" s="11"/>
      <c r="O78" s="11"/>
      <c r="P78" s="11"/>
      <c r="Q78" s="11"/>
      <c r="R78" s="11"/>
      <c r="S78" s="11"/>
      <c r="T78" s="11"/>
      <c r="U78" s="11"/>
      <c r="V78" s="11"/>
      <c r="W78" s="11"/>
    </row>
    <row r="79" spans="1:24">
      <c r="C79" s="11"/>
      <c r="D79" s="11"/>
      <c r="E79" s="11"/>
      <c r="F79" s="11"/>
      <c r="G79" s="11"/>
      <c r="H79" s="11"/>
      <c r="I79" s="11"/>
      <c r="J79" s="11"/>
      <c r="K79" s="11"/>
      <c r="L79" s="11"/>
      <c r="M79" s="11"/>
      <c r="N79" s="11"/>
      <c r="O79" s="11"/>
      <c r="P79" s="11"/>
      <c r="Q79" s="11"/>
      <c r="R79" s="11"/>
      <c r="S79" s="11"/>
      <c r="T79" s="11"/>
      <c r="U79" s="11"/>
      <c r="V79" s="11"/>
      <c r="W79" s="11"/>
    </row>
    <row r="80" spans="1:24">
      <c r="C80" s="11"/>
      <c r="D80" s="11"/>
      <c r="E80" s="11"/>
      <c r="F80" s="11"/>
      <c r="G80" s="11"/>
      <c r="H80" s="11"/>
      <c r="I80" s="11"/>
      <c r="J80" s="11"/>
      <c r="K80" s="11"/>
      <c r="L80" s="11"/>
      <c r="M80" s="11"/>
      <c r="N80" s="11"/>
      <c r="O80" s="11"/>
      <c r="P80" s="11"/>
      <c r="Q80" s="11"/>
      <c r="R80" s="11"/>
      <c r="S80" s="11"/>
      <c r="T80" s="11"/>
      <c r="U80" s="11"/>
      <c r="V80" s="11"/>
      <c r="W80" s="11"/>
    </row>
    <row r="81" spans="1:23">
      <c r="C81" s="11"/>
      <c r="D81" s="11"/>
      <c r="E81" s="11"/>
      <c r="F81" s="11"/>
      <c r="G81" s="11"/>
      <c r="H81" s="11"/>
      <c r="I81" s="11"/>
      <c r="J81" s="11"/>
      <c r="K81" s="11"/>
      <c r="L81" s="11"/>
      <c r="M81" s="11"/>
      <c r="N81" s="11"/>
      <c r="O81" s="11"/>
      <c r="P81" s="11"/>
      <c r="Q81" s="11"/>
      <c r="R81" s="11"/>
      <c r="S81" s="11"/>
      <c r="T81" s="11"/>
      <c r="U81" s="11"/>
      <c r="V81" s="11"/>
      <c r="W81" s="11"/>
    </row>
    <row r="82" spans="1:23">
      <c r="C82" s="11"/>
      <c r="D82" s="11"/>
      <c r="E82" s="11"/>
      <c r="F82" s="11"/>
      <c r="G82" s="11"/>
      <c r="H82" s="11"/>
      <c r="I82" s="11"/>
      <c r="J82" s="11"/>
      <c r="K82" s="11"/>
      <c r="L82" s="11"/>
      <c r="M82" s="11"/>
      <c r="N82" s="11"/>
      <c r="O82" s="11"/>
      <c r="P82" s="11"/>
      <c r="Q82" s="11"/>
      <c r="R82" s="11"/>
      <c r="S82" s="11"/>
      <c r="T82" s="11"/>
      <c r="U82" s="11"/>
      <c r="V82" s="11"/>
      <c r="W82" s="11"/>
    </row>
    <row r="83" spans="1:23">
      <c r="C83" s="11"/>
      <c r="D83" s="11"/>
      <c r="E83" s="11"/>
      <c r="F83" s="11"/>
      <c r="G83" s="11"/>
      <c r="H83" s="11"/>
      <c r="I83" s="11"/>
      <c r="J83" s="11"/>
      <c r="K83" s="11"/>
      <c r="L83" s="11"/>
      <c r="M83" s="11"/>
      <c r="N83" s="11"/>
      <c r="O83" s="11"/>
      <c r="P83" s="11"/>
      <c r="Q83" s="11"/>
      <c r="R83" s="11"/>
      <c r="S83" s="11"/>
      <c r="T83" s="11"/>
      <c r="U83" s="11"/>
      <c r="V83" s="11"/>
      <c r="W83" s="11"/>
    </row>
    <row r="84" spans="1:23">
      <c r="C84" s="11"/>
      <c r="D84" s="11"/>
      <c r="E84" s="11"/>
      <c r="F84" s="11"/>
      <c r="G84" s="11"/>
      <c r="H84" s="11"/>
      <c r="I84" s="11"/>
      <c r="J84" s="11"/>
      <c r="K84" s="11"/>
      <c r="L84" s="11"/>
      <c r="M84" s="11"/>
      <c r="N84" s="11"/>
      <c r="O84" s="11"/>
      <c r="P84" s="11"/>
      <c r="Q84" s="11"/>
      <c r="R84" s="11"/>
      <c r="S84" s="11"/>
      <c r="T84" s="11"/>
      <c r="U84" s="11"/>
      <c r="V84" s="11"/>
      <c r="W84" s="11"/>
    </row>
    <row r="85" spans="1:23">
      <c r="C85" s="11"/>
      <c r="D85" s="11"/>
      <c r="E85" s="11"/>
      <c r="F85" s="11"/>
      <c r="G85" s="11"/>
      <c r="H85" s="11"/>
      <c r="I85" s="11"/>
      <c r="J85" s="11"/>
      <c r="K85" s="11"/>
      <c r="L85" s="11"/>
      <c r="M85" s="11"/>
      <c r="N85" s="11"/>
      <c r="O85" s="11"/>
      <c r="P85" s="11"/>
      <c r="Q85" s="11"/>
      <c r="R85" s="11"/>
      <c r="S85" s="11"/>
      <c r="T85" s="11"/>
      <c r="U85" s="11"/>
      <c r="V85" s="11"/>
      <c r="W85" s="11"/>
    </row>
    <row r="86" spans="1:23">
      <c r="C86" s="11"/>
      <c r="D86" s="11"/>
      <c r="E86" s="11"/>
      <c r="F86" s="11"/>
      <c r="G86" s="11"/>
      <c r="H86" s="11"/>
      <c r="I86" s="11"/>
      <c r="J86" s="11"/>
      <c r="K86" s="11"/>
      <c r="L86" s="11"/>
      <c r="M86" s="11"/>
      <c r="N86" s="11"/>
      <c r="O86" s="11"/>
      <c r="P86" s="11"/>
      <c r="Q86" s="11"/>
      <c r="R86" s="11"/>
      <c r="S86" s="11"/>
      <c r="T86" s="11"/>
      <c r="U86" s="11"/>
      <c r="V86" s="11"/>
      <c r="W86" s="11"/>
    </row>
    <row r="87" spans="1:23">
      <c r="C87" s="11"/>
      <c r="D87" s="11"/>
      <c r="E87" s="11"/>
      <c r="F87" s="11"/>
      <c r="G87" s="11"/>
      <c r="H87" s="11"/>
      <c r="I87" s="11"/>
      <c r="J87" s="11"/>
      <c r="K87" s="11"/>
      <c r="L87" s="11"/>
      <c r="M87" s="11"/>
      <c r="N87" s="11"/>
      <c r="O87" s="11"/>
      <c r="P87" s="11"/>
      <c r="Q87" s="11"/>
      <c r="R87" s="11"/>
      <c r="S87" s="11"/>
      <c r="T87" s="11"/>
      <c r="U87" s="11"/>
      <c r="V87" s="11"/>
      <c r="W87" s="11"/>
    </row>
    <row r="88" spans="1:23">
      <c r="C88" s="11"/>
      <c r="D88" s="11"/>
      <c r="E88" s="11"/>
      <c r="F88" s="11"/>
      <c r="G88" s="11"/>
      <c r="H88" s="11"/>
      <c r="I88" s="11"/>
      <c r="J88" s="11"/>
      <c r="K88" s="11"/>
      <c r="L88" s="11"/>
      <c r="M88" s="11"/>
      <c r="N88" s="11"/>
      <c r="O88" s="11"/>
      <c r="P88" s="11"/>
      <c r="Q88" s="11"/>
      <c r="R88" s="11"/>
      <c r="S88" s="11"/>
      <c r="T88" s="11"/>
      <c r="U88" s="11"/>
      <c r="V88" s="11"/>
      <c r="W88" s="11"/>
    </row>
    <row r="89" spans="1:23">
      <c r="C89" s="11"/>
      <c r="D89" s="11"/>
      <c r="E89" s="11"/>
      <c r="F89" s="11"/>
      <c r="G89" s="11"/>
      <c r="H89" s="11"/>
      <c r="I89" s="11"/>
      <c r="J89" s="11"/>
      <c r="K89" s="11"/>
      <c r="L89" s="11"/>
      <c r="M89" s="11"/>
      <c r="N89" s="11"/>
      <c r="O89" s="11"/>
      <c r="P89" s="11"/>
      <c r="Q89" s="11"/>
      <c r="R89" s="11"/>
      <c r="S89" s="11"/>
      <c r="T89" s="11"/>
      <c r="U89" s="11"/>
      <c r="V89" s="11"/>
      <c r="W89" s="11"/>
    </row>
    <row r="90" spans="1:23">
      <c r="C90" s="11"/>
      <c r="D90" s="11"/>
      <c r="E90" s="11"/>
      <c r="F90" s="11"/>
      <c r="G90" s="11"/>
      <c r="H90" s="11"/>
      <c r="I90" s="11"/>
      <c r="J90" s="11"/>
      <c r="K90" s="11"/>
      <c r="L90" s="11"/>
      <c r="M90" s="11"/>
      <c r="N90" s="11"/>
      <c r="O90" s="11"/>
      <c r="P90" s="11"/>
      <c r="Q90" s="11"/>
      <c r="R90" s="11"/>
      <c r="S90" s="11"/>
      <c r="T90" s="11"/>
      <c r="U90" s="11"/>
      <c r="V90" s="11"/>
      <c r="W90" s="11"/>
    </row>
    <row r="92" spans="1:23">
      <c r="A92" s="13"/>
      <c r="B92" s="14"/>
    </row>
    <row r="129" spans="1:2">
      <c r="A129" s="13"/>
      <c r="B129" s="14"/>
    </row>
    <row r="130" spans="1:2">
      <c r="A130" s="13"/>
      <c r="B130" s="14"/>
    </row>
    <row r="131" spans="1:2">
      <c r="A131" s="13"/>
      <c r="B131" s="14"/>
    </row>
    <row r="132" spans="1:2">
      <c r="A132" s="13"/>
      <c r="B132" s="14"/>
    </row>
    <row r="133" spans="1:2">
      <c r="A133" s="13"/>
      <c r="B133" s="14"/>
    </row>
    <row r="134" spans="1:2">
      <c r="A134" s="13"/>
      <c r="B134" s="14"/>
    </row>
    <row r="135" spans="1:2">
      <c r="A135" s="13"/>
      <c r="B135" s="14"/>
    </row>
    <row r="136" spans="1:2">
      <c r="A136" s="13"/>
      <c r="B136" s="14"/>
    </row>
    <row r="137" spans="1:2">
      <c r="A137" s="13"/>
      <c r="B137" s="14"/>
    </row>
    <row r="138" spans="1:2">
      <c r="A138" s="13"/>
      <c r="B138" s="14"/>
    </row>
    <row r="139" spans="1:2">
      <c r="A139" s="13"/>
      <c r="B139" s="14"/>
    </row>
    <row r="140" spans="1:2">
      <c r="A140" s="13"/>
      <c r="B140" s="14"/>
    </row>
    <row r="141" spans="1:2">
      <c r="A141" s="13"/>
      <c r="B141" s="14"/>
    </row>
    <row r="142" spans="1:2">
      <c r="A142" s="13"/>
      <c r="B142" s="14"/>
    </row>
    <row r="143" spans="1:2">
      <c r="A143" s="13"/>
      <c r="B143" s="14"/>
    </row>
    <row r="144" spans="1:2">
      <c r="A144" s="13"/>
      <c r="B144" s="14"/>
    </row>
    <row r="145" spans="1:2">
      <c r="A145" s="13"/>
      <c r="B145" s="14"/>
    </row>
    <row r="146" spans="1:2">
      <c r="A146" s="13"/>
      <c r="B146" s="14"/>
    </row>
    <row r="147" spans="1:2">
      <c r="A147" s="13"/>
      <c r="B147" s="14"/>
    </row>
    <row r="148" spans="1:2">
      <c r="A148" s="13"/>
      <c r="B148" s="14"/>
    </row>
    <row r="149" spans="1:2">
      <c r="A149" s="13"/>
      <c r="B149" s="14"/>
    </row>
    <row r="150" spans="1:2">
      <c r="A150" s="13"/>
      <c r="B150" s="14"/>
    </row>
    <row r="151" spans="1:2">
      <c r="A151" s="13"/>
      <c r="B151" s="14"/>
    </row>
    <row r="152" spans="1:2">
      <c r="A152" s="13"/>
      <c r="B152" s="14"/>
    </row>
    <row r="153" spans="1:2">
      <c r="A153" s="13"/>
      <c r="B153" s="14"/>
    </row>
    <row r="154" spans="1:2">
      <c r="A154" s="13"/>
      <c r="B154" s="14"/>
    </row>
    <row r="155" spans="1:2">
      <c r="A155" s="13"/>
      <c r="B155" s="14"/>
    </row>
    <row r="156" spans="1:2">
      <c r="A156" s="13"/>
      <c r="B156" s="14"/>
    </row>
    <row r="157" spans="1:2">
      <c r="A157" s="13"/>
      <c r="B157" s="14"/>
    </row>
    <row r="158" spans="1:2">
      <c r="A158" s="13"/>
      <c r="B158" s="14"/>
    </row>
    <row r="159" spans="1:2">
      <c r="A159" s="13"/>
      <c r="B159" s="14"/>
    </row>
    <row r="160" spans="1:2">
      <c r="A160" s="13"/>
      <c r="B160" s="14"/>
    </row>
    <row r="161" spans="1:2">
      <c r="A161" s="13"/>
      <c r="B161" s="14"/>
    </row>
    <row r="162" spans="1:2">
      <c r="A162" s="13"/>
      <c r="B162" s="14"/>
    </row>
    <row r="163" spans="1:2">
      <c r="A163" s="13"/>
      <c r="B163" s="14"/>
    </row>
    <row r="164" spans="1:2">
      <c r="A164" s="13"/>
      <c r="B164" s="14"/>
    </row>
    <row r="165" spans="1:2">
      <c r="A165" s="13"/>
      <c r="B165" s="14"/>
    </row>
    <row r="166" spans="1:2">
      <c r="A166" s="13"/>
      <c r="B166" s="14"/>
    </row>
    <row r="167" spans="1:2">
      <c r="A167" s="13"/>
      <c r="B167" s="14"/>
    </row>
    <row r="168" spans="1:2">
      <c r="A168" s="13"/>
      <c r="B168" s="14"/>
    </row>
    <row r="169" spans="1:2">
      <c r="A169" s="13"/>
      <c r="B169" s="14"/>
    </row>
    <row r="170" spans="1:2">
      <c r="A170" s="13"/>
      <c r="B170" s="14"/>
    </row>
    <row r="171" spans="1:2">
      <c r="A171" s="13"/>
      <c r="B171" s="14"/>
    </row>
    <row r="172" spans="1:2">
      <c r="A172" s="13"/>
      <c r="B172" s="14"/>
    </row>
  </sheetData>
  <sheetProtection password="8DFC" sheet="1" objects="1" scenarios="1"/>
  <mergeCells count="64">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18:E19"/>
    <mergeCell ref="F18:I19"/>
    <mergeCell ref="J18:L19"/>
    <mergeCell ref="M18:W19"/>
    <mergeCell ref="C20:E21"/>
    <mergeCell ref="F20:G21"/>
    <mergeCell ref="H20:W21"/>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29:W30"/>
    <mergeCell ref="C51:E52"/>
    <mergeCell ref="F51:W52"/>
    <mergeCell ref="C56:H57"/>
    <mergeCell ref="I56:J57"/>
    <mergeCell ref="C59:E60"/>
    <mergeCell ref="F59:W60"/>
    <mergeCell ref="C61:E62"/>
    <mergeCell ref="F61:W62"/>
    <mergeCell ref="C63:E64"/>
    <mergeCell ref="F63:G64"/>
    <mergeCell ref="H63:L64"/>
    <mergeCell ref="M63:O64"/>
    <mergeCell ref="P63:W64"/>
    <mergeCell ref="C65:G66"/>
    <mergeCell ref="H65:W66"/>
    <mergeCell ref="C67:G68"/>
    <mergeCell ref="H67:I68"/>
    <mergeCell ref="J67:J68"/>
    <mergeCell ref="K67:K68"/>
    <mergeCell ref="L67:L68"/>
    <mergeCell ref="T67:U68"/>
    <mergeCell ref="V67:W68"/>
    <mergeCell ref="C69:E70"/>
    <mergeCell ref="F69:L70"/>
    <mergeCell ref="M69:O70"/>
    <mergeCell ref="P69:W70"/>
    <mergeCell ref="C71:E72"/>
    <mergeCell ref="F71:W72"/>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A3" sqref="A3"/>
    </sheetView>
  </sheetViews>
  <sheetFormatPr defaultColWidth="9" defaultRowHeight="12"/>
  <cols>
    <col min="1" max="1" width="5.625" style="10" customWidth="1"/>
    <col min="2" max="2" width="5.625" style="9" customWidth="1"/>
    <col min="3" max="43" width="4.75" style="10" customWidth="1"/>
    <col min="44" max="16384" width="9" style="10"/>
  </cols>
  <sheetData>
    <row r="1" spans="1:24" s="392" customFormat="1" ht="30" customHeight="1">
      <c r="A1" s="425" t="s">
        <v>1022</v>
      </c>
      <c r="B1" s="426"/>
      <c r="C1" s="405"/>
      <c r="D1" s="405"/>
      <c r="E1" s="405"/>
      <c r="F1" s="405"/>
      <c r="G1" s="405"/>
      <c r="H1" s="405"/>
      <c r="I1" s="405"/>
      <c r="J1" s="405"/>
      <c r="K1" s="405"/>
      <c r="L1" s="405"/>
      <c r="M1" s="405"/>
      <c r="N1" s="405"/>
      <c r="O1" s="405"/>
      <c r="P1" s="405"/>
      <c r="Q1" s="405"/>
      <c r="R1" s="405"/>
      <c r="S1" s="405"/>
      <c r="T1" s="405"/>
      <c r="U1" s="405"/>
      <c r="V1" s="405"/>
      <c r="W1" s="405"/>
    </row>
    <row r="2" spans="1:24" ht="12.75" thickBot="1">
      <c r="A2" s="427"/>
      <c r="B2" s="407"/>
      <c r="C2" s="419"/>
      <c r="D2" s="419"/>
      <c r="E2" s="419"/>
      <c r="F2" s="419"/>
      <c r="G2" s="419"/>
      <c r="H2" s="419"/>
      <c r="I2" s="419"/>
      <c r="J2" s="419"/>
      <c r="K2" s="419"/>
      <c r="L2" s="419"/>
      <c r="M2" s="419"/>
      <c r="N2" s="419"/>
      <c r="O2" s="419"/>
      <c r="P2" s="419"/>
      <c r="Q2" s="419"/>
      <c r="R2" s="419"/>
      <c r="S2" s="419"/>
      <c r="T2" s="419"/>
      <c r="U2" s="419"/>
      <c r="V2" s="419"/>
      <c r="W2" s="419"/>
      <c r="X2" s="11"/>
    </row>
    <row r="3" spans="1:24" ht="14.25" customHeight="1">
      <c r="A3" s="409"/>
      <c r="B3" s="407"/>
      <c r="C3" s="929" t="s">
        <v>194</v>
      </c>
      <c r="D3" s="930"/>
      <c r="E3" s="930"/>
      <c r="F3" s="714" t="str">
        <f>入力シート!K11&amp;""</f>
        <v/>
      </c>
      <c r="G3" s="715"/>
      <c r="H3" s="715"/>
      <c r="I3" s="716"/>
      <c r="J3" s="408"/>
      <c r="K3" s="408"/>
      <c r="L3" s="408"/>
      <c r="M3" s="408"/>
      <c r="N3" s="408"/>
      <c r="O3" s="408"/>
      <c r="P3" s="933" t="s">
        <v>195</v>
      </c>
      <c r="Q3" s="933"/>
      <c r="R3" s="724" t="str">
        <f>入力シート!K12&amp;""</f>
        <v/>
      </c>
      <c r="S3" s="725"/>
      <c r="T3" s="726"/>
      <c r="U3" s="724" t="str">
        <f>入力シート!K13&amp;""</f>
        <v/>
      </c>
      <c r="V3" s="725"/>
      <c r="W3" s="726"/>
      <c r="X3" s="11"/>
    </row>
    <row r="4" spans="1:24" ht="12.75" customHeight="1" thickBot="1">
      <c r="A4" s="409"/>
      <c r="B4" s="407"/>
      <c r="C4" s="931"/>
      <c r="D4" s="932"/>
      <c r="E4" s="932"/>
      <c r="F4" s="717"/>
      <c r="G4" s="718"/>
      <c r="H4" s="718"/>
      <c r="I4" s="719"/>
      <c r="J4" s="408"/>
      <c r="K4" s="408"/>
      <c r="L4" s="408"/>
      <c r="M4" s="408"/>
      <c r="N4" s="408"/>
      <c r="O4" s="408"/>
      <c r="P4" s="934"/>
      <c r="Q4" s="934"/>
      <c r="R4" s="727"/>
      <c r="S4" s="728"/>
      <c r="T4" s="729"/>
      <c r="U4" s="727"/>
      <c r="V4" s="728"/>
      <c r="W4" s="729"/>
      <c r="X4" s="11"/>
    </row>
    <row r="5" spans="1:24">
      <c r="A5" s="409"/>
      <c r="B5" s="407"/>
      <c r="C5" s="419"/>
      <c r="D5" s="419"/>
      <c r="E5" s="419"/>
      <c r="F5" s="419"/>
      <c r="G5" s="419"/>
      <c r="H5" s="419"/>
      <c r="I5" s="419"/>
      <c r="J5" s="419"/>
      <c r="K5" s="419"/>
      <c r="L5" s="419"/>
      <c r="M5" s="419"/>
      <c r="N5" s="419"/>
      <c r="O5" s="419"/>
      <c r="P5" s="419"/>
      <c r="Q5" s="419"/>
      <c r="R5" s="419"/>
      <c r="S5" s="419"/>
      <c r="T5" s="419"/>
      <c r="U5" s="419"/>
      <c r="V5" s="419"/>
      <c r="W5" s="419"/>
      <c r="X5" s="11"/>
    </row>
    <row r="6" spans="1:24" ht="12.75" customHeight="1">
      <c r="A6" s="409"/>
      <c r="B6" s="407"/>
      <c r="C6" s="935" t="s">
        <v>1047</v>
      </c>
      <c r="D6" s="935"/>
      <c r="E6" s="935"/>
      <c r="F6" s="935"/>
      <c r="G6" s="935"/>
      <c r="H6" s="935"/>
      <c r="I6" s="935"/>
      <c r="J6" s="935"/>
      <c r="K6" s="935"/>
      <c r="L6" s="935"/>
      <c r="M6" s="935"/>
      <c r="N6" s="410"/>
      <c r="O6" s="410"/>
      <c r="P6" s="410"/>
      <c r="Q6" s="410"/>
      <c r="R6" s="410"/>
      <c r="S6" s="410"/>
      <c r="T6" s="410"/>
      <c r="U6" s="410"/>
      <c r="V6" s="410"/>
      <c r="W6" s="410"/>
      <c r="X6" s="11"/>
    </row>
    <row r="7" spans="1:24" ht="12.75" customHeight="1">
      <c r="A7" s="409"/>
      <c r="B7" s="407"/>
      <c r="C7" s="935"/>
      <c r="D7" s="935"/>
      <c r="E7" s="935"/>
      <c r="F7" s="935"/>
      <c r="G7" s="935"/>
      <c r="H7" s="935"/>
      <c r="I7" s="935"/>
      <c r="J7" s="935"/>
      <c r="K7" s="935"/>
      <c r="L7" s="935"/>
      <c r="M7" s="935"/>
      <c r="N7" s="410"/>
      <c r="O7" s="410"/>
      <c r="P7" s="419"/>
      <c r="Q7" s="419"/>
      <c r="R7" s="419"/>
      <c r="S7" s="419"/>
      <c r="T7" s="419"/>
      <c r="U7" s="419"/>
      <c r="V7" s="419"/>
      <c r="W7" s="419"/>
      <c r="X7" s="11"/>
    </row>
    <row r="8" spans="1:24">
      <c r="A8" s="409"/>
      <c r="B8" s="407"/>
      <c r="C8" s="419"/>
      <c r="D8" s="419"/>
      <c r="E8" s="419"/>
      <c r="F8" s="419"/>
      <c r="G8" s="419"/>
      <c r="H8" s="419"/>
      <c r="I8" s="419"/>
      <c r="J8" s="419"/>
      <c r="K8" s="419"/>
      <c r="L8" s="419"/>
      <c r="M8" s="419"/>
      <c r="N8" s="419"/>
      <c r="O8" s="419"/>
      <c r="P8" s="419"/>
      <c r="Q8" s="419"/>
      <c r="R8" s="419"/>
      <c r="S8" s="419"/>
      <c r="T8" s="419"/>
      <c r="U8" s="419"/>
      <c r="V8" s="419"/>
      <c r="W8" s="419"/>
      <c r="X8" s="11"/>
    </row>
    <row r="9" spans="1:24" ht="12.75" customHeight="1">
      <c r="A9" s="409"/>
      <c r="B9" s="407"/>
      <c r="C9" s="920" t="s">
        <v>232</v>
      </c>
      <c r="D9" s="920"/>
      <c r="E9" s="920"/>
      <c r="F9" s="428"/>
      <c r="G9" s="428"/>
      <c r="H9" s="428"/>
      <c r="I9" s="428"/>
      <c r="J9" s="419"/>
      <c r="K9" s="419"/>
      <c r="L9" s="419"/>
      <c r="M9" s="419"/>
      <c r="N9" s="419"/>
      <c r="O9" s="419"/>
      <c r="P9" s="419"/>
      <c r="Q9" s="419"/>
      <c r="R9" s="419"/>
      <c r="S9" s="419"/>
      <c r="T9" s="419"/>
      <c r="U9" s="419"/>
      <c r="V9" s="419"/>
      <c r="W9" s="419"/>
      <c r="X9" s="11"/>
    </row>
    <row r="10" spans="1:24" ht="12.75" customHeight="1">
      <c r="A10" s="409"/>
      <c r="B10" s="407"/>
      <c r="C10" s="920"/>
      <c r="D10" s="920"/>
      <c r="E10" s="920"/>
      <c r="F10" s="428"/>
      <c r="G10" s="428"/>
      <c r="H10" s="428"/>
      <c r="I10" s="428"/>
      <c r="J10" s="419"/>
      <c r="K10" s="419"/>
      <c r="L10" s="419"/>
      <c r="M10" s="419"/>
      <c r="N10" s="419"/>
      <c r="O10" s="419"/>
      <c r="P10" s="419"/>
      <c r="Q10" s="419"/>
      <c r="R10" s="419"/>
      <c r="S10" s="419"/>
      <c r="T10" s="419"/>
      <c r="U10" s="419"/>
      <c r="V10" s="419"/>
      <c r="W10" s="419"/>
      <c r="X10" s="11"/>
    </row>
    <row r="11" spans="1:24" ht="5.0999999999999996" customHeight="1" thickBot="1">
      <c r="A11" s="409"/>
      <c r="B11" s="407"/>
      <c r="C11" s="408"/>
      <c r="D11" s="408"/>
      <c r="E11" s="408"/>
      <c r="F11" s="408"/>
      <c r="G11" s="408"/>
      <c r="H11" s="408"/>
      <c r="I11" s="408"/>
      <c r="J11" s="408"/>
      <c r="K11" s="408"/>
      <c r="L11" s="408"/>
      <c r="M11" s="408"/>
      <c r="N11" s="408"/>
      <c r="O11" s="408"/>
      <c r="P11" s="408"/>
      <c r="Q11" s="408"/>
      <c r="R11" s="408"/>
      <c r="S11" s="408"/>
      <c r="T11" s="408"/>
      <c r="U11" s="408"/>
      <c r="V11" s="408"/>
      <c r="W11" s="408"/>
      <c r="X11" s="11"/>
    </row>
    <row r="12" spans="1:24" ht="12" customHeight="1">
      <c r="A12" s="409"/>
      <c r="B12" s="407" t="s">
        <v>1050</v>
      </c>
      <c r="C12" s="888" t="s">
        <v>815</v>
      </c>
      <c r="D12" s="889"/>
      <c r="E12" s="889"/>
      <c r="F12" s="889"/>
      <c r="G12" s="889"/>
      <c r="H12" s="896" t="str">
        <f>入力シート!K257&amp;""</f>
        <v/>
      </c>
      <c r="I12" s="896"/>
      <c r="J12" s="896"/>
      <c r="K12" s="896"/>
      <c r="L12" s="896"/>
      <c r="M12" s="896"/>
      <c r="N12" s="896"/>
      <c r="O12" s="896"/>
      <c r="P12" s="896"/>
      <c r="Q12" s="896"/>
      <c r="R12" s="896"/>
      <c r="S12" s="896"/>
      <c r="T12" s="896"/>
      <c r="U12" s="896"/>
      <c r="V12" s="896"/>
      <c r="W12" s="897"/>
      <c r="X12" s="11"/>
    </row>
    <row r="13" spans="1:24" ht="12" customHeight="1">
      <c r="A13" s="409"/>
      <c r="B13" s="407"/>
      <c r="C13" s="890"/>
      <c r="D13" s="704"/>
      <c r="E13" s="704"/>
      <c r="F13" s="704"/>
      <c r="G13" s="704"/>
      <c r="H13" s="749"/>
      <c r="I13" s="749"/>
      <c r="J13" s="749"/>
      <c r="K13" s="749"/>
      <c r="L13" s="749"/>
      <c r="M13" s="749"/>
      <c r="N13" s="749"/>
      <c r="O13" s="749"/>
      <c r="P13" s="749"/>
      <c r="Q13" s="749"/>
      <c r="R13" s="749"/>
      <c r="S13" s="749"/>
      <c r="T13" s="749"/>
      <c r="U13" s="749"/>
      <c r="V13" s="749"/>
      <c r="W13" s="887"/>
      <c r="X13" s="11"/>
    </row>
    <row r="14" spans="1:24" ht="12" customHeight="1">
      <c r="A14" s="409"/>
      <c r="B14" s="407"/>
      <c r="C14" s="890" t="s">
        <v>1021</v>
      </c>
      <c r="D14" s="704"/>
      <c r="E14" s="704"/>
      <c r="F14" s="704"/>
      <c r="G14" s="704"/>
      <c r="H14" s="749" t="str">
        <f>入力シート!K258&amp;""</f>
        <v/>
      </c>
      <c r="I14" s="749"/>
      <c r="J14" s="749"/>
      <c r="K14" s="749"/>
      <c r="L14" s="749"/>
      <c r="M14" s="749"/>
      <c r="N14" s="749"/>
      <c r="O14" s="749"/>
      <c r="P14" s="749"/>
      <c r="Q14" s="749"/>
      <c r="R14" s="749"/>
      <c r="S14" s="749"/>
      <c r="T14" s="749"/>
      <c r="U14" s="749"/>
      <c r="V14" s="749"/>
      <c r="W14" s="887"/>
      <c r="X14" s="11"/>
    </row>
    <row r="15" spans="1:24" ht="12" customHeight="1">
      <c r="A15" s="409"/>
      <c r="B15" s="407"/>
      <c r="C15" s="890"/>
      <c r="D15" s="704"/>
      <c r="E15" s="704"/>
      <c r="F15" s="704"/>
      <c r="G15" s="704"/>
      <c r="H15" s="749"/>
      <c r="I15" s="749"/>
      <c r="J15" s="749"/>
      <c r="K15" s="749"/>
      <c r="L15" s="749"/>
      <c r="M15" s="749"/>
      <c r="N15" s="749"/>
      <c r="O15" s="749"/>
      <c r="P15" s="749"/>
      <c r="Q15" s="749"/>
      <c r="R15" s="749"/>
      <c r="S15" s="749"/>
      <c r="T15" s="749"/>
      <c r="U15" s="749"/>
      <c r="V15" s="749"/>
      <c r="W15" s="887"/>
      <c r="X15" s="11"/>
    </row>
    <row r="16" spans="1:24" ht="12" customHeight="1">
      <c r="A16" s="409"/>
      <c r="B16" s="407"/>
      <c r="C16" s="890" t="s">
        <v>816</v>
      </c>
      <c r="D16" s="704"/>
      <c r="E16" s="704"/>
      <c r="F16" s="909" t="str">
        <f>入力シート!K259&amp;""</f>
        <v/>
      </c>
      <c r="G16" s="909"/>
      <c r="H16" s="749" t="str">
        <f>入力シート!K260&amp;""</f>
        <v>国・地域コードを入力してください</v>
      </c>
      <c r="I16" s="749"/>
      <c r="J16" s="749"/>
      <c r="K16" s="749"/>
      <c r="L16" s="749"/>
      <c r="M16" s="749"/>
      <c r="N16" s="749"/>
      <c r="O16" s="749"/>
      <c r="P16" s="749"/>
      <c r="Q16" s="749"/>
      <c r="R16" s="749"/>
      <c r="S16" s="749"/>
      <c r="T16" s="749"/>
      <c r="U16" s="749"/>
      <c r="V16" s="749"/>
      <c r="W16" s="887"/>
      <c r="X16" s="11"/>
    </row>
    <row r="17" spans="1:24" ht="12" customHeight="1">
      <c r="A17" s="409"/>
      <c r="B17" s="407"/>
      <c r="C17" s="890"/>
      <c r="D17" s="704"/>
      <c r="E17" s="704"/>
      <c r="F17" s="909"/>
      <c r="G17" s="909"/>
      <c r="H17" s="749"/>
      <c r="I17" s="749"/>
      <c r="J17" s="749"/>
      <c r="K17" s="749"/>
      <c r="L17" s="749"/>
      <c r="M17" s="749"/>
      <c r="N17" s="749"/>
      <c r="O17" s="749"/>
      <c r="P17" s="749"/>
      <c r="Q17" s="749"/>
      <c r="R17" s="749"/>
      <c r="S17" s="749"/>
      <c r="T17" s="749"/>
      <c r="U17" s="749"/>
      <c r="V17" s="749"/>
      <c r="W17" s="887"/>
      <c r="X17" s="11"/>
    </row>
    <row r="18" spans="1:24" ht="12" customHeight="1">
      <c r="A18" s="409"/>
      <c r="B18" s="407"/>
      <c r="C18" s="890" t="s">
        <v>820</v>
      </c>
      <c r="D18" s="704"/>
      <c r="E18" s="704"/>
      <c r="F18" s="783" t="str">
        <f>入力シート!K261&amp;""</f>
        <v/>
      </c>
      <c r="G18" s="800"/>
      <c r="H18" s="800"/>
      <c r="I18" s="800"/>
      <c r="J18" s="915" t="s">
        <v>1035</v>
      </c>
      <c r="K18" s="915"/>
      <c r="L18" s="915"/>
      <c r="M18" s="733" t="str">
        <f>入力シート!K263&amp;""</f>
        <v>分野コードを入力してください</v>
      </c>
      <c r="N18" s="731"/>
      <c r="O18" s="731"/>
      <c r="P18" s="731"/>
      <c r="Q18" s="731"/>
      <c r="R18" s="731"/>
      <c r="S18" s="731"/>
      <c r="T18" s="731"/>
      <c r="U18" s="731"/>
      <c r="V18" s="731"/>
      <c r="W18" s="734"/>
      <c r="X18" s="11"/>
    </row>
    <row r="19" spans="1:24" ht="12" customHeight="1">
      <c r="A19" s="409"/>
      <c r="B19" s="407"/>
      <c r="C19" s="890"/>
      <c r="D19" s="704"/>
      <c r="E19" s="704"/>
      <c r="F19" s="785"/>
      <c r="G19" s="802"/>
      <c r="H19" s="802"/>
      <c r="I19" s="802"/>
      <c r="J19" s="915"/>
      <c r="K19" s="915"/>
      <c r="L19" s="915"/>
      <c r="M19" s="746"/>
      <c r="N19" s="744"/>
      <c r="O19" s="744"/>
      <c r="P19" s="744"/>
      <c r="Q19" s="744"/>
      <c r="R19" s="744"/>
      <c r="S19" s="744"/>
      <c r="T19" s="744"/>
      <c r="U19" s="744"/>
      <c r="V19" s="744"/>
      <c r="W19" s="747"/>
      <c r="X19" s="11"/>
    </row>
    <row r="20" spans="1:24" ht="12" customHeight="1">
      <c r="A20" s="409"/>
      <c r="B20" s="407"/>
      <c r="C20" s="735" t="s">
        <v>817</v>
      </c>
      <c r="D20" s="736"/>
      <c r="E20" s="737"/>
      <c r="F20" s="819" t="str">
        <f>入力シート!K264&amp;""</f>
        <v/>
      </c>
      <c r="G20" s="765"/>
      <c r="H20" s="733" t="str">
        <f>入力シート!K265&amp;""</f>
        <v/>
      </c>
      <c r="I20" s="731"/>
      <c r="J20" s="731"/>
      <c r="K20" s="731"/>
      <c r="L20" s="731"/>
      <c r="M20" s="731"/>
      <c r="N20" s="731"/>
      <c r="O20" s="731"/>
      <c r="P20" s="731"/>
      <c r="Q20" s="731"/>
      <c r="R20" s="731"/>
      <c r="S20" s="731"/>
      <c r="T20" s="916"/>
      <c r="U20" s="916"/>
      <c r="V20" s="916"/>
      <c r="W20" s="917"/>
      <c r="X20" s="11"/>
    </row>
    <row r="21" spans="1:24" ht="12" customHeight="1">
      <c r="A21" s="409"/>
      <c r="B21" s="407"/>
      <c r="C21" s="617"/>
      <c r="D21" s="618"/>
      <c r="E21" s="738"/>
      <c r="F21" s="820"/>
      <c r="G21" s="821"/>
      <c r="H21" s="746"/>
      <c r="I21" s="744"/>
      <c r="J21" s="744"/>
      <c r="K21" s="744"/>
      <c r="L21" s="744"/>
      <c r="M21" s="744"/>
      <c r="N21" s="744"/>
      <c r="O21" s="744"/>
      <c r="P21" s="744"/>
      <c r="Q21" s="744"/>
      <c r="R21" s="744"/>
      <c r="S21" s="744"/>
      <c r="T21" s="918"/>
      <c r="U21" s="918"/>
      <c r="V21" s="918"/>
      <c r="W21" s="919"/>
      <c r="X21" s="11"/>
    </row>
    <row r="22" spans="1:24" ht="12" customHeight="1">
      <c r="A22" s="409"/>
      <c r="B22" s="407"/>
      <c r="C22" s="890" t="s">
        <v>818</v>
      </c>
      <c r="D22" s="704"/>
      <c r="E22" s="704"/>
      <c r="F22" s="704"/>
      <c r="G22" s="704"/>
      <c r="H22" s="733" t="str">
        <f>入力シート!K266&amp;""</f>
        <v/>
      </c>
      <c r="I22" s="731"/>
      <c r="J22" s="731"/>
      <c r="K22" s="731"/>
      <c r="L22" s="731"/>
      <c r="M22" s="916"/>
      <c r="N22" s="916"/>
      <c r="O22" s="916"/>
      <c r="P22" s="916"/>
      <c r="Q22" s="916"/>
      <c r="R22" s="916"/>
      <c r="S22" s="916"/>
      <c r="T22" s="916"/>
      <c r="U22" s="916"/>
      <c r="V22" s="916"/>
      <c r="W22" s="917"/>
      <c r="X22" s="11"/>
    </row>
    <row r="23" spans="1:24" ht="12" customHeight="1">
      <c r="A23" s="409"/>
      <c r="B23" s="407"/>
      <c r="C23" s="890"/>
      <c r="D23" s="704"/>
      <c r="E23" s="704"/>
      <c r="F23" s="704"/>
      <c r="G23" s="704"/>
      <c r="H23" s="746"/>
      <c r="I23" s="744"/>
      <c r="J23" s="744"/>
      <c r="K23" s="744"/>
      <c r="L23" s="744"/>
      <c r="M23" s="918"/>
      <c r="N23" s="918"/>
      <c r="O23" s="918"/>
      <c r="P23" s="918"/>
      <c r="Q23" s="918"/>
      <c r="R23" s="918"/>
      <c r="S23" s="918"/>
      <c r="T23" s="918"/>
      <c r="U23" s="918"/>
      <c r="V23" s="918"/>
      <c r="W23" s="919"/>
      <c r="X23" s="11"/>
    </row>
    <row r="24" spans="1:24" ht="12" customHeight="1">
      <c r="A24" s="409"/>
      <c r="B24" s="407"/>
      <c r="C24" s="890" t="s">
        <v>819</v>
      </c>
      <c r="D24" s="704"/>
      <c r="E24" s="704"/>
      <c r="F24" s="704"/>
      <c r="G24" s="704"/>
      <c r="H24" s="893" t="str">
        <f>入力シート!K267&amp;""</f>
        <v/>
      </c>
      <c r="I24" s="893"/>
      <c r="J24" s="894" t="s">
        <v>843</v>
      </c>
      <c r="K24" s="895" t="str">
        <f>入力シート!K268&amp;""</f>
        <v/>
      </c>
      <c r="L24" s="894" t="s">
        <v>854</v>
      </c>
      <c r="M24" s="429"/>
      <c r="N24" s="430"/>
      <c r="O24" s="430"/>
      <c r="P24" s="430"/>
      <c r="Q24" s="430"/>
      <c r="R24" s="430"/>
      <c r="S24" s="430"/>
      <c r="T24" s="891"/>
      <c r="U24" s="891"/>
      <c r="V24" s="891"/>
      <c r="W24" s="892"/>
      <c r="X24" s="11"/>
    </row>
    <row r="25" spans="1:24" ht="12" customHeight="1">
      <c r="A25" s="409"/>
      <c r="B25" s="407"/>
      <c r="C25" s="890"/>
      <c r="D25" s="704"/>
      <c r="E25" s="704"/>
      <c r="F25" s="704"/>
      <c r="G25" s="704"/>
      <c r="H25" s="893"/>
      <c r="I25" s="893"/>
      <c r="J25" s="894"/>
      <c r="K25" s="895"/>
      <c r="L25" s="894"/>
      <c r="M25" s="431"/>
      <c r="N25" s="432"/>
      <c r="O25" s="432"/>
      <c r="P25" s="432"/>
      <c r="Q25" s="432"/>
      <c r="R25" s="432"/>
      <c r="S25" s="432"/>
      <c r="T25" s="891"/>
      <c r="U25" s="891"/>
      <c r="V25" s="891"/>
      <c r="W25" s="892"/>
      <c r="X25" s="11"/>
    </row>
    <row r="26" spans="1:24" ht="12" customHeight="1">
      <c r="A26" s="409"/>
      <c r="B26" s="407"/>
      <c r="C26" s="735" t="s">
        <v>1038</v>
      </c>
      <c r="D26" s="736"/>
      <c r="E26" s="737"/>
      <c r="F26" s="733" t="str">
        <f>入力シート!K269&amp;""</f>
        <v/>
      </c>
      <c r="G26" s="731"/>
      <c r="H26" s="731"/>
      <c r="I26" s="731"/>
      <c r="J26" s="731"/>
      <c r="K26" s="731"/>
      <c r="L26" s="732"/>
      <c r="M26" s="739" t="s">
        <v>821</v>
      </c>
      <c r="N26" s="736"/>
      <c r="O26" s="737"/>
      <c r="P26" s="733" t="str">
        <f>入力シート!K270&amp;""</f>
        <v/>
      </c>
      <c r="Q26" s="731"/>
      <c r="R26" s="731"/>
      <c r="S26" s="731"/>
      <c r="T26" s="731"/>
      <c r="U26" s="731"/>
      <c r="V26" s="731"/>
      <c r="W26" s="734"/>
      <c r="X26" s="11"/>
    </row>
    <row r="27" spans="1:24" ht="12" customHeight="1">
      <c r="A27" s="409"/>
      <c r="B27" s="407"/>
      <c r="C27" s="787"/>
      <c r="D27" s="701"/>
      <c r="E27" s="702"/>
      <c r="F27" s="690"/>
      <c r="G27" s="691"/>
      <c r="H27" s="691"/>
      <c r="I27" s="691"/>
      <c r="J27" s="691"/>
      <c r="K27" s="691"/>
      <c r="L27" s="697"/>
      <c r="M27" s="700"/>
      <c r="N27" s="701"/>
      <c r="O27" s="702"/>
      <c r="P27" s="690"/>
      <c r="Q27" s="691"/>
      <c r="R27" s="691"/>
      <c r="S27" s="691"/>
      <c r="T27" s="691"/>
      <c r="U27" s="691"/>
      <c r="V27" s="691"/>
      <c r="W27" s="692"/>
      <c r="X27" s="11"/>
    </row>
    <row r="28" spans="1:24" ht="12" customHeight="1">
      <c r="A28" s="409"/>
      <c r="B28" s="407"/>
      <c r="C28" s="787"/>
      <c r="D28" s="701"/>
      <c r="E28" s="702"/>
      <c r="F28" s="690"/>
      <c r="G28" s="691"/>
      <c r="H28" s="691"/>
      <c r="I28" s="691"/>
      <c r="J28" s="691"/>
      <c r="K28" s="691"/>
      <c r="L28" s="697"/>
      <c r="M28" s="740"/>
      <c r="N28" s="618"/>
      <c r="O28" s="738"/>
      <c r="P28" s="746"/>
      <c r="Q28" s="744"/>
      <c r="R28" s="744"/>
      <c r="S28" s="744"/>
      <c r="T28" s="744"/>
      <c r="U28" s="744"/>
      <c r="V28" s="744"/>
      <c r="W28" s="747"/>
      <c r="X28" s="11"/>
    </row>
    <row r="29" spans="1:24">
      <c r="A29" s="409"/>
      <c r="B29" s="407"/>
      <c r="C29" s="735" t="s">
        <v>822</v>
      </c>
      <c r="D29" s="736"/>
      <c r="E29" s="736"/>
      <c r="F29" s="736"/>
      <c r="G29" s="736"/>
      <c r="H29" s="736"/>
      <c r="I29" s="736"/>
      <c r="J29" s="736"/>
      <c r="K29" s="736"/>
      <c r="L29" s="736"/>
      <c r="M29" s="736"/>
      <c r="N29" s="736"/>
      <c r="O29" s="736"/>
      <c r="P29" s="736"/>
      <c r="Q29" s="736"/>
      <c r="R29" s="736"/>
      <c r="S29" s="736"/>
      <c r="T29" s="925"/>
      <c r="U29" s="925"/>
      <c r="V29" s="925"/>
      <c r="W29" s="926"/>
      <c r="X29" s="11"/>
    </row>
    <row r="30" spans="1:24">
      <c r="A30" s="409"/>
      <c r="B30" s="407"/>
      <c r="C30" s="617"/>
      <c r="D30" s="618"/>
      <c r="E30" s="618"/>
      <c r="F30" s="618"/>
      <c r="G30" s="618"/>
      <c r="H30" s="618"/>
      <c r="I30" s="618"/>
      <c r="J30" s="618"/>
      <c r="K30" s="618"/>
      <c r="L30" s="618"/>
      <c r="M30" s="618"/>
      <c r="N30" s="618"/>
      <c r="O30" s="618"/>
      <c r="P30" s="618"/>
      <c r="Q30" s="618"/>
      <c r="R30" s="618"/>
      <c r="S30" s="618"/>
      <c r="T30" s="927"/>
      <c r="U30" s="927"/>
      <c r="V30" s="927"/>
      <c r="W30" s="928"/>
      <c r="X30" s="11"/>
    </row>
    <row r="31" spans="1:24">
      <c r="A31" s="409"/>
      <c r="B31" s="407"/>
      <c r="C31" s="898" t="str">
        <f>入力シート!K271&amp;""</f>
        <v/>
      </c>
      <c r="D31" s="899"/>
      <c r="E31" s="899"/>
      <c r="F31" s="899"/>
      <c r="G31" s="899"/>
      <c r="H31" s="899"/>
      <c r="I31" s="899"/>
      <c r="J31" s="899"/>
      <c r="K31" s="899"/>
      <c r="L31" s="899"/>
      <c r="M31" s="899"/>
      <c r="N31" s="899"/>
      <c r="O31" s="899"/>
      <c r="P31" s="899"/>
      <c r="Q31" s="899"/>
      <c r="R31" s="899"/>
      <c r="S31" s="899"/>
      <c r="T31" s="899"/>
      <c r="U31" s="899"/>
      <c r="V31" s="899"/>
      <c r="W31" s="900"/>
      <c r="X31" s="11"/>
    </row>
    <row r="32" spans="1:24">
      <c r="A32" s="409"/>
      <c r="B32" s="407"/>
      <c r="C32" s="898"/>
      <c r="D32" s="899"/>
      <c r="E32" s="899"/>
      <c r="F32" s="899"/>
      <c r="G32" s="899"/>
      <c r="H32" s="899"/>
      <c r="I32" s="899"/>
      <c r="J32" s="899"/>
      <c r="K32" s="899"/>
      <c r="L32" s="899"/>
      <c r="M32" s="899"/>
      <c r="N32" s="899"/>
      <c r="O32" s="899"/>
      <c r="P32" s="899"/>
      <c r="Q32" s="899"/>
      <c r="R32" s="899"/>
      <c r="S32" s="899"/>
      <c r="T32" s="899"/>
      <c r="U32" s="899"/>
      <c r="V32" s="899"/>
      <c r="W32" s="900"/>
      <c r="X32" s="11"/>
    </row>
    <row r="33" spans="1:24">
      <c r="A33" s="409"/>
      <c r="B33" s="407"/>
      <c r="C33" s="898"/>
      <c r="D33" s="899"/>
      <c r="E33" s="899"/>
      <c r="F33" s="899"/>
      <c r="G33" s="899"/>
      <c r="H33" s="899"/>
      <c r="I33" s="899"/>
      <c r="J33" s="899"/>
      <c r="K33" s="899"/>
      <c r="L33" s="899"/>
      <c r="M33" s="899"/>
      <c r="N33" s="899"/>
      <c r="O33" s="899"/>
      <c r="P33" s="899"/>
      <c r="Q33" s="899"/>
      <c r="R33" s="899"/>
      <c r="S33" s="899"/>
      <c r="T33" s="899"/>
      <c r="U33" s="899"/>
      <c r="V33" s="899"/>
      <c r="W33" s="900"/>
      <c r="X33" s="11"/>
    </row>
    <row r="34" spans="1:24">
      <c r="A34" s="409"/>
      <c r="B34" s="407"/>
      <c r="C34" s="898"/>
      <c r="D34" s="899"/>
      <c r="E34" s="899"/>
      <c r="F34" s="899"/>
      <c r="G34" s="899"/>
      <c r="H34" s="899"/>
      <c r="I34" s="899"/>
      <c r="J34" s="899"/>
      <c r="K34" s="899"/>
      <c r="L34" s="899"/>
      <c r="M34" s="899"/>
      <c r="N34" s="899"/>
      <c r="O34" s="899"/>
      <c r="P34" s="899"/>
      <c r="Q34" s="899"/>
      <c r="R34" s="899"/>
      <c r="S34" s="899"/>
      <c r="T34" s="899"/>
      <c r="U34" s="899"/>
      <c r="V34" s="899"/>
      <c r="W34" s="900"/>
      <c r="X34" s="11"/>
    </row>
    <row r="35" spans="1:24">
      <c r="A35" s="409"/>
      <c r="B35" s="407"/>
      <c r="C35" s="898"/>
      <c r="D35" s="899"/>
      <c r="E35" s="899"/>
      <c r="F35" s="899"/>
      <c r="G35" s="899"/>
      <c r="H35" s="899"/>
      <c r="I35" s="899"/>
      <c r="J35" s="899"/>
      <c r="K35" s="899"/>
      <c r="L35" s="899"/>
      <c r="M35" s="899"/>
      <c r="N35" s="899"/>
      <c r="O35" s="899"/>
      <c r="P35" s="899"/>
      <c r="Q35" s="899"/>
      <c r="R35" s="899"/>
      <c r="S35" s="899"/>
      <c r="T35" s="899"/>
      <c r="U35" s="899"/>
      <c r="V35" s="899"/>
      <c r="W35" s="900"/>
      <c r="X35" s="11"/>
    </row>
    <row r="36" spans="1:24">
      <c r="A36" s="409"/>
      <c r="B36" s="407"/>
      <c r="C36" s="898"/>
      <c r="D36" s="899"/>
      <c r="E36" s="899"/>
      <c r="F36" s="899"/>
      <c r="G36" s="899"/>
      <c r="H36" s="899"/>
      <c r="I36" s="899"/>
      <c r="J36" s="899"/>
      <c r="K36" s="899"/>
      <c r="L36" s="899"/>
      <c r="M36" s="899"/>
      <c r="N36" s="899"/>
      <c r="O36" s="899"/>
      <c r="P36" s="899"/>
      <c r="Q36" s="899"/>
      <c r="R36" s="899"/>
      <c r="S36" s="899"/>
      <c r="T36" s="899"/>
      <c r="U36" s="899"/>
      <c r="V36" s="899"/>
      <c r="W36" s="900"/>
      <c r="X36" s="11"/>
    </row>
    <row r="37" spans="1:24">
      <c r="A37" s="409"/>
      <c r="B37" s="407"/>
      <c r="C37" s="898"/>
      <c r="D37" s="899"/>
      <c r="E37" s="899"/>
      <c r="F37" s="899"/>
      <c r="G37" s="899"/>
      <c r="H37" s="899"/>
      <c r="I37" s="899"/>
      <c r="J37" s="899"/>
      <c r="K37" s="899"/>
      <c r="L37" s="899"/>
      <c r="M37" s="899"/>
      <c r="N37" s="899"/>
      <c r="O37" s="899"/>
      <c r="P37" s="899"/>
      <c r="Q37" s="899"/>
      <c r="R37" s="899"/>
      <c r="S37" s="899"/>
      <c r="T37" s="899"/>
      <c r="U37" s="899"/>
      <c r="V37" s="899"/>
      <c r="W37" s="900"/>
      <c r="X37" s="11"/>
    </row>
    <row r="38" spans="1:24">
      <c r="A38" s="409"/>
      <c r="B38" s="407"/>
      <c r="C38" s="898"/>
      <c r="D38" s="899"/>
      <c r="E38" s="899"/>
      <c r="F38" s="899"/>
      <c r="G38" s="899"/>
      <c r="H38" s="899"/>
      <c r="I38" s="899"/>
      <c r="J38" s="899"/>
      <c r="K38" s="899"/>
      <c r="L38" s="899"/>
      <c r="M38" s="899"/>
      <c r="N38" s="899"/>
      <c r="O38" s="899"/>
      <c r="P38" s="899"/>
      <c r="Q38" s="899"/>
      <c r="R38" s="899"/>
      <c r="S38" s="899"/>
      <c r="T38" s="899"/>
      <c r="U38" s="899"/>
      <c r="V38" s="899"/>
      <c r="W38" s="900"/>
      <c r="X38" s="11"/>
    </row>
    <row r="39" spans="1:24">
      <c r="A39" s="409"/>
      <c r="B39" s="407"/>
      <c r="C39" s="898"/>
      <c r="D39" s="899"/>
      <c r="E39" s="899"/>
      <c r="F39" s="899"/>
      <c r="G39" s="899"/>
      <c r="H39" s="899"/>
      <c r="I39" s="899"/>
      <c r="J39" s="899"/>
      <c r="K39" s="899"/>
      <c r="L39" s="899"/>
      <c r="M39" s="899"/>
      <c r="N39" s="899"/>
      <c r="O39" s="899"/>
      <c r="P39" s="899"/>
      <c r="Q39" s="899"/>
      <c r="R39" s="899"/>
      <c r="S39" s="899"/>
      <c r="T39" s="899"/>
      <c r="U39" s="899"/>
      <c r="V39" s="899"/>
      <c r="W39" s="900"/>
      <c r="X39" s="11"/>
    </row>
    <row r="40" spans="1:24">
      <c r="A40" s="409"/>
      <c r="B40" s="407"/>
      <c r="C40" s="898"/>
      <c r="D40" s="899"/>
      <c r="E40" s="899"/>
      <c r="F40" s="899"/>
      <c r="G40" s="899"/>
      <c r="H40" s="899"/>
      <c r="I40" s="899"/>
      <c r="J40" s="899"/>
      <c r="K40" s="899"/>
      <c r="L40" s="899"/>
      <c r="M40" s="899"/>
      <c r="N40" s="899"/>
      <c r="O40" s="899"/>
      <c r="P40" s="899"/>
      <c r="Q40" s="899"/>
      <c r="R40" s="899"/>
      <c r="S40" s="899"/>
      <c r="T40" s="899"/>
      <c r="U40" s="899"/>
      <c r="V40" s="899"/>
      <c r="W40" s="900"/>
      <c r="X40" s="11"/>
    </row>
    <row r="41" spans="1:24">
      <c r="A41" s="409"/>
      <c r="B41" s="407"/>
      <c r="C41" s="898"/>
      <c r="D41" s="899"/>
      <c r="E41" s="899"/>
      <c r="F41" s="899"/>
      <c r="G41" s="899"/>
      <c r="H41" s="899"/>
      <c r="I41" s="899"/>
      <c r="J41" s="899"/>
      <c r="K41" s="899"/>
      <c r="L41" s="899"/>
      <c r="M41" s="899"/>
      <c r="N41" s="899"/>
      <c r="O41" s="899"/>
      <c r="P41" s="899"/>
      <c r="Q41" s="899"/>
      <c r="R41" s="899"/>
      <c r="S41" s="899"/>
      <c r="T41" s="899"/>
      <c r="U41" s="899"/>
      <c r="V41" s="899"/>
      <c r="W41" s="900"/>
      <c r="X41" s="11"/>
    </row>
    <row r="42" spans="1:24">
      <c r="A42" s="409"/>
      <c r="B42" s="407"/>
      <c r="C42" s="898"/>
      <c r="D42" s="899"/>
      <c r="E42" s="899"/>
      <c r="F42" s="899"/>
      <c r="G42" s="899"/>
      <c r="H42" s="899"/>
      <c r="I42" s="899"/>
      <c r="J42" s="899"/>
      <c r="K42" s="899"/>
      <c r="L42" s="899"/>
      <c r="M42" s="899"/>
      <c r="N42" s="899"/>
      <c r="O42" s="899"/>
      <c r="P42" s="899"/>
      <c r="Q42" s="899"/>
      <c r="R42" s="899"/>
      <c r="S42" s="899"/>
      <c r="T42" s="899"/>
      <c r="U42" s="899"/>
      <c r="V42" s="899"/>
      <c r="W42" s="900"/>
      <c r="X42" s="11"/>
    </row>
    <row r="43" spans="1:24">
      <c r="A43" s="409"/>
      <c r="B43" s="407"/>
      <c r="C43" s="898"/>
      <c r="D43" s="899"/>
      <c r="E43" s="899"/>
      <c r="F43" s="899"/>
      <c r="G43" s="899"/>
      <c r="H43" s="899"/>
      <c r="I43" s="899"/>
      <c r="J43" s="899"/>
      <c r="K43" s="899"/>
      <c r="L43" s="899"/>
      <c r="M43" s="899"/>
      <c r="N43" s="899"/>
      <c r="O43" s="899"/>
      <c r="P43" s="899"/>
      <c r="Q43" s="899"/>
      <c r="R43" s="899"/>
      <c r="S43" s="899"/>
      <c r="T43" s="899"/>
      <c r="U43" s="899"/>
      <c r="V43" s="899"/>
      <c r="W43" s="900"/>
      <c r="X43" s="11"/>
    </row>
    <row r="44" spans="1:24">
      <c r="A44" s="409"/>
      <c r="B44" s="407"/>
      <c r="C44" s="898"/>
      <c r="D44" s="899"/>
      <c r="E44" s="899"/>
      <c r="F44" s="899"/>
      <c r="G44" s="899"/>
      <c r="H44" s="899"/>
      <c r="I44" s="899"/>
      <c r="J44" s="899"/>
      <c r="K44" s="899"/>
      <c r="L44" s="899"/>
      <c r="M44" s="899"/>
      <c r="N44" s="899"/>
      <c r="O44" s="899"/>
      <c r="P44" s="899"/>
      <c r="Q44" s="899"/>
      <c r="R44" s="899"/>
      <c r="S44" s="899"/>
      <c r="T44" s="899"/>
      <c r="U44" s="899"/>
      <c r="V44" s="899"/>
      <c r="W44" s="900"/>
      <c r="X44" s="11"/>
    </row>
    <row r="45" spans="1:24">
      <c r="A45" s="409"/>
      <c r="B45" s="407"/>
      <c r="C45" s="898"/>
      <c r="D45" s="899"/>
      <c r="E45" s="899"/>
      <c r="F45" s="899"/>
      <c r="G45" s="899"/>
      <c r="H45" s="899"/>
      <c r="I45" s="899"/>
      <c r="J45" s="899"/>
      <c r="K45" s="899"/>
      <c r="L45" s="899"/>
      <c r="M45" s="899"/>
      <c r="N45" s="899"/>
      <c r="O45" s="899"/>
      <c r="P45" s="899"/>
      <c r="Q45" s="899"/>
      <c r="R45" s="899"/>
      <c r="S45" s="899"/>
      <c r="T45" s="899"/>
      <c r="U45" s="899"/>
      <c r="V45" s="899"/>
      <c r="W45" s="900"/>
      <c r="X45" s="11"/>
    </row>
    <row r="46" spans="1:24">
      <c r="A46" s="409"/>
      <c r="B46" s="407"/>
      <c r="C46" s="898"/>
      <c r="D46" s="899"/>
      <c r="E46" s="899"/>
      <c r="F46" s="899"/>
      <c r="G46" s="899"/>
      <c r="H46" s="899"/>
      <c r="I46" s="899"/>
      <c r="J46" s="899"/>
      <c r="K46" s="899"/>
      <c r="L46" s="899"/>
      <c r="M46" s="899"/>
      <c r="N46" s="899"/>
      <c r="O46" s="899"/>
      <c r="P46" s="899"/>
      <c r="Q46" s="899"/>
      <c r="R46" s="899"/>
      <c r="S46" s="899"/>
      <c r="T46" s="899"/>
      <c r="U46" s="899"/>
      <c r="V46" s="899"/>
      <c r="W46" s="900"/>
      <c r="X46" s="11"/>
    </row>
    <row r="47" spans="1:24">
      <c r="A47" s="409"/>
      <c r="B47" s="407"/>
      <c r="C47" s="898"/>
      <c r="D47" s="899"/>
      <c r="E47" s="899"/>
      <c r="F47" s="899"/>
      <c r="G47" s="899"/>
      <c r="H47" s="899"/>
      <c r="I47" s="899"/>
      <c r="J47" s="899"/>
      <c r="K47" s="899"/>
      <c r="L47" s="899"/>
      <c r="M47" s="899"/>
      <c r="N47" s="899"/>
      <c r="O47" s="899"/>
      <c r="P47" s="899"/>
      <c r="Q47" s="899"/>
      <c r="R47" s="899"/>
      <c r="S47" s="899"/>
      <c r="T47" s="899"/>
      <c r="U47" s="899"/>
      <c r="V47" s="899"/>
      <c r="W47" s="900"/>
      <c r="X47" s="11"/>
    </row>
    <row r="48" spans="1:24">
      <c r="A48" s="409"/>
      <c r="B48" s="407"/>
      <c r="C48" s="898"/>
      <c r="D48" s="899"/>
      <c r="E48" s="899"/>
      <c r="F48" s="899"/>
      <c r="G48" s="899"/>
      <c r="H48" s="899"/>
      <c r="I48" s="899"/>
      <c r="J48" s="899"/>
      <c r="K48" s="899"/>
      <c r="L48" s="899"/>
      <c r="M48" s="899"/>
      <c r="N48" s="899"/>
      <c r="O48" s="899"/>
      <c r="P48" s="899"/>
      <c r="Q48" s="899"/>
      <c r="R48" s="899"/>
      <c r="S48" s="899"/>
      <c r="T48" s="899"/>
      <c r="U48" s="899"/>
      <c r="V48" s="899"/>
      <c r="W48" s="900"/>
      <c r="X48" s="11"/>
    </row>
    <row r="49" spans="1:24">
      <c r="A49" s="409"/>
      <c r="B49" s="407"/>
      <c r="C49" s="898"/>
      <c r="D49" s="899"/>
      <c r="E49" s="899"/>
      <c r="F49" s="899"/>
      <c r="G49" s="899"/>
      <c r="H49" s="899"/>
      <c r="I49" s="899"/>
      <c r="J49" s="899"/>
      <c r="K49" s="899"/>
      <c r="L49" s="899"/>
      <c r="M49" s="899"/>
      <c r="N49" s="899"/>
      <c r="O49" s="899"/>
      <c r="P49" s="899"/>
      <c r="Q49" s="899"/>
      <c r="R49" s="899"/>
      <c r="S49" s="899"/>
      <c r="T49" s="899"/>
      <c r="U49" s="899"/>
      <c r="V49" s="899"/>
      <c r="W49" s="900"/>
      <c r="X49" s="11"/>
    </row>
    <row r="50" spans="1:24">
      <c r="A50" s="409"/>
      <c r="B50" s="407"/>
      <c r="C50" s="901"/>
      <c r="D50" s="902"/>
      <c r="E50" s="902"/>
      <c r="F50" s="902"/>
      <c r="G50" s="902"/>
      <c r="H50" s="902"/>
      <c r="I50" s="902"/>
      <c r="J50" s="902"/>
      <c r="K50" s="902"/>
      <c r="L50" s="902"/>
      <c r="M50" s="902"/>
      <c r="N50" s="902"/>
      <c r="O50" s="902"/>
      <c r="P50" s="902"/>
      <c r="Q50" s="902"/>
      <c r="R50" s="902"/>
      <c r="S50" s="902"/>
      <c r="T50" s="902"/>
      <c r="U50" s="902"/>
      <c r="V50" s="902"/>
      <c r="W50" s="903"/>
      <c r="X50" s="11"/>
    </row>
    <row r="51" spans="1:24">
      <c r="A51" s="409"/>
      <c r="B51" s="407"/>
      <c r="C51" s="890" t="s">
        <v>823</v>
      </c>
      <c r="D51" s="704"/>
      <c r="E51" s="704"/>
      <c r="F51" s="749" t="str">
        <f>入力シート!K272&amp;""</f>
        <v/>
      </c>
      <c r="G51" s="749"/>
      <c r="H51" s="749"/>
      <c r="I51" s="749"/>
      <c r="J51" s="749"/>
      <c r="K51" s="749"/>
      <c r="L51" s="749"/>
      <c r="M51" s="749"/>
      <c r="N51" s="749"/>
      <c r="O51" s="749"/>
      <c r="P51" s="749"/>
      <c r="Q51" s="749"/>
      <c r="R51" s="749"/>
      <c r="S51" s="749"/>
      <c r="T51" s="749"/>
      <c r="U51" s="749"/>
      <c r="V51" s="749"/>
      <c r="W51" s="887"/>
      <c r="X51" s="11"/>
    </row>
    <row r="52" spans="1:24" ht="12.75" thickBot="1">
      <c r="A52" s="409"/>
      <c r="B52" s="407"/>
      <c r="C52" s="904"/>
      <c r="D52" s="706"/>
      <c r="E52" s="706"/>
      <c r="F52" s="910"/>
      <c r="G52" s="910"/>
      <c r="H52" s="910"/>
      <c r="I52" s="910"/>
      <c r="J52" s="910"/>
      <c r="K52" s="910"/>
      <c r="L52" s="910"/>
      <c r="M52" s="910"/>
      <c r="N52" s="910"/>
      <c r="O52" s="910"/>
      <c r="P52" s="910"/>
      <c r="Q52" s="910"/>
      <c r="R52" s="910"/>
      <c r="S52" s="910"/>
      <c r="T52" s="910"/>
      <c r="U52" s="910"/>
      <c r="V52" s="910"/>
      <c r="W52" s="911"/>
      <c r="X52" s="11"/>
    </row>
    <row r="53" spans="1:24">
      <c r="A53" s="409"/>
      <c r="B53" s="407"/>
      <c r="C53" s="419"/>
      <c r="D53" s="419"/>
      <c r="E53" s="419"/>
      <c r="F53" s="419"/>
      <c r="G53" s="419"/>
      <c r="H53" s="419"/>
      <c r="I53" s="419"/>
      <c r="J53" s="419"/>
      <c r="K53" s="419"/>
      <c r="L53" s="419"/>
      <c r="M53" s="419"/>
      <c r="N53" s="419"/>
      <c r="O53" s="419"/>
      <c r="P53" s="419"/>
      <c r="Q53" s="419"/>
      <c r="R53" s="419"/>
      <c r="S53" s="419"/>
      <c r="T53" s="419"/>
      <c r="U53" s="419"/>
      <c r="V53" s="419"/>
      <c r="W53" s="419"/>
      <c r="X53" s="11"/>
    </row>
    <row r="54" spans="1:24">
      <c r="A54" s="409"/>
      <c r="B54" s="407"/>
      <c r="C54" s="419"/>
      <c r="D54" s="419"/>
      <c r="E54" s="419"/>
      <c r="F54" s="419"/>
      <c r="G54" s="419"/>
      <c r="H54" s="419"/>
      <c r="I54" s="419"/>
      <c r="J54" s="419"/>
      <c r="K54" s="419"/>
      <c r="L54" s="419"/>
      <c r="M54" s="419"/>
      <c r="N54" s="419"/>
      <c r="O54" s="419"/>
      <c r="P54" s="419"/>
      <c r="Q54" s="419"/>
      <c r="R54" s="419"/>
      <c r="S54" s="419"/>
      <c r="T54" s="419"/>
      <c r="U54" s="419"/>
      <c r="V54" s="419"/>
      <c r="W54" s="419"/>
      <c r="X54" s="11"/>
    </row>
    <row r="55" spans="1:24" ht="12.75" thickBot="1">
      <c r="A55" s="409"/>
      <c r="B55" s="407"/>
      <c r="C55" s="419"/>
      <c r="D55" s="419"/>
      <c r="E55" s="419"/>
      <c r="F55" s="419"/>
      <c r="G55" s="419"/>
      <c r="H55" s="419"/>
      <c r="I55" s="419"/>
      <c r="J55" s="419"/>
      <c r="K55" s="419"/>
      <c r="L55" s="419"/>
      <c r="M55" s="419"/>
      <c r="N55" s="419"/>
      <c r="O55" s="419"/>
      <c r="P55" s="419"/>
      <c r="Q55" s="419"/>
      <c r="R55" s="419"/>
      <c r="S55" s="419"/>
      <c r="T55" s="419"/>
      <c r="U55" s="419"/>
      <c r="V55" s="419"/>
      <c r="W55" s="419"/>
      <c r="X55" s="11"/>
    </row>
    <row r="56" spans="1:24" ht="12.75" customHeight="1">
      <c r="A56" s="409"/>
      <c r="B56" s="407"/>
      <c r="C56" s="920" t="s">
        <v>824</v>
      </c>
      <c r="D56" s="920"/>
      <c r="E56" s="920"/>
      <c r="F56" s="920"/>
      <c r="G56" s="920"/>
      <c r="H56" s="920"/>
      <c r="I56" s="921" t="str">
        <f>入力シート!K273&amp;""</f>
        <v/>
      </c>
      <c r="J56" s="922"/>
      <c r="K56" s="419"/>
      <c r="L56" s="419"/>
      <c r="M56" s="419"/>
      <c r="N56" s="419"/>
      <c r="O56" s="419"/>
      <c r="P56" s="419"/>
      <c r="Q56" s="419"/>
      <c r="R56" s="419"/>
      <c r="S56" s="419"/>
      <c r="T56" s="419"/>
      <c r="U56" s="419"/>
      <c r="V56" s="419"/>
      <c r="W56" s="419"/>
      <c r="X56" s="11"/>
    </row>
    <row r="57" spans="1:24" ht="12.75" customHeight="1" thickBot="1">
      <c r="A57" s="409"/>
      <c r="B57" s="407"/>
      <c r="C57" s="920"/>
      <c r="D57" s="920"/>
      <c r="E57" s="920"/>
      <c r="F57" s="920"/>
      <c r="G57" s="920"/>
      <c r="H57" s="920"/>
      <c r="I57" s="923"/>
      <c r="J57" s="924"/>
      <c r="K57" s="419"/>
      <c r="L57" s="419"/>
      <c r="M57" s="419"/>
      <c r="N57" s="419"/>
      <c r="O57" s="419"/>
      <c r="P57" s="419"/>
      <c r="Q57" s="419"/>
      <c r="R57" s="419"/>
      <c r="S57" s="419"/>
      <c r="T57" s="419"/>
      <c r="U57" s="419"/>
      <c r="V57" s="419"/>
      <c r="W57" s="419"/>
      <c r="X57" s="11"/>
    </row>
    <row r="58" spans="1:24" ht="5.0999999999999996" customHeight="1" thickBot="1">
      <c r="A58" s="409"/>
      <c r="B58" s="407"/>
      <c r="C58" s="408"/>
      <c r="D58" s="408"/>
      <c r="E58" s="408"/>
      <c r="F58" s="408"/>
      <c r="G58" s="408"/>
      <c r="H58" s="408"/>
      <c r="I58" s="408"/>
      <c r="J58" s="408"/>
      <c r="K58" s="408"/>
      <c r="L58" s="408"/>
      <c r="M58" s="408"/>
      <c r="N58" s="408"/>
      <c r="O58" s="408"/>
      <c r="P58" s="408"/>
      <c r="Q58" s="408"/>
      <c r="R58" s="408"/>
      <c r="S58" s="408"/>
      <c r="T58" s="408"/>
      <c r="U58" s="408"/>
      <c r="V58" s="408"/>
      <c r="W58" s="408"/>
      <c r="X58" s="11"/>
    </row>
    <row r="59" spans="1:24" ht="12" customHeight="1">
      <c r="A59" s="409"/>
      <c r="B59" s="407" t="s">
        <v>807</v>
      </c>
      <c r="C59" s="888" t="s">
        <v>825</v>
      </c>
      <c r="D59" s="889"/>
      <c r="E59" s="889"/>
      <c r="F59" s="896" t="str">
        <f>入力シート!K274&amp;""</f>
        <v/>
      </c>
      <c r="G59" s="896"/>
      <c r="H59" s="896"/>
      <c r="I59" s="896"/>
      <c r="J59" s="896"/>
      <c r="K59" s="896"/>
      <c r="L59" s="896"/>
      <c r="M59" s="896"/>
      <c r="N59" s="896"/>
      <c r="O59" s="896"/>
      <c r="P59" s="896"/>
      <c r="Q59" s="896"/>
      <c r="R59" s="896"/>
      <c r="S59" s="896"/>
      <c r="T59" s="896"/>
      <c r="U59" s="896"/>
      <c r="V59" s="896"/>
      <c r="W59" s="897"/>
      <c r="X59" s="11"/>
    </row>
    <row r="60" spans="1:24" ht="12" customHeight="1">
      <c r="A60" s="409"/>
      <c r="B60" s="407"/>
      <c r="C60" s="890"/>
      <c r="D60" s="704"/>
      <c r="E60" s="704"/>
      <c r="F60" s="749"/>
      <c r="G60" s="749"/>
      <c r="H60" s="749"/>
      <c r="I60" s="749"/>
      <c r="J60" s="749"/>
      <c r="K60" s="749"/>
      <c r="L60" s="749"/>
      <c r="M60" s="749"/>
      <c r="N60" s="749"/>
      <c r="O60" s="749"/>
      <c r="P60" s="749"/>
      <c r="Q60" s="749"/>
      <c r="R60" s="749"/>
      <c r="S60" s="749"/>
      <c r="T60" s="749"/>
      <c r="U60" s="749"/>
      <c r="V60" s="749"/>
      <c r="W60" s="887"/>
      <c r="X60" s="11"/>
    </row>
    <row r="61" spans="1:24" ht="12" customHeight="1">
      <c r="A61" s="409"/>
      <c r="B61" s="407"/>
      <c r="C61" s="885" t="s">
        <v>1036</v>
      </c>
      <c r="D61" s="886"/>
      <c r="E61" s="886"/>
      <c r="F61" s="749" t="str">
        <f>入力シート!K275&amp;""</f>
        <v/>
      </c>
      <c r="G61" s="749"/>
      <c r="H61" s="749"/>
      <c r="I61" s="749"/>
      <c r="J61" s="749"/>
      <c r="K61" s="749"/>
      <c r="L61" s="749"/>
      <c r="M61" s="749"/>
      <c r="N61" s="749"/>
      <c r="O61" s="749"/>
      <c r="P61" s="749"/>
      <c r="Q61" s="749"/>
      <c r="R61" s="749"/>
      <c r="S61" s="749"/>
      <c r="T61" s="749"/>
      <c r="U61" s="749"/>
      <c r="V61" s="749"/>
      <c r="W61" s="887"/>
      <c r="X61" s="11"/>
    </row>
    <row r="62" spans="1:24" ht="12" customHeight="1">
      <c r="A62" s="409"/>
      <c r="B62" s="407"/>
      <c r="C62" s="885"/>
      <c r="D62" s="886"/>
      <c r="E62" s="886"/>
      <c r="F62" s="749"/>
      <c r="G62" s="749"/>
      <c r="H62" s="749"/>
      <c r="I62" s="749"/>
      <c r="J62" s="749"/>
      <c r="K62" s="749"/>
      <c r="L62" s="749"/>
      <c r="M62" s="749"/>
      <c r="N62" s="749"/>
      <c r="O62" s="749"/>
      <c r="P62" s="749"/>
      <c r="Q62" s="749"/>
      <c r="R62" s="749"/>
      <c r="S62" s="749"/>
      <c r="T62" s="749"/>
      <c r="U62" s="749"/>
      <c r="V62" s="749"/>
      <c r="W62" s="887"/>
      <c r="X62" s="11"/>
    </row>
    <row r="63" spans="1:24" ht="12" customHeight="1">
      <c r="A63" s="409"/>
      <c r="B63" s="407"/>
      <c r="C63" s="890" t="s">
        <v>816</v>
      </c>
      <c r="D63" s="704"/>
      <c r="E63" s="704"/>
      <c r="F63" s="909" t="str">
        <f>入力シート!K276&amp;""</f>
        <v/>
      </c>
      <c r="G63" s="909"/>
      <c r="H63" s="733" t="str">
        <f>入力シート!K277&amp;""</f>
        <v>国・地域コードを入力してください</v>
      </c>
      <c r="I63" s="731"/>
      <c r="J63" s="731"/>
      <c r="K63" s="731"/>
      <c r="L63" s="732"/>
      <c r="M63" s="739" t="s">
        <v>826</v>
      </c>
      <c r="N63" s="736"/>
      <c r="O63" s="737"/>
      <c r="P63" s="905" t="str">
        <f>入力シート!K278&amp;""</f>
        <v/>
      </c>
      <c r="Q63" s="906"/>
      <c r="R63" s="906"/>
      <c r="S63" s="906"/>
      <c r="T63" s="906"/>
      <c r="U63" s="906"/>
      <c r="V63" s="906"/>
      <c r="W63" s="907"/>
      <c r="X63" s="11"/>
    </row>
    <row r="64" spans="1:24" ht="12" customHeight="1">
      <c r="A64" s="409"/>
      <c r="B64" s="407"/>
      <c r="C64" s="890"/>
      <c r="D64" s="704"/>
      <c r="E64" s="704"/>
      <c r="F64" s="909"/>
      <c r="G64" s="909"/>
      <c r="H64" s="746"/>
      <c r="I64" s="744"/>
      <c r="J64" s="744"/>
      <c r="K64" s="744"/>
      <c r="L64" s="745"/>
      <c r="M64" s="740"/>
      <c r="N64" s="618"/>
      <c r="O64" s="738"/>
      <c r="P64" s="908"/>
      <c r="Q64" s="813"/>
      <c r="R64" s="813"/>
      <c r="S64" s="813"/>
      <c r="T64" s="813"/>
      <c r="U64" s="813"/>
      <c r="V64" s="813"/>
      <c r="W64" s="814"/>
      <c r="X64" s="11"/>
    </row>
    <row r="65" spans="1:24" ht="12" customHeight="1">
      <c r="A65" s="409"/>
      <c r="B65" s="407"/>
      <c r="C65" s="890" t="s">
        <v>827</v>
      </c>
      <c r="D65" s="704"/>
      <c r="E65" s="704"/>
      <c r="F65" s="704"/>
      <c r="G65" s="704"/>
      <c r="H65" s="733" t="str">
        <f>入力シート!K279&amp;""</f>
        <v/>
      </c>
      <c r="I65" s="731"/>
      <c r="J65" s="731"/>
      <c r="K65" s="731"/>
      <c r="L65" s="731"/>
      <c r="M65" s="916"/>
      <c r="N65" s="916"/>
      <c r="O65" s="916"/>
      <c r="P65" s="916"/>
      <c r="Q65" s="916"/>
      <c r="R65" s="916"/>
      <c r="S65" s="916"/>
      <c r="T65" s="916"/>
      <c r="U65" s="916"/>
      <c r="V65" s="916"/>
      <c r="W65" s="917"/>
      <c r="X65" s="11"/>
    </row>
    <row r="66" spans="1:24" ht="12" customHeight="1">
      <c r="A66" s="409"/>
      <c r="B66" s="407"/>
      <c r="C66" s="890"/>
      <c r="D66" s="704"/>
      <c r="E66" s="704"/>
      <c r="F66" s="704"/>
      <c r="G66" s="704"/>
      <c r="H66" s="746"/>
      <c r="I66" s="744"/>
      <c r="J66" s="744"/>
      <c r="K66" s="744"/>
      <c r="L66" s="744"/>
      <c r="M66" s="918"/>
      <c r="N66" s="918"/>
      <c r="O66" s="918"/>
      <c r="P66" s="918"/>
      <c r="Q66" s="918"/>
      <c r="R66" s="918"/>
      <c r="S66" s="918"/>
      <c r="T66" s="918"/>
      <c r="U66" s="918"/>
      <c r="V66" s="918"/>
      <c r="W66" s="919"/>
      <c r="X66" s="11"/>
    </row>
    <row r="67" spans="1:24" ht="12" customHeight="1">
      <c r="A67" s="409"/>
      <c r="B67" s="407"/>
      <c r="C67" s="912" t="s">
        <v>828</v>
      </c>
      <c r="D67" s="913"/>
      <c r="E67" s="913"/>
      <c r="F67" s="913"/>
      <c r="G67" s="913"/>
      <c r="H67" s="893" t="str">
        <f>入力シート!K280&amp;""</f>
        <v/>
      </c>
      <c r="I67" s="893"/>
      <c r="J67" s="894" t="s">
        <v>843</v>
      </c>
      <c r="K67" s="895" t="str">
        <f>入力シート!K281&amp;""</f>
        <v/>
      </c>
      <c r="L67" s="894" t="s">
        <v>854</v>
      </c>
      <c r="M67" s="429"/>
      <c r="N67" s="430"/>
      <c r="O67" s="430"/>
      <c r="P67" s="430"/>
      <c r="Q67" s="430"/>
      <c r="R67" s="430"/>
      <c r="S67" s="430"/>
      <c r="T67" s="891"/>
      <c r="U67" s="891"/>
      <c r="V67" s="891"/>
      <c r="W67" s="892"/>
      <c r="X67" s="11"/>
    </row>
    <row r="68" spans="1:24" ht="12" customHeight="1">
      <c r="A68" s="409"/>
      <c r="B68" s="407"/>
      <c r="C68" s="912"/>
      <c r="D68" s="913"/>
      <c r="E68" s="913"/>
      <c r="F68" s="913"/>
      <c r="G68" s="913"/>
      <c r="H68" s="893"/>
      <c r="I68" s="893"/>
      <c r="J68" s="894"/>
      <c r="K68" s="895"/>
      <c r="L68" s="894"/>
      <c r="M68" s="431"/>
      <c r="N68" s="432"/>
      <c r="O68" s="432"/>
      <c r="P68" s="432"/>
      <c r="Q68" s="432"/>
      <c r="R68" s="432"/>
      <c r="S68" s="432"/>
      <c r="T68" s="891"/>
      <c r="U68" s="891"/>
      <c r="V68" s="891"/>
      <c r="W68" s="892"/>
      <c r="X68" s="11"/>
    </row>
    <row r="69" spans="1:24" ht="12" customHeight="1">
      <c r="A69" s="409"/>
      <c r="B69" s="407"/>
      <c r="C69" s="914" t="s">
        <v>1020</v>
      </c>
      <c r="D69" s="915"/>
      <c r="E69" s="915"/>
      <c r="F69" s="749" t="str">
        <f>入力シート!K282&amp;""</f>
        <v/>
      </c>
      <c r="G69" s="749"/>
      <c r="H69" s="749"/>
      <c r="I69" s="749"/>
      <c r="J69" s="749"/>
      <c r="K69" s="749"/>
      <c r="L69" s="749"/>
      <c r="M69" s="846" t="s">
        <v>821</v>
      </c>
      <c r="N69" s="704"/>
      <c r="O69" s="704"/>
      <c r="P69" s="733" t="str">
        <f>入力シート!K283&amp;""</f>
        <v/>
      </c>
      <c r="Q69" s="731"/>
      <c r="R69" s="731"/>
      <c r="S69" s="731"/>
      <c r="T69" s="731"/>
      <c r="U69" s="731"/>
      <c r="V69" s="731"/>
      <c r="W69" s="734"/>
      <c r="X69" s="11"/>
    </row>
    <row r="70" spans="1:24" ht="12" customHeight="1">
      <c r="A70" s="409"/>
      <c r="B70" s="407"/>
      <c r="C70" s="914"/>
      <c r="D70" s="915"/>
      <c r="E70" s="915"/>
      <c r="F70" s="749"/>
      <c r="G70" s="749"/>
      <c r="H70" s="749"/>
      <c r="I70" s="749"/>
      <c r="J70" s="749"/>
      <c r="K70" s="749"/>
      <c r="L70" s="749"/>
      <c r="M70" s="846"/>
      <c r="N70" s="704"/>
      <c r="O70" s="704"/>
      <c r="P70" s="746"/>
      <c r="Q70" s="744"/>
      <c r="R70" s="744"/>
      <c r="S70" s="744"/>
      <c r="T70" s="744"/>
      <c r="U70" s="744"/>
      <c r="V70" s="744"/>
      <c r="W70" s="747"/>
      <c r="X70" s="11"/>
    </row>
    <row r="71" spans="1:24" ht="12" customHeight="1">
      <c r="A71" s="409"/>
      <c r="B71" s="407"/>
      <c r="C71" s="890" t="s">
        <v>823</v>
      </c>
      <c r="D71" s="704"/>
      <c r="E71" s="704"/>
      <c r="F71" s="749" t="str">
        <f>入力シート!K284&amp;""</f>
        <v/>
      </c>
      <c r="G71" s="749"/>
      <c r="H71" s="749"/>
      <c r="I71" s="749"/>
      <c r="J71" s="749"/>
      <c r="K71" s="749"/>
      <c r="L71" s="749"/>
      <c r="M71" s="749"/>
      <c r="N71" s="749"/>
      <c r="O71" s="749"/>
      <c r="P71" s="749"/>
      <c r="Q71" s="749"/>
      <c r="R71" s="749"/>
      <c r="S71" s="749"/>
      <c r="T71" s="749"/>
      <c r="U71" s="749"/>
      <c r="V71" s="749"/>
      <c r="W71" s="887"/>
      <c r="X71" s="11"/>
    </row>
    <row r="72" spans="1:24" ht="12" customHeight="1" thickBot="1">
      <c r="A72" s="409"/>
      <c r="B72" s="407"/>
      <c r="C72" s="904"/>
      <c r="D72" s="706"/>
      <c r="E72" s="706"/>
      <c r="F72" s="910"/>
      <c r="G72" s="910"/>
      <c r="H72" s="910"/>
      <c r="I72" s="910"/>
      <c r="J72" s="910"/>
      <c r="K72" s="910"/>
      <c r="L72" s="910"/>
      <c r="M72" s="910"/>
      <c r="N72" s="910"/>
      <c r="O72" s="910"/>
      <c r="P72" s="910"/>
      <c r="Q72" s="910"/>
      <c r="R72" s="910"/>
      <c r="S72" s="910"/>
      <c r="T72" s="910"/>
      <c r="U72" s="910"/>
      <c r="V72" s="910"/>
      <c r="W72" s="911"/>
      <c r="X72" s="11"/>
    </row>
    <row r="73" spans="1:24">
      <c r="C73" s="15"/>
      <c r="D73" s="15"/>
      <c r="E73" s="15"/>
      <c r="F73" s="15"/>
      <c r="G73" s="15"/>
      <c r="H73" s="15"/>
      <c r="I73" s="15"/>
      <c r="J73" s="15"/>
      <c r="K73" s="15"/>
      <c r="L73" s="15"/>
      <c r="M73" s="15"/>
      <c r="N73" s="15"/>
      <c r="O73" s="15"/>
      <c r="P73" s="15"/>
      <c r="Q73" s="15"/>
      <c r="R73" s="15"/>
      <c r="S73" s="15"/>
      <c r="T73" s="15"/>
      <c r="U73" s="15"/>
      <c r="V73" s="15"/>
      <c r="W73" s="15"/>
      <c r="X73" s="11"/>
    </row>
    <row r="74" spans="1:24">
      <c r="C74" s="11"/>
      <c r="D74" s="11"/>
      <c r="E74" s="11"/>
      <c r="F74" s="11"/>
      <c r="G74" s="11"/>
      <c r="H74" s="11"/>
      <c r="I74" s="11"/>
      <c r="J74" s="11"/>
      <c r="K74" s="11"/>
      <c r="L74" s="11"/>
      <c r="M74" s="11"/>
      <c r="N74" s="11"/>
      <c r="O74" s="11"/>
      <c r="P74" s="11"/>
      <c r="Q74" s="11"/>
      <c r="R74" s="11"/>
      <c r="S74" s="11"/>
      <c r="T74" s="11"/>
      <c r="U74" s="11"/>
      <c r="V74" s="11"/>
      <c r="W74" s="11"/>
      <c r="X74" s="11"/>
    </row>
    <row r="75" spans="1:24">
      <c r="C75" s="11"/>
      <c r="D75" s="11"/>
      <c r="E75" s="11"/>
      <c r="F75" s="11"/>
      <c r="G75" s="11"/>
      <c r="H75" s="11"/>
      <c r="I75" s="11"/>
      <c r="J75" s="11"/>
      <c r="K75" s="11"/>
      <c r="L75" s="11"/>
      <c r="M75" s="11"/>
      <c r="N75" s="11"/>
      <c r="O75" s="11"/>
      <c r="P75" s="11"/>
      <c r="Q75" s="11"/>
      <c r="R75" s="11"/>
      <c r="S75" s="11"/>
      <c r="T75" s="11"/>
      <c r="U75" s="11"/>
      <c r="V75" s="11"/>
      <c r="W75" s="11"/>
    </row>
    <row r="76" spans="1:24">
      <c r="C76" s="11"/>
      <c r="D76" s="11"/>
      <c r="E76" s="11"/>
      <c r="F76" s="11"/>
      <c r="G76" s="11"/>
      <c r="H76" s="11"/>
      <c r="I76" s="11"/>
      <c r="J76" s="11"/>
      <c r="K76" s="11"/>
      <c r="L76" s="11"/>
      <c r="M76" s="11"/>
      <c r="N76" s="11"/>
      <c r="O76" s="11"/>
      <c r="P76" s="11"/>
      <c r="Q76" s="11"/>
      <c r="R76" s="11"/>
      <c r="S76" s="11"/>
      <c r="T76" s="11"/>
      <c r="U76" s="11"/>
      <c r="V76" s="11"/>
      <c r="W76" s="11"/>
    </row>
    <row r="77" spans="1:24">
      <c r="C77" s="11"/>
      <c r="D77" s="11"/>
      <c r="E77" s="11"/>
      <c r="F77" s="11"/>
      <c r="G77" s="11"/>
      <c r="H77" s="11"/>
      <c r="I77" s="11"/>
      <c r="J77" s="11"/>
      <c r="K77" s="11"/>
      <c r="L77" s="11"/>
      <c r="M77" s="11"/>
      <c r="N77" s="11"/>
      <c r="O77" s="11"/>
      <c r="P77" s="11"/>
      <c r="Q77" s="11"/>
      <c r="R77" s="11"/>
      <c r="S77" s="11"/>
      <c r="T77" s="11"/>
      <c r="U77" s="11"/>
      <c r="V77" s="11"/>
      <c r="W77" s="11"/>
    </row>
    <row r="78" spans="1:24">
      <c r="C78" s="11"/>
      <c r="D78" s="11"/>
      <c r="E78" s="11"/>
      <c r="F78" s="11"/>
      <c r="G78" s="11"/>
      <c r="H78" s="11"/>
      <c r="I78" s="11"/>
      <c r="J78" s="11"/>
      <c r="K78" s="11"/>
      <c r="L78" s="11"/>
      <c r="M78" s="11"/>
      <c r="N78" s="11"/>
      <c r="O78" s="11"/>
      <c r="P78" s="11"/>
      <c r="Q78" s="11"/>
      <c r="R78" s="11"/>
      <c r="S78" s="11"/>
      <c r="T78" s="11"/>
      <c r="U78" s="11"/>
      <c r="V78" s="11"/>
      <c r="W78" s="11"/>
    </row>
    <row r="79" spans="1:24">
      <c r="C79" s="11"/>
      <c r="D79" s="11"/>
      <c r="E79" s="11"/>
      <c r="F79" s="11"/>
      <c r="G79" s="11"/>
      <c r="H79" s="11"/>
      <c r="I79" s="11"/>
      <c r="J79" s="11"/>
      <c r="K79" s="11"/>
      <c r="L79" s="11"/>
      <c r="M79" s="11"/>
      <c r="N79" s="11"/>
      <c r="O79" s="11"/>
      <c r="P79" s="11"/>
      <c r="Q79" s="11"/>
      <c r="R79" s="11"/>
      <c r="S79" s="11"/>
      <c r="T79" s="11"/>
      <c r="U79" s="11"/>
      <c r="V79" s="11"/>
      <c r="W79" s="11"/>
    </row>
    <row r="80" spans="1:24">
      <c r="C80" s="11"/>
      <c r="D80" s="11"/>
      <c r="E80" s="11"/>
      <c r="F80" s="11"/>
      <c r="G80" s="11"/>
      <c r="H80" s="11"/>
      <c r="I80" s="11"/>
      <c r="J80" s="11"/>
      <c r="K80" s="11"/>
      <c r="L80" s="11"/>
      <c r="M80" s="11"/>
      <c r="N80" s="11"/>
      <c r="O80" s="11"/>
      <c r="P80" s="11"/>
      <c r="Q80" s="11"/>
      <c r="R80" s="11"/>
      <c r="S80" s="11"/>
      <c r="T80" s="11"/>
      <c r="U80" s="11"/>
      <c r="V80" s="11"/>
      <c r="W80" s="11"/>
    </row>
    <row r="81" spans="1:23">
      <c r="C81" s="11"/>
      <c r="D81" s="11"/>
      <c r="E81" s="11"/>
      <c r="F81" s="11"/>
      <c r="G81" s="11"/>
      <c r="H81" s="11"/>
      <c r="I81" s="11"/>
      <c r="J81" s="11"/>
      <c r="K81" s="11"/>
      <c r="L81" s="11"/>
      <c r="M81" s="11"/>
      <c r="N81" s="11"/>
      <c r="O81" s="11"/>
      <c r="P81" s="11"/>
      <c r="Q81" s="11"/>
      <c r="R81" s="11"/>
      <c r="S81" s="11"/>
      <c r="T81" s="11"/>
      <c r="U81" s="11"/>
      <c r="V81" s="11"/>
      <c r="W81" s="11"/>
    </row>
    <row r="82" spans="1:23">
      <c r="C82" s="11"/>
      <c r="D82" s="11"/>
      <c r="E82" s="11"/>
      <c r="F82" s="11"/>
      <c r="G82" s="11"/>
      <c r="H82" s="11"/>
      <c r="I82" s="11"/>
      <c r="J82" s="11"/>
      <c r="K82" s="11"/>
      <c r="L82" s="11"/>
      <c r="M82" s="11"/>
      <c r="N82" s="11"/>
      <c r="O82" s="11"/>
      <c r="P82" s="11"/>
      <c r="Q82" s="11"/>
      <c r="R82" s="11"/>
      <c r="S82" s="11"/>
      <c r="T82" s="11"/>
      <c r="U82" s="11"/>
      <c r="V82" s="11"/>
      <c r="W82" s="11"/>
    </row>
    <row r="83" spans="1:23">
      <c r="C83" s="11"/>
      <c r="D83" s="11"/>
      <c r="E83" s="11"/>
      <c r="F83" s="11"/>
      <c r="G83" s="11"/>
      <c r="H83" s="11"/>
      <c r="I83" s="11"/>
      <c r="J83" s="11"/>
      <c r="K83" s="11"/>
      <c r="L83" s="11"/>
      <c r="M83" s="11"/>
      <c r="N83" s="11"/>
      <c r="O83" s="11"/>
      <c r="P83" s="11"/>
      <c r="Q83" s="11"/>
      <c r="R83" s="11"/>
      <c r="S83" s="11"/>
      <c r="T83" s="11"/>
      <c r="U83" s="11"/>
      <c r="V83" s="11"/>
      <c r="W83" s="11"/>
    </row>
    <row r="84" spans="1:23">
      <c r="C84" s="11"/>
      <c r="D84" s="11"/>
      <c r="E84" s="11"/>
      <c r="F84" s="11"/>
      <c r="G84" s="11"/>
      <c r="H84" s="11"/>
      <c r="I84" s="11"/>
      <c r="J84" s="11"/>
      <c r="K84" s="11"/>
      <c r="L84" s="11"/>
      <c r="M84" s="11"/>
      <c r="N84" s="11"/>
      <c r="O84" s="11"/>
      <c r="P84" s="11"/>
      <c r="Q84" s="11"/>
      <c r="R84" s="11"/>
      <c r="S84" s="11"/>
      <c r="T84" s="11"/>
      <c r="U84" s="11"/>
      <c r="V84" s="11"/>
      <c r="W84" s="11"/>
    </row>
    <row r="85" spans="1:23">
      <c r="C85" s="11"/>
      <c r="D85" s="11"/>
      <c r="E85" s="11"/>
      <c r="F85" s="11"/>
      <c r="G85" s="11"/>
      <c r="H85" s="11"/>
      <c r="I85" s="11"/>
      <c r="J85" s="11"/>
      <c r="K85" s="11"/>
      <c r="L85" s="11"/>
      <c r="M85" s="11"/>
      <c r="N85" s="11"/>
      <c r="O85" s="11"/>
      <c r="P85" s="11"/>
      <c r="Q85" s="11"/>
      <c r="R85" s="11"/>
      <c r="S85" s="11"/>
      <c r="T85" s="11"/>
      <c r="U85" s="11"/>
      <c r="V85" s="11"/>
      <c r="W85" s="11"/>
    </row>
    <row r="86" spans="1:23">
      <c r="C86" s="11"/>
      <c r="D86" s="11"/>
      <c r="E86" s="11"/>
      <c r="F86" s="11"/>
      <c r="G86" s="11"/>
      <c r="H86" s="11"/>
      <c r="I86" s="11"/>
      <c r="J86" s="11"/>
      <c r="K86" s="11"/>
      <c r="L86" s="11"/>
      <c r="M86" s="11"/>
      <c r="N86" s="11"/>
      <c r="O86" s="11"/>
      <c r="P86" s="11"/>
      <c r="Q86" s="11"/>
      <c r="R86" s="11"/>
      <c r="S86" s="11"/>
      <c r="T86" s="11"/>
      <c r="U86" s="11"/>
      <c r="V86" s="11"/>
      <c r="W86" s="11"/>
    </row>
    <row r="87" spans="1:23">
      <c r="C87" s="11"/>
      <c r="D87" s="11"/>
      <c r="E87" s="11"/>
      <c r="F87" s="11"/>
      <c r="G87" s="11"/>
      <c r="H87" s="11"/>
      <c r="I87" s="11"/>
      <c r="J87" s="11"/>
      <c r="K87" s="11"/>
      <c r="L87" s="11"/>
      <c r="M87" s="11"/>
      <c r="N87" s="11"/>
      <c r="O87" s="11"/>
      <c r="P87" s="11"/>
      <c r="Q87" s="11"/>
      <c r="R87" s="11"/>
      <c r="S87" s="11"/>
      <c r="T87" s="11"/>
      <c r="U87" s="11"/>
      <c r="V87" s="11"/>
      <c r="W87" s="11"/>
    </row>
    <row r="88" spans="1:23">
      <c r="C88" s="11"/>
      <c r="D88" s="11"/>
      <c r="E88" s="11"/>
      <c r="F88" s="11"/>
      <c r="G88" s="11"/>
      <c r="H88" s="11"/>
      <c r="I88" s="11"/>
      <c r="J88" s="11"/>
      <c r="K88" s="11"/>
      <c r="L88" s="11"/>
      <c r="M88" s="11"/>
      <c r="N88" s="11"/>
      <c r="O88" s="11"/>
      <c r="P88" s="11"/>
      <c r="Q88" s="11"/>
      <c r="R88" s="11"/>
      <c r="S88" s="11"/>
      <c r="T88" s="11"/>
      <c r="U88" s="11"/>
      <c r="V88" s="11"/>
      <c r="W88" s="11"/>
    </row>
    <row r="89" spans="1:23">
      <c r="C89" s="11"/>
      <c r="D89" s="11"/>
      <c r="E89" s="11"/>
      <c r="F89" s="11"/>
      <c r="G89" s="11"/>
      <c r="H89" s="11"/>
      <c r="I89" s="11"/>
      <c r="J89" s="11"/>
      <c r="K89" s="11"/>
      <c r="L89" s="11"/>
      <c r="M89" s="11"/>
      <c r="N89" s="11"/>
      <c r="O89" s="11"/>
      <c r="P89" s="11"/>
      <c r="Q89" s="11"/>
      <c r="R89" s="11"/>
      <c r="S89" s="11"/>
      <c r="T89" s="11"/>
      <c r="U89" s="11"/>
      <c r="V89" s="11"/>
      <c r="W89" s="11"/>
    </row>
    <row r="90" spans="1:23">
      <c r="C90" s="11"/>
      <c r="D90" s="11"/>
      <c r="E90" s="11"/>
      <c r="F90" s="11"/>
      <c r="G90" s="11"/>
      <c r="H90" s="11"/>
      <c r="I90" s="11"/>
      <c r="J90" s="11"/>
      <c r="K90" s="11"/>
      <c r="L90" s="11"/>
      <c r="M90" s="11"/>
      <c r="N90" s="11"/>
      <c r="O90" s="11"/>
      <c r="P90" s="11"/>
      <c r="Q90" s="11"/>
      <c r="R90" s="11"/>
      <c r="S90" s="11"/>
      <c r="T90" s="11"/>
      <c r="U90" s="11"/>
      <c r="V90" s="11"/>
      <c r="W90" s="11"/>
    </row>
    <row r="92" spans="1:23">
      <c r="A92" s="13"/>
      <c r="B92" s="14"/>
    </row>
    <row r="129" spans="1:2">
      <c r="A129" s="13"/>
      <c r="B129" s="14"/>
    </row>
    <row r="130" spans="1:2">
      <c r="A130" s="13"/>
      <c r="B130" s="14"/>
    </row>
    <row r="131" spans="1:2">
      <c r="A131" s="13"/>
      <c r="B131" s="14"/>
    </row>
    <row r="132" spans="1:2">
      <c r="A132" s="13"/>
      <c r="B132" s="14"/>
    </row>
    <row r="133" spans="1:2">
      <c r="A133" s="13"/>
      <c r="B133" s="14"/>
    </row>
    <row r="134" spans="1:2">
      <c r="A134" s="13"/>
      <c r="B134" s="14"/>
    </row>
    <row r="135" spans="1:2">
      <c r="A135" s="13"/>
      <c r="B135" s="14"/>
    </row>
    <row r="136" spans="1:2">
      <c r="A136" s="13"/>
      <c r="B136" s="14"/>
    </row>
    <row r="137" spans="1:2">
      <c r="A137" s="13"/>
      <c r="B137" s="14"/>
    </row>
    <row r="138" spans="1:2">
      <c r="A138" s="13"/>
      <c r="B138" s="14"/>
    </row>
    <row r="139" spans="1:2">
      <c r="A139" s="13"/>
      <c r="B139" s="14"/>
    </row>
    <row r="140" spans="1:2">
      <c r="A140" s="13"/>
      <c r="B140" s="14"/>
    </row>
    <row r="141" spans="1:2">
      <c r="A141" s="13"/>
      <c r="B141" s="14"/>
    </row>
    <row r="142" spans="1:2">
      <c r="A142" s="13"/>
      <c r="B142" s="14"/>
    </row>
    <row r="143" spans="1:2">
      <c r="A143" s="13"/>
      <c r="B143" s="14"/>
    </row>
    <row r="144" spans="1:2">
      <c r="A144" s="13"/>
      <c r="B144" s="14"/>
    </row>
    <row r="145" spans="1:2">
      <c r="A145" s="13"/>
      <c r="B145" s="14"/>
    </row>
    <row r="146" spans="1:2">
      <c r="A146" s="13"/>
      <c r="B146" s="14"/>
    </row>
    <row r="147" spans="1:2">
      <c r="A147" s="13"/>
      <c r="B147" s="14"/>
    </row>
    <row r="148" spans="1:2">
      <c r="A148" s="13"/>
      <c r="B148" s="14"/>
    </row>
    <row r="149" spans="1:2">
      <c r="A149" s="13"/>
      <c r="B149" s="14"/>
    </row>
    <row r="150" spans="1:2">
      <c r="A150" s="13"/>
      <c r="B150" s="14"/>
    </row>
    <row r="151" spans="1:2">
      <c r="A151" s="13"/>
      <c r="B151" s="14"/>
    </row>
    <row r="152" spans="1:2">
      <c r="A152" s="13"/>
      <c r="B152" s="14"/>
    </row>
    <row r="153" spans="1:2">
      <c r="A153" s="13"/>
      <c r="B153" s="14"/>
    </row>
    <row r="154" spans="1:2">
      <c r="A154" s="13"/>
      <c r="B154" s="14"/>
    </row>
    <row r="155" spans="1:2">
      <c r="A155" s="13"/>
      <c r="B155" s="14"/>
    </row>
    <row r="156" spans="1:2">
      <c r="A156" s="13"/>
      <c r="B156" s="14"/>
    </row>
    <row r="157" spans="1:2">
      <c r="A157" s="13"/>
      <c r="B157" s="14"/>
    </row>
    <row r="158" spans="1:2">
      <c r="A158" s="13"/>
      <c r="B158" s="14"/>
    </row>
    <row r="159" spans="1:2">
      <c r="A159" s="13"/>
      <c r="B159" s="14"/>
    </row>
    <row r="160" spans="1:2">
      <c r="A160" s="13"/>
      <c r="B160" s="14"/>
    </row>
    <row r="161" spans="1:2">
      <c r="A161" s="13"/>
      <c r="B161" s="14"/>
    </row>
    <row r="162" spans="1:2">
      <c r="A162" s="13"/>
      <c r="B162" s="14"/>
    </row>
    <row r="163" spans="1:2">
      <c r="A163" s="13"/>
      <c r="B163" s="14"/>
    </row>
    <row r="164" spans="1:2">
      <c r="A164" s="13"/>
      <c r="B164" s="14"/>
    </row>
    <row r="165" spans="1:2">
      <c r="A165" s="13"/>
      <c r="B165" s="14"/>
    </row>
    <row r="166" spans="1:2">
      <c r="A166" s="13"/>
      <c r="B166" s="14"/>
    </row>
    <row r="167" spans="1:2">
      <c r="A167" s="13"/>
      <c r="B167" s="14"/>
    </row>
    <row r="168" spans="1:2">
      <c r="A168" s="13"/>
      <c r="B168" s="14"/>
    </row>
    <row r="169" spans="1:2">
      <c r="A169" s="13"/>
      <c r="B169" s="14"/>
    </row>
    <row r="170" spans="1:2">
      <c r="A170" s="13"/>
      <c r="B170" s="14"/>
    </row>
    <row r="171" spans="1:2">
      <c r="A171" s="13"/>
      <c r="B171" s="14"/>
    </row>
    <row r="172" spans="1:2">
      <c r="A172" s="13"/>
      <c r="B172" s="14"/>
    </row>
  </sheetData>
  <sheetProtection password="8DFC" sheet="1" objects="1" scenarios="1"/>
  <mergeCells count="64">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18:E19"/>
    <mergeCell ref="F18:I19"/>
    <mergeCell ref="J18:L19"/>
    <mergeCell ref="M18:W19"/>
    <mergeCell ref="C20:E21"/>
    <mergeCell ref="F20:G21"/>
    <mergeCell ref="H20:W21"/>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29:W30"/>
    <mergeCell ref="C51:E52"/>
    <mergeCell ref="F51:W52"/>
    <mergeCell ref="C56:H57"/>
    <mergeCell ref="I56:J57"/>
    <mergeCell ref="C59:E60"/>
    <mergeCell ref="F59:W60"/>
    <mergeCell ref="C61:E62"/>
    <mergeCell ref="F61:W62"/>
    <mergeCell ref="C63:E64"/>
    <mergeCell ref="F63:G64"/>
    <mergeCell ref="H63:L64"/>
    <mergeCell ref="M63:O64"/>
    <mergeCell ref="P63:W64"/>
    <mergeCell ref="C65:G66"/>
    <mergeCell ref="H65:W66"/>
    <mergeCell ref="C67:G68"/>
    <mergeCell ref="H67:I68"/>
    <mergeCell ref="J67:J68"/>
    <mergeCell ref="K67:K68"/>
    <mergeCell ref="L67:L68"/>
    <mergeCell ref="T67:U68"/>
    <mergeCell ref="V67:W68"/>
    <mergeCell ref="C69:E70"/>
    <mergeCell ref="F69:L70"/>
    <mergeCell ref="M69:O70"/>
    <mergeCell ref="P69:W70"/>
    <mergeCell ref="C71:E72"/>
    <mergeCell ref="F71:W72"/>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A3" sqref="A3"/>
    </sheetView>
  </sheetViews>
  <sheetFormatPr defaultColWidth="9" defaultRowHeight="12"/>
  <cols>
    <col min="1" max="1" width="5.625" style="10" customWidth="1"/>
    <col min="2" max="2" width="5.625" style="9" customWidth="1"/>
    <col min="3" max="43" width="4.75" style="10" customWidth="1"/>
    <col min="44" max="16384" width="9" style="10"/>
  </cols>
  <sheetData>
    <row r="1" spans="1:24" s="392" customFormat="1" ht="30" customHeight="1">
      <c r="A1" s="425" t="s">
        <v>1022</v>
      </c>
      <c r="B1" s="426"/>
      <c r="C1" s="405"/>
      <c r="D1" s="405"/>
      <c r="E1" s="405"/>
      <c r="F1" s="405"/>
      <c r="G1" s="405"/>
      <c r="H1" s="405"/>
      <c r="I1" s="405"/>
      <c r="J1" s="405"/>
      <c r="K1" s="405"/>
      <c r="L1" s="405"/>
      <c r="M1" s="405"/>
      <c r="N1" s="405"/>
      <c r="O1" s="405"/>
      <c r="P1" s="405"/>
      <c r="Q1" s="405"/>
      <c r="R1" s="405"/>
      <c r="S1" s="405"/>
      <c r="T1" s="405"/>
      <c r="U1" s="405"/>
      <c r="V1" s="405"/>
      <c r="W1" s="405"/>
    </row>
    <row r="2" spans="1:24" ht="12.75" thickBot="1">
      <c r="A2" s="427"/>
      <c r="B2" s="407"/>
      <c r="C2" s="419"/>
      <c r="D2" s="419"/>
      <c r="E2" s="419"/>
      <c r="F2" s="419"/>
      <c r="G2" s="419"/>
      <c r="H2" s="419"/>
      <c r="I2" s="419"/>
      <c r="J2" s="419"/>
      <c r="K2" s="419"/>
      <c r="L2" s="419"/>
      <c r="M2" s="419"/>
      <c r="N2" s="419"/>
      <c r="O2" s="419"/>
      <c r="P2" s="419"/>
      <c r="Q2" s="419"/>
      <c r="R2" s="419"/>
      <c r="S2" s="419"/>
      <c r="T2" s="419"/>
      <c r="U2" s="419"/>
      <c r="V2" s="419"/>
      <c r="W2" s="419"/>
      <c r="X2" s="11"/>
    </row>
    <row r="3" spans="1:24" ht="14.25" customHeight="1">
      <c r="A3" s="409"/>
      <c r="B3" s="407"/>
      <c r="C3" s="929" t="s">
        <v>194</v>
      </c>
      <c r="D3" s="930"/>
      <c r="E3" s="930"/>
      <c r="F3" s="714" t="str">
        <f>入力シート!K11&amp;""</f>
        <v/>
      </c>
      <c r="G3" s="715"/>
      <c r="H3" s="715"/>
      <c r="I3" s="716"/>
      <c r="J3" s="408"/>
      <c r="K3" s="408"/>
      <c r="L3" s="408"/>
      <c r="M3" s="408"/>
      <c r="N3" s="408"/>
      <c r="O3" s="408"/>
      <c r="P3" s="933" t="s">
        <v>195</v>
      </c>
      <c r="Q3" s="933"/>
      <c r="R3" s="724" t="str">
        <f>入力シート!K12&amp;""</f>
        <v/>
      </c>
      <c r="S3" s="725"/>
      <c r="T3" s="726"/>
      <c r="U3" s="724" t="str">
        <f>入力シート!K13&amp;""</f>
        <v/>
      </c>
      <c r="V3" s="725"/>
      <c r="W3" s="726"/>
      <c r="X3" s="11"/>
    </row>
    <row r="4" spans="1:24" ht="12.75" customHeight="1" thickBot="1">
      <c r="A4" s="409"/>
      <c r="B4" s="407"/>
      <c r="C4" s="931"/>
      <c r="D4" s="932"/>
      <c r="E4" s="932"/>
      <c r="F4" s="717"/>
      <c r="G4" s="718"/>
      <c r="H4" s="718"/>
      <c r="I4" s="719"/>
      <c r="J4" s="408"/>
      <c r="K4" s="408"/>
      <c r="L4" s="408"/>
      <c r="M4" s="408"/>
      <c r="N4" s="408"/>
      <c r="O4" s="408"/>
      <c r="P4" s="934"/>
      <c r="Q4" s="934"/>
      <c r="R4" s="727"/>
      <c r="S4" s="728"/>
      <c r="T4" s="729"/>
      <c r="U4" s="727"/>
      <c r="V4" s="728"/>
      <c r="W4" s="729"/>
      <c r="X4" s="11"/>
    </row>
    <row r="5" spans="1:24">
      <c r="A5" s="409"/>
      <c r="B5" s="407"/>
      <c r="C5" s="419"/>
      <c r="D5" s="419"/>
      <c r="E5" s="419"/>
      <c r="F5" s="419"/>
      <c r="G5" s="419"/>
      <c r="H5" s="419"/>
      <c r="I5" s="419"/>
      <c r="J5" s="419"/>
      <c r="K5" s="419"/>
      <c r="L5" s="419"/>
      <c r="M5" s="419"/>
      <c r="N5" s="419"/>
      <c r="O5" s="419"/>
      <c r="P5" s="419"/>
      <c r="Q5" s="419"/>
      <c r="R5" s="419"/>
      <c r="S5" s="419"/>
      <c r="T5" s="419"/>
      <c r="U5" s="419"/>
      <c r="V5" s="419"/>
      <c r="W5" s="419"/>
      <c r="X5" s="11"/>
    </row>
    <row r="6" spans="1:24" ht="12.75" customHeight="1">
      <c r="A6" s="409"/>
      <c r="B6" s="407"/>
      <c r="C6" s="935" t="s">
        <v>1048</v>
      </c>
      <c r="D6" s="935"/>
      <c r="E6" s="935"/>
      <c r="F6" s="935"/>
      <c r="G6" s="935"/>
      <c r="H6" s="935"/>
      <c r="I6" s="935"/>
      <c r="J6" s="935"/>
      <c r="K6" s="935"/>
      <c r="L6" s="935"/>
      <c r="M6" s="935"/>
      <c r="N6" s="410"/>
      <c r="O6" s="410"/>
      <c r="P6" s="410"/>
      <c r="Q6" s="410"/>
      <c r="R6" s="410"/>
      <c r="S6" s="410"/>
      <c r="T6" s="410"/>
      <c r="U6" s="410"/>
      <c r="V6" s="410"/>
      <c r="W6" s="410"/>
      <c r="X6" s="11"/>
    </row>
    <row r="7" spans="1:24" ht="12.75" customHeight="1">
      <c r="A7" s="409"/>
      <c r="B7" s="407"/>
      <c r="C7" s="935"/>
      <c r="D7" s="935"/>
      <c r="E7" s="935"/>
      <c r="F7" s="935"/>
      <c r="G7" s="935"/>
      <c r="H7" s="935"/>
      <c r="I7" s="935"/>
      <c r="J7" s="935"/>
      <c r="K7" s="935"/>
      <c r="L7" s="935"/>
      <c r="M7" s="935"/>
      <c r="N7" s="410"/>
      <c r="O7" s="410"/>
      <c r="P7" s="419"/>
      <c r="Q7" s="419"/>
      <c r="R7" s="419"/>
      <c r="S7" s="419"/>
      <c r="T7" s="419"/>
      <c r="U7" s="419"/>
      <c r="V7" s="419"/>
      <c r="W7" s="419"/>
      <c r="X7" s="11"/>
    </row>
    <row r="8" spans="1:24">
      <c r="A8" s="409"/>
      <c r="B8" s="407"/>
      <c r="C8" s="419"/>
      <c r="D8" s="419"/>
      <c r="E8" s="419"/>
      <c r="F8" s="419"/>
      <c r="G8" s="419"/>
      <c r="H8" s="419"/>
      <c r="I8" s="419"/>
      <c r="J8" s="419"/>
      <c r="K8" s="419"/>
      <c r="L8" s="419"/>
      <c r="M8" s="419"/>
      <c r="N8" s="419"/>
      <c r="O8" s="419"/>
      <c r="P8" s="419"/>
      <c r="Q8" s="419"/>
      <c r="R8" s="419"/>
      <c r="S8" s="419"/>
      <c r="T8" s="419"/>
      <c r="U8" s="419"/>
      <c r="V8" s="419"/>
      <c r="W8" s="419"/>
      <c r="X8" s="11"/>
    </row>
    <row r="9" spans="1:24" ht="12.75" customHeight="1">
      <c r="A9" s="409"/>
      <c r="B9" s="407"/>
      <c r="C9" s="920" t="s">
        <v>232</v>
      </c>
      <c r="D9" s="920"/>
      <c r="E9" s="920"/>
      <c r="F9" s="428"/>
      <c r="G9" s="428"/>
      <c r="H9" s="428"/>
      <c r="I9" s="428"/>
      <c r="J9" s="419"/>
      <c r="K9" s="419"/>
      <c r="L9" s="419"/>
      <c r="M9" s="419"/>
      <c r="N9" s="419"/>
      <c r="O9" s="419"/>
      <c r="P9" s="419"/>
      <c r="Q9" s="419"/>
      <c r="R9" s="419"/>
      <c r="S9" s="419"/>
      <c r="T9" s="419"/>
      <c r="U9" s="419"/>
      <c r="V9" s="419"/>
      <c r="W9" s="419"/>
      <c r="X9" s="11"/>
    </row>
    <row r="10" spans="1:24" ht="12.75" customHeight="1">
      <c r="A10" s="409"/>
      <c r="B10" s="407"/>
      <c r="C10" s="920"/>
      <c r="D10" s="920"/>
      <c r="E10" s="920"/>
      <c r="F10" s="428"/>
      <c r="G10" s="428"/>
      <c r="H10" s="428"/>
      <c r="I10" s="428"/>
      <c r="J10" s="419"/>
      <c r="K10" s="419"/>
      <c r="L10" s="419"/>
      <c r="M10" s="419"/>
      <c r="N10" s="419"/>
      <c r="O10" s="419"/>
      <c r="P10" s="419"/>
      <c r="Q10" s="419"/>
      <c r="R10" s="419"/>
      <c r="S10" s="419"/>
      <c r="T10" s="419"/>
      <c r="U10" s="419"/>
      <c r="V10" s="419"/>
      <c r="W10" s="419"/>
      <c r="X10" s="11"/>
    </row>
    <row r="11" spans="1:24" ht="5.0999999999999996" customHeight="1" thickBot="1">
      <c r="A11" s="409"/>
      <c r="B11" s="407"/>
      <c r="C11" s="408"/>
      <c r="D11" s="408"/>
      <c r="E11" s="408"/>
      <c r="F11" s="408"/>
      <c r="G11" s="408"/>
      <c r="H11" s="408"/>
      <c r="I11" s="408"/>
      <c r="J11" s="408"/>
      <c r="K11" s="408"/>
      <c r="L11" s="408"/>
      <c r="M11" s="408"/>
      <c r="N11" s="408"/>
      <c r="O11" s="408"/>
      <c r="P11" s="408"/>
      <c r="Q11" s="408"/>
      <c r="R11" s="408"/>
      <c r="S11" s="408"/>
      <c r="T11" s="408"/>
      <c r="U11" s="408"/>
      <c r="V11" s="408"/>
      <c r="W11" s="408"/>
      <c r="X11" s="11"/>
    </row>
    <row r="12" spans="1:24" ht="12" customHeight="1">
      <c r="A12" s="409"/>
      <c r="B12" s="407" t="s">
        <v>1051</v>
      </c>
      <c r="C12" s="888" t="s">
        <v>815</v>
      </c>
      <c r="D12" s="889"/>
      <c r="E12" s="889"/>
      <c r="F12" s="889"/>
      <c r="G12" s="889"/>
      <c r="H12" s="896" t="str">
        <f>入力シート!K290&amp;""</f>
        <v/>
      </c>
      <c r="I12" s="896"/>
      <c r="J12" s="896"/>
      <c r="K12" s="896"/>
      <c r="L12" s="896"/>
      <c r="M12" s="896"/>
      <c r="N12" s="896"/>
      <c r="O12" s="896"/>
      <c r="P12" s="896"/>
      <c r="Q12" s="896"/>
      <c r="R12" s="896"/>
      <c r="S12" s="896"/>
      <c r="T12" s="896"/>
      <c r="U12" s="896"/>
      <c r="V12" s="896"/>
      <c r="W12" s="897"/>
      <c r="X12" s="11"/>
    </row>
    <row r="13" spans="1:24" ht="12" customHeight="1">
      <c r="A13" s="409"/>
      <c r="B13" s="407"/>
      <c r="C13" s="890"/>
      <c r="D13" s="704"/>
      <c r="E13" s="704"/>
      <c r="F13" s="704"/>
      <c r="G13" s="704"/>
      <c r="H13" s="749"/>
      <c r="I13" s="749"/>
      <c r="J13" s="749"/>
      <c r="K13" s="749"/>
      <c r="L13" s="749"/>
      <c r="M13" s="749"/>
      <c r="N13" s="749"/>
      <c r="O13" s="749"/>
      <c r="P13" s="749"/>
      <c r="Q13" s="749"/>
      <c r="R13" s="749"/>
      <c r="S13" s="749"/>
      <c r="T13" s="749"/>
      <c r="U13" s="749"/>
      <c r="V13" s="749"/>
      <c r="W13" s="887"/>
      <c r="X13" s="11"/>
    </row>
    <row r="14" spans="1:24" ht="12" customHeight="1">
      <c r="A14" s="409"/>
      <c r="B14" s="407"/>
      <c r="C14" s="890" t="s">
        <v>1021</v>
      </c>
      <c r="D14" s="704"/>
      <c r="E14" s="704"/>
      <c r="F14" s="704"/>
      <c r="G14" s="704"/>
      <c r="H14" s="749" t="str">
        <f>入力シート!K291&amp;""</f>
        <v/>
      </c>
      <c r="I14" s="749"/>
      <c r="J14" s="749"/>
      <c r="K14" s="749"/>
      <c r="L14" s="749"/>
      <c r="M14" s="749"/>
      <c r="N14" s="749"/>
      <c r="O14" s="749"/>
      <c r="P14" s="749"/>
      <c r="Q14" s="749"/>
      <c r="R14" s="749"/>
      <c r="S14" s="749"/>
      <c r="T14" s="749"/>
      <c r="U14" s="749"/>
      <c r="V14" s="749"/>
      <c r="W14" s="887"/>
      <c r="X14" s="11"/>
    </row>
    <row r="15" spans="1:24" ht="12" customHeight="1">
      <c r="A15" s="409"/>
      <c r="B15" s="407"/>
      <c r="C15" s="890"/>
      <c r="D15" s="704"/>
      <c r="E15" s="704"/>
      <c r="F15" s="704"/>
      <c r="G15" s="704"/>
      <c r="H15" s="749"/>
      <c r="I15" s="749"/>
      <c r="J15" s="749"/>
      <c r="K15" s="749"/>
      <c r="L15" s="749"/>
      <c r="M15" s="749"/>
      <c r="N15" s="749"/>
      <c r="O15" s="749"/>
      <c r="P15" s="749"/>
      <c r="Q15" s="749"/>
      <c r="R15" s="749"/>
      <c r="S15" s="749"/>
      <c r="T15" s="749"/>
      <c r="U15" s="749"/>
      <c r="V15" s="749"/>
      <c r="W15" s="887"/>
      <c r="X15" s="11"/>
    </row>
    <row r="16" spans="1:24" ht="12" customHeight="1">
      <c r="A16" s="409"/>
      <c r="B16" s="407"/>
      <c r="C16" s="890" t="s">
        <v>816</v>
      </c>
      <c r="D16" s="704"/>
      <c r="E16" s="704"/>
      <c r="F16" s="909" t="str">
        <f>入力シート!K292&amp;""</f>
        <v/>
      </c>
      <c r="G16" s="909"/>
      <c r="H16" s="749" t="str">
        <f>入力シート!K293&amp;""</f>
        <v>国・地域コードを入力してください</v>
      </c>
      <c r="I16" s="749"/>
      <c r="J16" s="749"/>
      <c r="K16" s="749"/>
      <c r="L16" s="749"/>
      <c r="M16" s="749"/>
      <c r="N16" s="749"/>
      <c r="O16" s="749"/>
      <c r="P16" s="749"/>
      <c r="Q16" s="749"/>
      <c r="R16" s="749"/>
      <c r="S16" s="749"/>
      <c r="T16" s="749"/>
      <c r="U16" s="749"/>
      <c r="V16" s="749"/>
      <c r="W16" s="887"/>
      <c r="X16" s="11"/>
    </row>
    <row r="17" spans="1:24" ht="12" customHeight="1">
      <c r="A17" s="409"/>
      <c r="B17" s="407"/>
      <c r="C17" s="890"/>
      <c r="D17" s="704"/>
      <c r="E17" s="704"/>
      <c r="F17" s="909"/>
      <c r="G17" s="909"/>
      <c r="H17" s="749"/>
      <c r="I17" s="749"/>
      <c r="J17" s="749"/>
      <c r="K17" s="749"/>
      <c r="L17" s="749"/>
      <c r="M17" s="749"/>
      <c r="N17" s="749"/>
      <c r="O17" s="749"/>
      <c r="P17" s="749"/>
      <c r="Q17" s="749"/>
      <c r="R17" s="749"/>
      <c r="S17" s="749"/>
      <c r="T17" s="749"/>
      <c r="U17" s="749"/>
      <c r="V17" s="749"/>
      <c r="W17" s="887"/>
      <c r="X17" s="11"/>
    </row>
    <row r="18" spans="1:24" ht="12" customHeight="1">
      <c r="A18" s="409"/>
      <c r="B18" s="407"/>
      <c r="C18" s="890" t="s">
        <v>820</v>
      </c>
      <c r="D18" s="704"/>
      <c r="E18" s="704"/>
      <c r="F18" s="783" t="str">
        <f>入力シート!K294&amp;""</f>
        <v/>
      </c>
      <c r="G18" s="800"/>
      <c r="H18" s="800"/>
      <c r="I18" s="800"/>
      <c r="J18" s="915" t="s">
        <v>1035</v>
      </c>
      <c r="K18" s="915"/>
      <c r="L18" s="915"/>
      <c r="M18" s="733" t="str">
        <f>入力シート!K296&amp;""</f>
        <v>分野コードを入力してください</v>
      </c>
      <c r="N18" s="731"/>
      <c r="O18" s="731"/>
      <c r="P18" s="731"/>
      <c r="Q18" s="731"/>
      <c r="R18" s="731"/>
      <c r="S18" s="731"/>
      <c r="T18" s="731"/>
      <c r="U18" s="731"/>
      <c r="V18" s="731"/>
      <c r="W18" s="734"/>
      <c r="X18" s="11"/>
    </row>
    <row r="19" spans="1:24" ht="12" customHeight="1">
      <c r="A19" s="409"/>
      <c r="B19" s="407"/>
      <c r="C19" s="890"/>
      <c r="D19" s="704"/>
      <c r="E19" s="704"/>
      <c r="F19" s="785"/>
      <c r="G19" s="802"/>
      <c r="H19" s="802"/>
      <c r="I19" s="802"/>
      <c r="J19" s="915"/>
      <c r="K19" s="915"/>
      <c r="L19" s="915"/>
      <c r="M19" s="746"/>
      <c r="N19" s="744"/>
      <c r="O19" s="744"/>
      <c r="P19" s="744"/>
      <c r="Q19" s="744"/>
      <c r="R19" s="744"/>
      <c r="S19" s="744"/>
      <c r="T19" s="744"/>
      <c r="U19" s="744"/>
      <c r="V19" s="744"/>
      <c r="W19" s="747"/>
      <c r="X19" s="11"/>
    </row>
    <row r="20" spans="1:24" ht="12" customHeight="1">
      <c r="A20" s="409"/>
      <c r="B20" s="407"/>
      <c r="C20" s="735" t="s">
        <v>817</v>
      </c>
      <c r="D20" s="736"/>
      <c r="E20" s="737"/>
      <c r="F20" s="819" t="str">
        <f>入力シート!K297&amp;""</f>
        <v/>
      </c>
      <c r="G20" s="765"/>
      <c r="H20" s="733" t="str">
        <f>入力シート!K298&amp;""</f>
        <v/>
      </c>
      <c r="I20" s="731"/>
      <c r="J20" s="731"/>
      <c r="K20" s="731"/>
      <c r="L20" s="731"/>
      <c r="M20" s="731"/>
      <c r="N20" s="731"/>
      <c r="O20" s="731"/>
      <c r="P20" s="731"/>
      <c r="Q20" s="731"/>
      <c r="R20" s="731"/>
      <c r="S20" s="731"/>
      <c r="T20" s="916"/>
      <c r="U20" s="916"/>
      <c r="V20" s="916"/>
      <c r="W20" s="917"/>
      <c r="X20" s="11"/>
    </row>
    <row r="21" spans="1:24" ht="12" customHeight="1">
      <c r="A21" s="409"/>
      <c r="B21" s="407"/>
      <c r="C21" s="617"/>
      <c r="D21" s="618"/>
      <c r="E21" s="738"/>
      <c r="F21" s="820"/>
      <c r="G21" s="821"/>
      <c r="H21" s="746"/>
      <c r="I21" s="744"/>
      <c r="J21" s="744"/>
      <c r="K21" s="744"/>
      <c r="L21" s="744"/>
      <c r="M21" s="744"/>
      <c r="N21" s="744"/>
      <c r="O21" s="744"/>
      <c r="P21" s="744"/>
      <c r="Q21" s="744"/>
      <c r="R21" s="744"/>
      <c r="S21" s="744"/>
      <c r="T21" s="918"/>
      <c r="U21" s="918"/>
      <c r="V21" s="918"/>
      <c r="W21" s="919"/>
      <c r="X21" s="11"/>
    </row>
    <row r="22" spans="1:24" ht="12" customHeight="1">
      <c r="A22" s="409"/>
      <c r="B22" s="407"/>
      <c r="C22" s="890" t="s">
        <v>818</v>
      </c>
      <c r="D22" s="704"/>
      <c r="E22" s="704"/>
      <c r="F22" s="704"/>
      <c r="G22" s="704"/>
      <c r="H22" s="733" t="str">
        <f>入力シート!K299&amp;""</f>
        <v/>
      </c>
      <c r="I22" s="731"/>
      <c r="J22" s="731"/>
      <c r="K22" s="731"/>
      <c r="L22" s="731"/>
      <c r="M22" s="916"/>
      <c r="N22" s="916"/>
      <c r="O22" s="916"/>
      <c r="P22" s="916"/>
      <c r="Q22" s="916"/>
      <c r="R22" s="916"/>
      <c r="S22" s="916"/>
      <c r="T22" s="916"/>
      <c r="U22" s="916"/>
      <c r="V22" s="916"/>
      <c r="W22" s="917"/>
      <c r="X22" s="11"/>
    </row>
    <row r="23" spans="1:24" ht="12" customHeight="1">
      <c r="A23" s="409"/>
      <c r="B23" s="407"/>
      <c r="C23" s="890"/>
      <c r="D23" s="704"/>
      <c r="E23" s="704"/>
      <c r="F23" s="704"/>
      <c r="G23" s="704"/>
      <c r="H23" s="746"/>
      <c r="I23" s="744"/>
      <c r="J23" s="744"/>
      <c r="K23" s="744"/>
      <c r="L23" s="744"/>
      <c r="M23" s="918"/>
      <c r="N23" s="918"/>
      <c r="O23" s="918"/>
      <c r="P23" s="918"/>
      <c r="Q23" s="918"/>
      <c r="R23" s="918"/>
      <c r="S23" s="918"/>
      <c r="T23" s="918"/>
      <c r="U23" s="918"/>
      <c r="V23" s="918"/>
      <c r="W23" s="919"/>
      <c r="X23" s="11"/>
    </row>
    <row r="24" spans="1:24" ht="12" customHeight="1">
      <c r="A24" s="409"/>
      <c r="B24" s="407"/>
      <c r="C24" s="890" t="s">
        <v>819</v>
      </c>
      <c r="D24" s="704"/>
      <c r="E24" s="704"/>
      <c r="F24" s="704"/>
      <c r="G24" s="704"/>
      <c r="H24" s="893" t="str">
        <f>入力シート!K300&amp;""</f>
        <v/>
      </c>
      <c r="I24" s="893"/>
      <c r="J24" s="894" t="s">
        <v>843</v>
      </c>
      <c r="K24" s="895" t="str">
        <f>入力シート!K301&amp;""</f>
        <v/>
      </c>
      <c r="L24" s="894" t="s">
        <v>854</v>
      </c>
      <c r="M24" s="429"/>
      <c r="N24" s="430"/>
      <c r="O24" s="430"/>
      <c r="P24" s="430"/>
      <c r="Q24" s="430"/>
      <c r="R24" s="430"/>
      <c r="S24" s="430"/>
      <c r="T24" s="891"/>
      <c r="U24" s="891"/>
      <c r="V24" s="891"/>
      <c r="W24" s="892"/>
      <c r="X24" s="11"/>
    </row>
    <row r="25" spans="1:24" ht="12" customHeight="1">
      <c r="A25" s="409"/>
      <c r="B25" s="407"/>
      <c r="C25" s="890"/>
      <c r="D25" s="704"/>
      <c r="E25" s="704"/>
      <c r="F25" s="704"/>
      <c r="G25" s="704"/>
      <c r="H25" s="893"/>
      <c r="I25" s="893"/>
      <c r="J25" s="894"/>
      <c r="K25" s="895"/>
      <c r="L25" s="894"/>
      <c r="M25" s="431"/>
      <c r="N25" s="432"/>
      <c r="O25" s="432"/>
      <c r="P25" s="432"/>
      <c r="Q25" s="432"/>
      <c r="R25" s="432"/>
      <c r="S25" s="432"/>
      <c r="T25" s="891"/>
      <c r="U25" s="891"/>
      <c r="V25" s="891"/>
      <c r="W25" s="892"/>
      <c r="X25" s="11"/>
    </row>
    <row r="26" spans="1:24" ht="12" customHeight="1">
      <c r="A26" s="409"/>
      <c r="B26" s="407"/>
      <c r="C26" s="735" t="s">
        <v>1038</v>
      </c>
      <c r="D26" s="736"/>
      <c r="E26" s="737"/>
      <c r="F26" s="733" t="str">
        <f>入力シート!K302&amp;""</f>
        <v/>
      </c>
      <c r="G26" s="731"/>
      <c r="H26" s="731"/>
      <c r="I26" s="731"/>
      <c r="J26" s="731"/>
      <c r="K26" s="731"/>
      <c r="L26" s="732"/>
      <c r="M26" s="739" t="s">
        <v>821</v>
      </c>
      <c r="N26" s="736"/>
      <c r="O26" s="737"/>
      <c r="P26" s="733" t="str">
        <f>入力シート!K303&amp;""</f>
        <v/>
      </c>
      <c r="Q26" s="731"/>
      <c r="R26" s="731"/>
      <c r="S26" s="731"/>
      <c r="T26" s="731"/>
      <c r="U26" s="731"/>
      <c r="V26" s="731"/>
      <c r="W26" s="734"/>
      <c r="X26" s="11"/>
    </row>
    <row r="27" spans="1:24" ht="12" customHeight="1">
      <c r="A27" s="409"/>
      <c r="B27" s="407"/>
      <c r="C27" s="787"/>
      <c r="D27" s="701"/>
      <c r="E27" s="702"/>
      <c r="F27" s="690"/>
      <c r="G27" s="691"/>
      <c r="H27" s="691"/>
      <c r="I27" s="691"/>
      <c r="J27" s="691"/>
      <c r="K27" s="691"/>
      <c r="L27" s="697"/>
      <c r="M27" s="700"/>
      <c r="N27" s="701"/>
      <c r="O27" s="702"/>
      <c r="P27" s="690"/>
      <c r="Q27" s="691"/>
      <c r="R27" s="691"/>
      <c r="S27" s="691"/>
      <c r="T27" s="691"/>
      <c r="U27" s="691"/>
      <c r="V27" s="691"/>
      <c r="W27" s="692"/>
      <c r="X27" s="11"/>
    </row>
    <row r="28" spans="1:24" ht="12" customHeight="1">
      <c r="A28" s="409"/>
      <c r="B28" s="407"/>
      <c r="C28" s="787"/>
      <c r="D28" s="701"/>
      <c r="E28" s="702"/>
      <c r="F28" s="690"/>
      <c r="G28" s="691"/>
      <c r="H28" s="691"/>
      <c r="I28" s="691"/>
      <c r="J28" s="691"/>
      <c r="K28" s="691"/>
      <c r="L28" s="697"/>
      <c r="M28" s="740"/>
      <c r="N28" s="618"/>
      <c r="O28" s="738"/>
      <c r="P28" s="746"/>
      <c r="Q28" s="744"/>
      <c r="R28" s="744"/>
      <c r="S28" s="744"/>
      <c r="T28" s="744"/>
      <c r="U28" s="744"/>
      <c r="V28" s="744"/>
      <c r="W28" s="747"/>
      <c r="X28" s="11"/>
    </row>
    <row r="29" spans="1:24">
      <c r="A29" s="409"/>
      <c r="B29" s="407"/>
      <c r="C29" s="735" t="s">
        <v>822</v>
      </c>
      <c r="D29" s="736"/>
      <c r="E29" s="736"/>
      <c r="F29" s="736"/>
      <c r="G29" s="736"/>
      <c r="H29" s="736"/>
      <c r="I29" s="736"/>
      <c r="J29" s="736"/>
      <c r="K29" s="736"/>
      <c r="L29" s="736"/>
      <c r="M29" s="736"/>
      <c r="N29" s="736"/>
      <c r="O29" s="736"/>
      <c r="P29" s="736"/>
      <c r="Q29" s="736"/>
      <c r="R29" s="736"/>
      <c r="S29" s="736"/>
      <c r="T29" s="925"/>
      <c r="U29" s="925"/>
      <c r="V29" s="925"/>
      <c r="W29" s="926"/>
      <c r="X29" s="11"/>
    </row>
    <row r="30" spans="1:24">
      <c r="A30" s="409"/>
      <c r="B30" s="407"/>
      <c r="C30" s="617"/>
      <c r="D30" s="618"/>
      <c r="E30" s="618"/>
      <c r="F30" s="618"/>
      <c r="G30" s="618"/>
      <c r="H30" s="618"/>
      <c r="I30" s="618"/>
      <c r="J30" s="618"/>
      <c r="K30" s="618"/>
      <c r="L30" s="618"/>
      <c r="M30" s="618"/>
      <c r="N30" s="618"/>
      <c r="O30" s="618"/>
      <c r="P30" s="618"/>
      <c r="Q30" s="618"/>
      <c r="R30" s="618"/>
      <c r="S30" s="618"/>
      <c r="T30" s="927"/>
      <c r="U30" s="927"/>
      <c r="V30" s="927"/>
      <c r="W30" s="928"/>
      <c r="X30" s="11"/>
    </row>
    <row r="31" spans="1:24">
      <c r="A31" s="409"/>
      <c r="B31" s="407"/>
      <c r="C31" s="898" t="str">
        <f>入力シート!K304&amp;""</f>
        <v/>
      </c>
      <c r="D31" s="899"/>
      <c r="E31" s="899"/>
      <c r="F31" s="899"/>
      <c r="G31" s="899"/>
      <c r="H31" s="899"/>
      <c r="I31" s="899"/>
      <c r="J31" s="899"/>
      <c r="K31" s="899"/>
      <c r="L31" s="899"/>
      <c r="M31" s="899"/>
      <c r="N31" s="899"/>
      <c r="O31" s="899"/>
      <c r="P31" s="899"/>
      <c r="Q31" s="899"/>
      <c r="R31" s="899"/>
      <c r="S31" s="899"/>
      <c r="T31" s="899"/>
      <c r="U31" s="899"/>
      <c r="V31" s="899"/>
      <c r="W31" s="900"/>
      <c r="X31" s="11"/>
    </row>
    <row r="32" spans="1:24">
      <c r="A32" s="409"/>
      <c r="B32" s="407"/>
      <c r="C32" s="898"/>
      <c r="D32" s="899"/>
      <c r="E32" s="899"/>
      <c r="F32" s="899"/>
      <c r="G32" s="899"/>
      <c r="H32" s="899"/>
      <c r="I32" s="899"/>
      <c r="J32" s="899"/>
      <c r="K32" s="899"/>
      <c r="L32" s="899"/>
      <c r="M32" s="899"/>
      <c r="N32" s="899"/>
      <c r="O32" s="899"/>
      <c r="P32" s="899"/>
      <c r="Q32" s="899"/>
      <c r="R32" s="899"/>
      <c r="S32" s="899"/>
      <c r="T32" s="899"/>
      <c r="U32" s="899"/>
      <c r="V32" s="899"/>
      <c r="W32" s="900"/>
      <c r="X32" s="11"/>
    </row>
    <row r="33" spans="1:24">
      <c r="A33" s="409"/>
      <c r="B33" s="407"/>
      <c r="C33" s="898"/>
      <c r="D33" s="899"/>
      <c r="E33" s="899"/>
      <c r="F33" s="899"/>
      <c r="G33" s="899"/>
      <c r="H33" s="899"/>
      <c r="I33" s="899"/>
      <c r="J33" s="899"/>
      <c r="K33" s="899"/>
      <c r="L33" s="899"/>
      <c r="M33" s="899"/>
      <c r="N33" s="899"/>
      <c r="O33" s="899"/>
      <c r="P33" s="899"/>
      <c r="Q33" s="899"/>
      <c r="R33" s="899"/>
      <c r="S33" s="899"/>
      <c r="T33" s="899"/>
      <c r="U33" s="899"/>
      <c r="V33" s="899"/>
      <c r="W33" s="900"/>
      <c r="X33" s="11"/>
    </row>
    <row r="34" spans="1:24">
      <c r="A34" s="409"/>
      <c r="B34" s="407"/>
      <c r="C34" s="898"/>
      <c r="D34" s="899"/>
      <c r="E34" s="899"/>
      <c r="F34" s="899"/>
      <c r="G34" s="899"/>
      <c r="H34" s="899"/>
      <c r="I34" s="899"/>
      <c r="J34" s="899"/>
      <c r="K34" s="899"/>
      <c r="L34" s="899"/>
      <c r="M34" s="899"/>
      <c r="N34" s="899"/>
      <c r="O34" s="899"/>
      <c r="P34" s="899"/>
      <c r="Q34" s="899"/>
      <c r="R34" s="899"/>
      <c r="S34" s="899"/>
      <c r="T34" s="899"/>
      <c r="U34" s="899"/>
      <c r="V34" s="899"/>
      <c r="W34" s="900"/>
      <c r="X34" s="11"/>
    </row>
    <row r="35" spans="1:24">
      <c r="A35" s="409"/>
      <c r="B35" s="407"/>
      <c r="C35" s="898"/>
      <c r="D35" s="899"/>
      <c r="E35" s="899"/>
      <c r="F35" s="899"/>
      <c r="G35" s="899"/>
      <c r="H35" s="899"/>
      <c r="I35" s="899"/>
      <c r="J35" s="899"/>
      <c r="K35" s="899"/>
      <c r="L35" s="899"/>
      <c r="M35" s="899"/>
      <c r="N35" s="899"/>
      <c r="O35" s="899"/>
      <c r="P35" s="899"/>
      <c r="Q35" s="899"/>
      <c r="R35" s="899"/>
      <c r="S35" s="899"/>
      <c r="T35" s="899"/>
      <c r="U35" s="899"/>
      <c r="V35" s="899"/>
      <c r="W35" s="900"/>
      <c r="X35" s="11"/>
    </row>
    <row r="36" spans="1:24">
      <c r="A36" s="409"/>
      <c r="B36" s="407"/>
      <c r="C36" s="898"/>
      <c r="D36" s="899"/>
      <c r="E36" s="899"/>
      <c r="F36" s="899"/>
      <c r="G36" s="899"/>
      <c r="H36" s="899"/>
      <c r="I36" s="899"/>
      <c r="J36" s="899"/>
      <c r="K36" s="899"/>
      <c r="L36" s="899"/>
      <c r="M36" s="899"/>
      <c r="N36" s="899"/>
      <c r="O36" s="899"/>
      <c r="P36" s="899"/>
      <c r="Q36" s="899"/>
      <c r="R36" s="899"/>
      <c r="S36" s="899"/>
      <c r="T36" s="899"/>
      <c r="U36" s="899"/>
      <c r="V36" s="899"/>
      <c r="W36" s="900"/>
      <c r="X36" s="11"/>
    </row>
    <row r="37" spans="1:24">
      <c r="A37" s="409"/>
      <c r="B37" s="407"/>
      <c r="C37" s="898"/>
      <c r="D37" s="899"/>
      <c r="E37" s="899"/>
      <c r="F37" s="899"/>
      <c r="G37" s="899"/>
      <c r="H37" s="899"/>
      <c r="I37" s="899"/>
      <c r="J37" s="899"/>
      <c r="K37" s="899"/>
      <c r="L37" s="899"/>
      <c r="M37" s="899"/>
      <c r="N37" s="899"/>
      <c r="O37" s="899"/>
      <c r="P37" s="899"/>
      <c r="Q37" s="899"/>
      <c r="R37" s="899"/>
      <c r="S37" s="899"/>
      <c r="T37" s="899"/>
      <c r="U37" s="899"/>
      <c r="V37" s="899"/>
      <c r="W37" s="900"/>
      <c r="X37" s="11"/>
    </row>
    <row r="38" spans="1:24">
      <c r="A38" s="409"/>
      <c r="B38" s="407"/>
      <c r="C38" s="898"/>
      <c r="D38" s="899"/>
      <c r="E38" s="899"/>
      <c r="F38" s="899"/>
      <c r="G38" s="899"/>
      <c r="H38" s="899"/>
      <c r="I38" s="899"/>
      <c r="J38" s="899"/>
      <c r="K38" s="899"/>
      <c r="L38" s="899"/>
      <c r="M38" s="899"/>
      <c r="N38" s="899"/>
      <c r="O38" s="899"/>
      <c r="P38" s="899"/>
      <c r="Q38" s="899"/>
      <c r="R38" s="899"/>
      <c r="S38" s="899"/>
      <c r="T38" s="899"/>
      <c r="U38" s="899"/>
      <c r="V38" s="899"/>
      <c r="W38" s="900"/>
      <c r="X38" s="11"/>
    </row>
    <row r="39" spans="1:24">
      <c r="A39" s="409"/>
      <c r="B39" s="407"/>
      <c r="C39" s="898"/>
      <c r="D39" s="899"/>
      <c r="E39" s="899"/>
      <c r="F39" s="899"/>
      <c r="G39" s="899"/>
      <c r="H39" s="899"/>
      <c r="I39" s="899"/>
      <c r="J39" s="899"/>
      <c r="K39" s="899"/>
      <c r="L39" s="899"/>
      <c r="M39" s="899"/>
      <c r="N39" s="899"/>
      <c r="O39" s="899"/>
      <c r="P39" s="899"/>
      <c r="Q39" s="899"/>
      <c r="R39" s="899"/>
      <c r="S39" s="899"/>
      <c r="T39" s="899"/>
      <c r="U39" s="899"/>
      <c r="V39" s="899"/>
      <c r="W39" s="900"/>
      <c r="X39" s="11"/>
    </row>
    <row r="40" spans="1:24">
      <c r="A40" s="409"/>
      <c r="B40" s="407"/>
      <c r="C40" s="898"/>
      <c r="D40" s="899"/>
      <c r="E40" s="899"/>
      <c r="F40" s="899"/>
      <c r="G40" s="899"/>
      <c r="H40" s="899"/>
      <c r="I40" s="899"/>
      <c r="J40" s="899"/>
      <c r="K40" s="899"/>
      <c r="L40" s="899"/>
      <c r="M40" s="899"/>
      <c r="N40" s="899"/>
      <c r="O40" s="899"/>
      <c r="P40" s="899"/>
      <c r="Q40" s="899"/>
      <c r="R40" s="899"/>
      <c r="S40" s="899"/>
      <c r="T40" s="899"/>
      <c r="U40" s="899"/>
      <c r="V40" s="899"/>
      <c r="W40" s="900"/>
      <c r="X40" s="11"/>
    </row>
    <row r="41" spans="1:24">
      <c r="A41" s="409"/>
      <c r="B41" s="407"/>
      <c r="C41" s="898"/>
      <c r="D41" s="899"/>
      <c r="E41" s="899"/>
      <c r="F41" s="899"/>
      <c r="G41" s="899"/>
      <c r="H41" s="899"/>
      <c r="I41" s="899"/>
      <c r="J41" s="899"/>
      <c r="K41" s="899"/>
      <c r="L41" s="899"/>
      <c r="M41" s="899"/>
      <c r="N41" s="899"/>
      <c r="O41" s="899"/>
      <c r="P41" s="899"/>
      <c r="Q41" s="899"/>
      <c r="R41" s="899"/>
      <c r="S41" s="899"/>
      <c r="T41" s="899"/>
      <c r="U41" s="899"/>
      <c r="V41" s="899"/>
      <c r="W41" s="900"/>
      <c r="X41" s="11"/>
    </row>
    <row r="42" spans="1:24">
      <c r="A42" s="409"/>
      <c r="B42" s="407"/>
      <c r="C42" s="898"/>
      <c r="D42" s="899"/>
      <c r="E42" s="899"/>
      <c r="F42" s="899"/>
      <c r="G42" s="899"/>
      <c r="H42" s="899"/>
      <c r="I42" s="899"/>
      <c r="J42" s="899"/>
      <c r="K42" s="899"/>
      <c r="L42" s="899"/>
      <c r="M42" s="899"/>
      <c r="N42" s="899"/>
      <c r="O42" s="899"/>
      <c r="P42" s="899"/>
      <c r="Q42" s="899"/>
      <c r="R42" s="899"/>
      <c r="S42" s="899"/>
      <c r="T42" s="899"/>
      <c r="U42" s="899"/>
      <c r="V42" s="899"/>
      <c r="W42" s="900"/>
      <c r="X42" s="11"/>
    </row>
    <row r="43" spans="1:24">
      <c r="A43" s="409"/>
      <c r="B43" s="407"/>
      <c r="C43" s="898"/>
      <c r="D43" s="899"/>
      <c r="E43" s="899"/>
      <c r="F43" s="899"/>
      <c r="G43" s="899"/>
      <c r="H43" s="899"/>
      <c r="I43" s="899"/>
      <c r="J43" s="899"/>
      <c r="K43" s="899"/>
      <c r="L43" s="899"/>
      <c r="M43" s="899"/>
      <c r="N43" s="899"/>
      <c r="O43" s="899"/>
      <c r="P43" s="899"/>
      <c r="Q43" s="899"/>
      <c r="R43" s="899"/>
      <c r="S43" s="899"/>
      <c r="T43" s="899"/>
      <c r="U43" s="899"/>
      <c r="V43" s="899"/>
      <c r="W43" s="900"/>
      <c r="X43" s="11"/>
    </row>
    <row r="44" spans="1:24">
      <c r="A44" s="409"/>
      <c r="B44" s="407"/>
      <c r="C44" s="898"/>
      <c r="D44" s="899"/>
      <c r="E44" s="899"/>
      <c r="F44" s="899"/>
      <c r="G44" s="899"/>
      <c r="H44" s="899"/>
      <c r="I44" s="899"/>
      <c r="J44" s="899"/>
      <c r="K44" s="899"/>
      <c r="L44" s="899"/>
      <c r="M44" s="899"/>
      <c r="N44" s="899"/>
      <c r="O44" s="899"/>
      <c r="P44" s="899"/>
      <c r="Q44" s="899"/>
      <c r="R44" s="899"/>
      <c r="S44" s="899"/>
      <c r="T44" s="899"/>
      <c r="U44" s="899"/>
      <c r="V44" s="899"/>
      <c r="W44" s="900"/>
      <c r="X44" s="11"/>
    </row>
    <row r="45" spans="1:24">
      <c r="A45" s="409"/>
      <c r="B45" s="407"/>
      <c r="C45" s="898"/>
      <c r="D45" s="899"/>
      <c r="E45" s="899"/>
      <c r="F45" s="899"/>
      <c r="G45" s="899"/>
      <c r="H45" s="899"/>
      <c r="I45" s="899"/>
      <c r="J45" s="899"/>
      <c r="K45" s="899"/>
      <c r="L45" s="899"/>
      <c r="M45" s="899"/>
      <c r="N45" s="899"/>
      <c r="O45" s="899"/>
      <c r="P45" s="899"/>
      <c r="Q45" s="899"/>
      <c r="R45" s="899"/>
      <c r="S45" s="899"/>
      <c r="T45" s="899"/>
      <c r="U45" s="899"/>
      <c r="V45" s="899"/>
      <c r="W45" s="900"/>
      <c r="X45" s="11"/>
    </row>
    <row r="46" spans="1:24">
      <c r="A46" s="409"/>
      <c r="B46" s="407"/>
      <c r="C46" s="898"/>
      <c r="D46" s="899"/>
      <c r="E46" s="899"/>
      <c r="F46" s="899"/>
      <c r="G46" s="899"/>
      <c r="H46" s="899"/>
      <c r="I46" s="899"/>
      <c r="J46" s="899"/>
      <c r="K46" s="899"/>
      <c r="L46" s="899"/>
      <c r="M46" s="899"/>
      <c r="N46" s="899"/>
      <c r="O46" s="899"/>
      <c r="P46" s="899"/>
      <c r="Q46" s="899"/>
      <c r="R46" s="899"/>
      <c r="S46" s="899"/>
      <c r="T46" s="899"/>
      <c r="U46" s="899"/>
      <c r="V46" s="899"/>
      <c r="W46" s="900"/>
      <c r="X46" s="11"/>
    </row>
    <row r="47" spans="1:24">
      <c r="A47" s="409"/>
      <c r="B47" s="407"/>
      <c r="C47" s="898"/>
      <c r="D47" s="899"/>
      <c r="E47" s="899"/>
      <c r="F47" s="899"/>
      <c r="G47" s="899"/>
      <c r="H47" s="899"/>
      <c r="I47" s="899"/>
      <c r="J47" s="899"/>
      <c r="K47" s="899"/>
      <c r="L47" s="899"/>
      <c r="M47" s="899"/>
      <c r="N47" s="899"/>
      <c r="O47" s="899"/>
      <c r="P47" s="899"/>
      <c r="Q47" s="899"/>
      <c r="R47" s="899"/>
      <c r="S47" s="899"/>
      <c r="T47" s="899"/>
      <c r="U47" s="899"/>
      <c r="V47" s="899"/>
      <c r="W47" s="900"/>
      <c r="X47" s="11"/>
    </row>
    <row r="48" spans="1:24">
      <c r="A48" s="409"/>
      <c r="B48" s="407"/>
      <c r="C48" s="898"/>
      <c r="D48" s="899"/>
      <c r="E48" s="899"/>
      <c r="F48" s="899"/>
      <c r="G48" s="899"/>
      <c r="H48" s="899"/>
      <c r="I48" s="899"/>
      <c r="J48" s="899"/>
      <c r="K48" s="899"/>
      <c r="L48" s="899"/>
      <c r="M48" s="899"/>
      <c r="N48" s="899"/>
      <c r="O48" s="899"/>
      <c r="P48" s="899"/>
      <c r="Q48" s="899"/>
      <c r="R48" s="899"/>
      <c r="S48" s="899"/>
      <c r="T48" s="899"/>
      <c r="U48" s="899"/>
      <c r="V48" s="899"/>
      <c r="W48" s="900"/>
      <c r="X48" s="11"/>
    </row>
    <row r="49" spans="1:24">
      <c r="A49" s="409"/>
      <c r="B49" s="407"/>
      <c r="C49" s="898"/>
      <c r="D49" s="899"/>
      <c r="E49" s="899"/>
      <c r="F49" s="899"/>
      <c r="G49" s="899"/>
      <c r="H49" s="899"/>
      <c r="I49" s="899"/>
      <c r="J49" s="899"/>
      <c r="K49" s="899"/>
      <c r="L49" s="899"/>
      <c r="M49" s="899"/>
      <c r="N49" s="899"/>
      <c r="O49" s="899"/>
      <c r="P49" s="899"/>
      <c r="Q49" s="899"/>
      <c r="R49" s="899"/>
      <c r="S49" s="899"/>
      <c r="T49" s="899"/>
      <c r="U49" s="899"/>
      <c r="V49" s="899"/>
      <c r="W49" s="900"/>
      <c r="X49" s="11"/>
    </row>
    <row r="50" spans="1:24">
      <c r="A50" s="409"/>
      <c r="B50" s="407"/>
      <c r="C50" s="901"/>
      <c r="D50" s="902"/>
      <c r="E50" s="902"/>
      <c r="F50" s="902"/>
      <c r="G50" s="902"/>
      <c r="H50" s="902"/>
      <c r="I50" s="902"/>
      <c r="J50" s="902"/>
      <c r="K50" s="902"/>
      <c r="L50" s="902"/>
      <c r="M50" s="902"/>
      <c r="N50" s="902"/>
      <c r="O50" s="902"/>
      <c r="P50" s="902"/>
      <c r="Q50" s="902"/>
      <c r="R50" s="902"/>
      <c r="S50" s="902"/>
      <c r="T50" s="902"/>
      <c r="U50" s="902"/>
      <c r="V50" s="902"/>
      <c r="W50" s="903"/>
      <c r="X50" s="11"/>
    </row>
    <row r="51" spans="1:24">
      <c r="A51" s="409"/>
      <c r="B51" s="407"/>
      <c r="C51" s="890" t="s">
        <v>823</v>
      </c>
      <c r="D51" s="704"/>
      <c r="E51" s="704"/>
      <c r="F51" s="749" t="str">
        <f>入力シート!K305&amp;""</f>
        <v/>
      </c>
      <c r="G51" s="749"/>
      <c r="H51" s="749"/>
      <c r="I51" s="749"/>
      <c r="J51" s="749"/>
      <c r="K51" s="749"/>
      <c r="L51" s="749"/>
      <c r="M51" s="749"/>
      <c r="N51" s="749"/>
      <c r="O51" s="749"/>
      <c r="P51" s="749"/>
      <c r="Q51" s="749"/>
      <c r="R51" s="749"/>
      <c r="S51" s="749"/>
      <c r="T51" s="749"/>
      <c r="U51" s="749"/>
      <c r="V51" s="749"/>
      <c r="W51" s="887"/>
      <c r="X51" s="11"/>
    </row>
    <row r="52" spans="1:24" ht="12.75" thickBot="1">
      <c r="A52" s="409"/>
      <c r="B52" s="407"/>
      <c r="C52" s="904"/>
      <c r="D52" s="706"/>
      <c r="E52" s="706"/>
      <c r="F52" s="910"/>
      <c r="G52" s="910"/>
      <c r="H52" s="910"/>
      <c r="I52" s="910"/>
      <c r="J52" s="910"/>
      <c r="K52" s="910"/>
      <c r="L52" s="910"/>
      <c r="M52" s="910"/>
      <c r="N52" s="910"/>
      <c r="O52" s="910"/>
      <c r="P52" s="910"/>
      <c r="Q52" s="910"/>
      <c r="R52" s="910"/>
      <c r="S52" s="910"/>
      <c r="T52" s="910"/>
      <c r="U52" s="910"/>
      <c r="V52" s="910"/>
      <c r="W52" s="911"/>
      <c r="X52" s="11"/>
    </row>
    <row r="53" spans="1:24">
      <c r="A53" s="409"/>
      <c r="B53" s="407"/>
      <c r="C53" s="419"/>
      <c r="D53" s="419"/>
      <c r="E53" s="419"/>
      <c r="F53" s="419"/>
      <c r="G53" s="419"/>
      <c r="H53" s="419"/>
      <c r="I53" s="419"/>
      <c r="J53" s="419"/>
      <c r="K53" s="419"/>
      <c r="L53" s="419"/>
      <c r="M53" s="419"/>
      <c r="N53" s="419"/>
      <c r="O53" s="419"/>
      <c r="P53" s="419"/>
      <c r="Q53" s="419"/>
      <c r="R53" s="419"/>
      <c r="S53" s="419"/>
      <c r="T53" s="419"/>
      <c r="U53" s="419"/>
      <c r="V53" s="419"/>
      <c r="W53" s="419"/>
      <c r="X53" s="11"/>
    </row>
    <row r="54" spans="1:24">
      <c r="A54" s="409"/>
      <c r="B54" s="407"/>
      <c r="C54" s="419"/>
      <c r="D54" s="419"/>
      <c r="E54" s="419"/>
      <c r="F54" s="419"/>
      <c r="G54" s="419"/>
      <c r="H54" s="419"/>
      <c r="I54" s="419"/>
      <c r="J54" s="419"/>
      <c r="K54" s="419"/>
      <c r="L54" s="419"/>
      <c r="M54" s="419"/>
      <c r="N54" s="419"/>
      <c r="O54" s="419"/>
      <c r="P54" s="419"/>
      <c r="Q54" s="419"/>
      <c r="R54" s="419"/>
      <c r="S54" s="419"/>
      <c r="T54" s="419"/>
      <c r="U54" s="419"/>
      <c r="V54" s="419"/>
      <c r="W54" s="419"/>
      <c r="X54" s="11"/>
    </row>
    <row r="55" spans="1:24" ht="12.75" thickBot="1">
      <c r="A55" s="409"/>
      <c r="B55" s="407"/>
      <c r="C55" s="419"/>
      <c r="D55" s="419"/>
      <c r="E55" s="419"/>
      <c r="F55" s="419"/>
      <c r="G55" s="419"/>
      <c r="H55" s="419"/>
      <c r="I55" s="419"/>
      <c r="J55" s="419"/>
      <c r="K55" s="419"/>
      <c r="L55" s="419"/>
      <c r="M55" s="419"/>
      <c r="N55" s="419"/>
      <c r="O55" s="419"/>
      <c r="P55" s="419"/>
      <c r="Q55" s="419"/>
      <c r="R55" s="419"/>
      <c r="S55" s="419"/>
      <c r="T55" s="419"/>
      <c r="U55" s="419"/>
      <c r="V55" s="419"/>
      <c r="W55" s="419"/>
      <c r="X55" s="11"/>
    </row>
    <row r="56" spans="1:24" ht="12.75" customHeight="1">
      <c r="A56" s="409"/>
      <c r="B56" s="407"/>
      <c r="C56" s="920" t="s">
        <v>824</v>
      </c>
      <c r="D56" s="920"/>
      <c r="E56" s="920"/>
      <c r="F56" s="920"/>
      <c r="G56" s="920"/>
      <c r="H56" s="920"/>
      <c r="I56" s="921" t="str">
        <f>入力シート!K306&amp;""</f>
        <v/>
      </c>
      <c r="J56" s="922"/>
      <c r="K56" s="419"/>
      <c r="L56" s="419"/>
      <c r="M56" s="419"/>
      <c r="N56" s="419"/>
      <c r="O56" s="419"/>
      <c r="P56" s="419"/>
      <c r="Q56" s="419"/>
      <c r="R56" s="419"/>
      <c r="S56" s="419"/>
      <c r="T56" s="419"/>
      <c r="U56" s="419"/>
      <c r="V56" s="419"/>
      <c r="W56" s="419"/>
      <c r="X56" s="11"/>
    </row>
    <row r="57" spans="1:24" ht="12.75" customHeight="1" thickBot="1">
      <c r="A57" s="409"/>
      <c r="B57" s="407"/>
      <c r="C57" s="920"/>
      <c r="D57" s="920"/>
      <c r="E57" s="920"/>
      <c r="F57" s="920"/>
      <c r="G57" s="920"/>
      <c r="H57" s="920"/>
      <c r="I57" s="923"/>
      <c r="J57" s="924"/>
      <c r="K57" s="419"/>
      <c r="L57" s="419"/>
      <c r="M57" s="419"/>
      <c r="N57" s="419"/>
      <c r="O57" s="419"/>
      <c r="P57" s="419"/>
      <c r="Q57" s="419"/>
      <c r="R57" s="419"/>
      <c r="S57" s="419"/>
      <c r="T57" s="419"/>
      <c r="U57" s="419"/>
      <c r="V57" s="419"/>
      <c r="W57" s="419"/>
      <c r="X57" s="11"/>
    </row>
    <row r="58" spans="1:24" ht="5.0999999999999996" customHeight="1" thickBot="1">
      <c r="A58" s="409"/>
      <c r="B58" s="407"/>
      <c r="C58" s="408"/>
      <c r="D58" s="408"/>
      <c r="E58" s="408"/>
      <c r="F58" s="408"/>
      <c r="G58" s="408"/>
      <c r="H58" s="408"/>
      <c r="I58" s="408"/>
      <c r="J58" s="408"/>
      <c r="K58" s="408"/>
      <c r="L58" s="408"/>
      <c r="M58" s="408"/>
      <c r="N58" s="408"/>
      <c r="O58" s="408"/>
      <c r="P58" s="408"/>
      <c r="Q58" s="408"/>
      <c r="R58" s="408"/>
      <c r="S58" s="408"/>
      <c r="T58" s="408"/>
      <c r="U58" s="408"/>
      <c r="V58" s="408"/>
      <c r="W58" s="408"/>
      <c r="X58" s="11"/>
    </row>
    <row r="59" spans="1:24" ht="12" customHeight="1">
      <c r="A59" s="409"/>
      <c r="B59" s="407" t="s">
        <v>808</v>
      </c>
      <c r="C59" s="888" t="s">
        <v>825</v>
      </c>
      <c r="D59" s="889"/>
      <c r="E59" s="889"/>
      <c r="F59" s="896" t="str">
        <f>入力シート!K307&amp;""</f>
        <v/>
      </c>
      <c r="G59" s="896"/>
      <c r="H59" s="896"/>
      <c r="I59" s="896"/>
      <c r="J59" s="896"/>
      <c r="K59" s="896"/>
      <c r="L59" s="896"/>
      <c r="M59" s="896"/>
      <c r="N59" s="896"/>
      <c r="O59" s="896"/>
      <c r="P59" s="896"/>
      <c r="Q59" s="896"/>
      <c r="R59" s="896"/>
      <c r="S59" s="896"/>
      <c r="T59" s="896"/>
      <c r="U59" s="896"/>
      <c r="V59" s="896"/>
      <c r="W59" s="897"/>
      <c r="X59" s="11"/>
    </row>
    <row r="60" spans="1:24" ht="12" customHeight="1">
      <c r="A60" s="409"/>
      <c r="B60" s="407"/>
      <c r="C60" s="890"/>
      <c r="D60" s="704"/>
      <c r="E60" s="704"/>
      <c r="F60" s="749"/>
      <c r="G60" s="749"/>
      <c r="H60" s="749"/>
      <c r="I60" s="749"/>
      <c r="J60" s="749"/>
      <c r="K60" s="749"/>
      <c r="L60" s="749"/>
      <c r="M60" s="749"/>
      <c r="N60" s="749"/>
      <c r="O60" s="749"/>
      <c r="P60" s="749"/>
      <c r="Q60" s="749"/>
      <c r="R60" s="749"/>
      <c r="S60" s="749"/>
      <c r="T60" s="749"/>
      <c r="U60" s="749"/>
      <c r="V60" s="749"/>
      <c r="W60" s="887"/>
      <c r="X60" s="11"/>
    </row>
    <row r="61" spans="1:24" ht="12" customHeight="1">
      <c r="A61" s="409"/>
      <c r="B61" s="407"/>
      <c r="C61" s="885" t="s">
        <v>1036</v>
      </c>
      <c r="D61" s="886"/>
      <c r="E61" s="886"/>
      <c r="F61" s="749" t="str">
        <f>入力シート!K308&amp;""</f>
        <v/>
      </c>
      <c r="G61" s="749"/>
      <c r="H61" s="749"/>
      <c r="I61" s="749"/>
      <c r="J61" s="749"/>
      <c r="K61" s="749"/>
      <c r="L61" s="749"/>
      <c r="M61" s="749"/>
      <c r="N61" s="749"/>
      <c r="O61" s="749"/>
      <c r="P61" s="749"/>
      <c r="Q61" s="749"/>
      <c r="R61" s="749"/>
      <c r="S61" s="749"/>
      <c r="T61" s="749"/>
      <c r="U61" s="749"/>
      <c r="V61" s="749"/>
      <c r="W61" s="887"/>
      <c r="X61" s="11"/>
    </row>
    <row r="62" spans="1:24" ht="12" customHeight="1">
      <c r="A62" s="409"/>
      <c r="B62" s="407"/>
      <c r="C62" s="885"/>
      <c r="D62" s="886"/>
      <c r="E62" s="886"/>
      <c r="F62" s="749"/>
      <c r="G62" s="749"/>
      <c r="H62" s="749"/>
      <c r="I62" s="749"/>
      <c r="J62" s="749"/>
      <c r="K62" s="749"/>
      <c r="L62" s="749"/>
      <c r="M62" s="749"/>
      <c r="N62" s="749"/>
      <c r="O62" s="749"/>
      <c r="P62" s="749"/>
      <c r="Q62" s="749"/>
      <c r="R62" s="749"/>
      <c r="S62" s="749"/>
      <c r="T62" s="749"/>
      <c r="U62" s="749"/>
      <c r="V62" s="749"/>
      <c r="W62" s="887"/>
      <c r="X62" s="11"/>
    </row>
    <row r="63" spans="1:24" ht="12" customHeight="1">
      <c r="A63" s="409"/>
      <c r="B63" s="407"/>
      <c r="C63" s="890" t="s">
        <v>816</v>
      </c>
      <c r="D63" s="704"/>
      <c r="E63" s="704"/>
      <c r="F63" s="909" t="str">
        <f>入力シート!K309&amp;""</f>
        <v/>
      </c>
      <c r="G63" s="909"/>
      <c r="H63" s="733" t="str">
        <f>入力シート!K310&amp;""</f>
        <v>国・地域コードを入力してください</v>
      </c>
      <c r="I63" s="731"/>
      <c r="J63" s="731"/>
      <c r="K63" s="731"/>
      <c r="L63" s="732"/>
      <c r="M63" s="739" t="s">
        <v>826</v>
      </c>
      <c r="N63" s="736"/>
      <c r="O63" s="737"/>
      <c r="P63" s="905" t="str">
        <f>入力シート!K311&amp;""</f>
        <v/>
      </c>
      <c r="Q63" s="906"/>
      <c r="R63" s="906"/>
      <c r="S63" s="906"/>
      <c r="T63" s="906"/>
      <c r="U63" s="906"/>
      <c r="V63" s="906"/>
      <c r="W63" s="907"/>
      <c r="X63" s="11"/>
    </row>
    <row r="64" spans="1:24" ht="12" customHeight="1">
      <c r="A64" s="409"/>
      <c r="B64" s="407"/>
      <c r="C64" s="890"/>
      <c r="D64" s="704"/>
      <c r="E64" s="704"/>
      <c r="F64" s="909"/>
      <c r="G64" s="909"/>
      <c r="H64" s="746"/>
      <c r="I64" s="744"/>
      <c r="J64" s="744"/>
      <c r="K64" s="744"/>
      <c r="L64" s="745"/>
      <c r="M64" s="740"/>
      <c r="N64" s="618"/>
      <c r="O64" s="738"/>
      <c r="P64" s="908"/>
      <c r="Q64" s="813"/>
      <c r="R64" s="813"/>
      <c r="S64" s="813"/>
      <c r="T64" s="813"/>
      <c r="U64" s="813"/>
      <c r="V64" s="813"/>
      <c r="W64" s="814"/>
      <c r="X64" s="11"/>
    </row>
    <row r="65" spans="1:24" ht="12" customHeight="1">
      <c r="A65" s="409"/>
      <c r="B65" s="407"/>
      <c r="C65" s="890" t="s">
        <v>827</v>
      </c>
      <c r="D65" s="704"/>
      <c r="E65" s="704"/>
      <c r="F65" s="704"/>
      <c r="G65" s="704"/>
      <c r="H65" s="733" t="str">
        <f>入力シート!K312&amp;""</f>
        <v/>
      </c>
      <c r="I65" s="731"/>
      <c r="J65" s="731"/>
      <c r="K65" s="731"/>
      <c r="L65" s="731"/>
      <c r="M65" s="916"/>
      <c r="N65" s="916"/>
      <c r="O65" s="916"/>
      <c r="P65" s="916"/>
      <c r="Q65" s="916"/>
      <c r="R65" s="916"/>
      <c r="S65" s="916"/>
      <c r="T65" s="916"/>
      <c r="U65" s="916"/>
      <c r="V65" s="916"/>
      <c r="W65" s="917"/>
      <c r="X65" s="11"/>
    </row>
    <row r="66" spans="1:24" ht="12" customHeight="1">
      <c r="A66" s="409"/>
      <c r="B66" s="407"/>
      <c r="C66" s="890"/>
      <c r="D66" s="704"/>
      <c r="E66" s="704"/>
      <c r="F66" s="704"/>
      <c r="G66" s="704"/>
      <c r="H66" s="746"/>
      <c r="I66" s="744"/>
      <c r="J66" s="744"/>
      <c r="K66" s="744"/>
      <c r="L66" s="744"/>
      <c r="M66" s="918"/>
      <c r="N66" s="918"/>
      <c r="O66" s="918"/>
      <c r="P66" s="918"/>
      <c r="Q66" s="918"/>
      <c r="R66" s="918"/>
      <c r="S66" s="918"/>
      <c r="T66" s="918"/>
      <c r="U66" s="918"/>
      <c r="V66" s="918"/>
      <c r="W66" s="919"/>
      <c r="X66" s="11"/>
    </row>
    <row r="67" spans="1:24" ht="12" customHeight="1">
      <c r="A67" s="409"/>
      <c r="B67" s="407"/>
      <c r="C67" s="912" t="s">
        <v>828</v>
      </c>
      <c r="D67" s="913"/>
      <c r="E67" s="913"/>
      <c r="F67" s="913"/>
      <c r="G67" s="913"/>
      <c r="H67" s="893" t="str">
        <f>入力シート!K313&amp;""</f>
        <v/>
      </c>
      <c r="I67" s="893"/>
      <c r="J67" s="894" t="s">
        <v>843</v>
      </c>
      <c r="K67" s="895" t="str">
        <f>入力シート!K314&amp;""</f>
        <v/>
      </c>
      <c r="L67" s="894" t="s">
        <v>854</v>
      </c>
      <c r="M67" s="429"/>
      <c r="N67" s="430"/>
      <c r="O67" s="430"/>
      <c r="P67" s="430"/>
      <c r="Q67" s="430"/>
      <c r="R67" s="430"/>
      <c r="S67" s="430"/>
      <c r="T67" s="891"/>
      <c r="U67" s="891"/>
      <c r="V67" s="891"/>
      <c r="W67" s="892"/>
      <c r="X67" s="11"/>
    </row>
    <row r="68" spans="1:24" ht="12" customHeight="1">
      <c r="A68" s="409"/>
      <c r="B68" s="407"/>
      <c r="C68" s="912"/>
      <c r="D68" s="913"/>
      <c r="E68" s="913"/>
      <c r="F68" s="913"/>
      <c r="G68" s="913"/>
      <c r="H68" s="893"/>
      <c r="I68" s="893"/>
      <c r="J68" s="894"/>
      <c r="K68" s="895"/>
      <c r="L68" s="894"/>
      <c r="M68" s="431"/>
      <c r="N68" s="432"/>
      <c r="O68" s="432"/>
      <c r="P68" s="432"/>
      <c r="Q68" s="432"/>
      <c r="R68" s="432"/>
      <c r="S68" s="432"/>
      <c r="T68" s="891"/>
      <c r="U68" s="891"/>
      <c r="V68" s="891"/>
      <c r="W68" s="892"/>
      <c r="X68" s="11"/>
    </row>
    <row r="69" spans="1:24" ht="12" customHeight="1">
      <c r="A69" s="409"/>
      <c r="B69" s="407"/>
      <c r="C69" s="914" t="s">
        <v>1020</v>
      </c>
      <c r="D69" s="915"/>
      <c r="E69" s="915"/>
      <c r="F69" s="749" t="str">
        <f>入力シート!K315&amp;""</f>
        <v/>
      </c>
      <c r="G69" s="749"/>
      <c r="H69" s="749"/>
      <c r="I69" s="749"/>
      <c r="J69" s="749"/>
      <c r="K69" s="749"/>
      <c r="L69" s="749"/>
      <c r="M69" s="846" t="s">
        <v>821</v>
      </c>
      <c r="N69" s="704"/>
      <c r="O69" s="704"/>
      <c r="P69" s="733" t="str">
        <f>入力シート!K316&amp;""</f>
        <v/>
      </c>
      <c r="Q69" s="731"/>
      <c r="R69" s="731"/>
      <c r="S69" s="731"/>
      <c r="T69" s="731"/>
      <c r="U69" s="731"/>
      <c r="V69" s="731"/>
      <c r="W69" s="734"/>
      <c r="X69" s="11"/>
    </row>
    <row r="70" spans="1:24" ht="12" customHeight="1">
      <c r="A70" s="409"/>
      <c r="B70" s="407"/>
      <c r="C70" s="914"/>
      <c r="D70" s="915"/>
      <c r="E70" s="915"/>
      <c r="F70" s="749"/>
      <c r="G70" s="749"/>
      <c r="H70" s="749"/>
      <c r="I70" s="749"/>
      <c r="J70" s="749"/>
      <c r="K70" s="749"/>
      <c r="L70" s="749"/>
      <c r="M70" s="846"/>
      <c r="N70" s="704"/>
      <c r="O70" s="704"/>
      <c r="P70" s="746"/>
      <c r="Q70" s="744"/>
      <c r="R70" s="744"/>
      <c r="S70" s="744"/>
      <c r="T70" s="744"/>
      <c r="U70" s="744"/>
      <c r="V70" s="744"/>
      <c r="W70" s="747"/>
      <c r="X70" s="11"/>
    </row>
    <row r="71" spans="1:24" ht="12" customHeight="1">
      <c r="A71" s="409"/>
      <c r="B71" s="407"/>
      <c r="C71" s="890" t="s">
        <v>823</v>
      </c>
      <c r="D71" s="704"/>
      <c r="E71" s="704"/>
      <c r="F71" s="749" t="str">
        <f>入力シート!K317&amp;""</f>
        <v/>
      </c>
      <c r="G71" s="749"/>
      <c r="H71" s="749"/>
      <c r="I71" s="749"/>
      <c r="J71" s="749"/>
      <c r="K71" s="749"/>
      <c r="L71" s="749"/>
      <c r="M71" s="749"/>
      <c r="N71" s="749"/>
      <c r="O71" s="749"/>
      <c r="P71" s="749"/>
      <c r="Q71" s="749"/>
      <c r="R71" s="749"/>
      <c r="S71" s="749"/>
      <c r="T71" s="749"/>
      <c r="U71" s="749"/>
      <c r="V71" s="749"/>
      <c r="W71" s="887"/>
      <c r="X71" s="11"/>
    </row>
    <row r="72" spans="1:24" ht="12" customHeight="1" thickBot="1">
      <c r="A72" s="409"/>
      <c r="B72" s="407"/>
      <c r="C72" s="904"/>
      <c r="D72" s="706"/>
      <c r="E72" s="706"/>
      <c r="F72" s="910"/>
      <c r="G72" s="910"/>
      <c r="H72" s="910"/>
      <c r="I72" s="910"/>
      <c r="J72" s="910"/>
      <c r="K72" s="910"/>
      <c r="L72" s="910"/>
      <c r="M72" s="910"/>
      <c r="N72" s="910"/>
      <c r="O72" s="910"/>
      <c r="P72" s="910"/>
      <c r="Q72" s="910"/>
      <c r="R72" s="910"/>
      <c r="S72" s="910"/>
      <c r="T72" s="910"/>
      <c r="U72" s="910"/>
      <c r="V72" s="910"/>
      <c r="W72" s="911"/>
      <c r="X72" s="11"/>
    </row>
    <row r="73" spans="1:24">
      <c r="C73" s="15"/>
      <c r="D73" s="15"/>
      <c r="E73" s="15"/>
      <c r="F73" s="15"/>
      <c r="G73" s="15"/>
      <c r="H73" s="15"/>
      <c r="I73" s="15"/>
      <c r="J73" s="15"/>
      <c r="K73" s="15"/>
      <c r="L73" s="15"/>
      <c r="M73" s="15"/>
      <c r="N73" s="15"/>
      <c r="O73" s="15"/>
      <c r="P73" s="15"/>
      <c r="Q73" s="15"/>
      <c r="R73" s="15"/>
      <c r="S73" s="15"/>
      <c r="T73" s="15"/>
      <c r="U73" s="15"/>
      <c r="V73" s="15"/>
      <c r="W73" s="15"/>
      <c r="X73" s="11"/>
    </row>
    <row r="74" spans="1:24">
      <c r="C74" s="11"/>
      <c r="D74" s="11"/>
      <c r="E74" s="11"/>
      <c r="F74" s="11"/>
      <c r="G74" s="11"/>
      <c r="H74" s="11"/>
      <c r="I74" s="11"/>
      <c r="J74" s="11"/>
      <c r="K74" s="11"/>
      <c r="L74" s="11"/>
      <c r="M74" s="11"/>
      <c r="N74" s="11"/>
      <c r="O74" s="11"/>
      <c r="P74" s="11"/>
      <c r="Q74" s="11"/>
      <c r="R74" s="11"/>
      <c r="S74" s="11"/>
      <c r="T74" s="11"/>
      <c r="U74" s="11"/>
      <c r="V74" s="11"/>
      <c r="W74" s="11"/>
      <c r="X74" s="11"/>
    </row>
    <row r="75" spans="1:24">
      <c r="C75" s="11"/>
      <c r="D75" s="11"/>
      <c r="E75" s="11"/>
      <c r="F75" s="11"/>
      <c r="G75" s="11"/>
      <c r="H75" s="11"/>
      <c r="I75" s="11"/>
      <c r="J75" s="11"/>
      <c r="K75" s="11"/>
      <c r="L75" s="11"/>
      <c r="M75" s="11"/>
      <c r="N75" s="11"/>
      <c r="O75" s="11"/>
      <c r="P75" s="11"/>
      <c r="Q75" s="11"/>
      <c r="R75" s="11"/>
      <c r="S75" s="11"/>
      <c r="T75" s="11"/>
      <c r="U75" s="11"/>
      <c r="V75" s="11"/>
      <c r="W75" s="11"/>
    </row>
    <row r="76" spans="1:24">
      <c r="C76" s="11"/>
      <c r="D76" s="11"/>
      <c r="E76" s="11"/>
      <c r="F76" s="11"/>
      <c r="G76" s="11"/>
      <c r="H76" s="11"/>
      <c r="I76" s="11"/>
      <c r="J76" s="11"/>
      <c r="K76" s="11"/>
      <c r="L76" s="11"/>
      <c r="M76" s="11"/>
      <c r="N76" s="11"/>
      <c r="O76" s="11"/>
      <c r="P76" s="11"/>
      <c r="Q76" s="11"/>
      <c r="R76" s="11"/>
      <c r="S76" s="11"/>
      <c r="T76" s="11"/>
      <c r="U76" s="11"/>
      <c r="V76" s="11"/>
      <c r="W76" s="11"/>
    </row>
    <row r="77" spans="1:24">
      <c r="C77" s="11"/>
      <c r="D77" s="11"/>
      <c r="E77" s="11"/>
      <c r="F77" s="11"/>
      <c r="G77" s="11"/>
      <c r="H77" s="11"/>
      <c r="I77" s="11"/>
      <c r="J77" s="11"/>
      <c r="K77" s="11"/>
      <c r="L77" s="11"/>
      <c r="M77" s="11"/>
      <c r="N77" s="11"/>
      <c r="O77" s="11"/>
      <c r="P77" s="11"/>
      <c r="Q77" s="11"/>
      <c r="R77" s="11"/>
      <c r="S77" s="11"/>
      <c r="T77" s="11"/>
      <c r="U77" s="11"/>
      <c r="V77" s="11"/>
      <c r="W77" s="11"/>
    </row>
    <row r="78" spans="1:24">
      <c r="C78" s="11"/>
      <c r="D78" s="11"/>
      <c r="E78" s="11"/>
      <c r="F78" s="11"/>
      <c r="G78" s="11"/>
      <c r="H78" s="11"/>
      <c r="I78" s="11"/>
      <c r="J78" s="11"/>
      <c r="K78" s="11"/>
      <c r="L78" s="11"/>
      <c r="M78" s="11"/>
      <c r="N78" s="11"/>
      <c r="O78" s="11"/>
      <c r="P78" s="11"/>
      <c r="Q78" s="11"/>
      <c r="R78" s="11"/>
      <c r="S78" s="11"/>
      <c r="T78" s="11"/>
      <c r="U78" s="11"/>
      <c r="V78" s="11"/>
      <c r="W78" s="11"/>
    </row>
    <row r="79" spans="1:24">
      <c r="C79" s="11"/>
      <c r="D79" s="11"/>
      <c r="E79" s="11"/>
      <c r="F79" s="11"/>
      <c r="G79" s="11"/>
      <c r="H79" s="11"/>
      <c r="I79" s="11"/>
      <c r="J79" s="11"/>
      <c r="K79" s="11"/>
      <c r="L79" s="11"/>
      <c r="M79" s="11"/>
      <c r="N79" s="11"/>
      <c r="O79" s="11"/>
      <c r="P79" s="11"/>
      <c r="Q79" s="11"/>
      <c r="R79" s="11"/>
      <c r="S79" s="11"/>
      <c r="T79" s="11"/>
      <c r="U79" s="11"/>
      <c r="V79" s="11"/>
      <c r="W79" s="11"/>
    </row>
    <row r="80" spans="1:24">
      <c r="C80" s="11"/>
      <c r="D80" s="11"/>
      <c r="E80" s="11"/>
      <c r="F80" s="11"/>
      <c r="G80" s="11"/>
      <c r="H80" s="11"/>
      <c r="I80" s="11"/>
      <c r="J80" s="11"/>
      <c r="K80" s="11"/>
      <c r="L80" s="11"/>
      <c r="M80" s="11"/>
      <c r="N80" s="11"/>
      <c r="O80" s="11"/>
      <c r="P80" s="11"/>
      <c r="Q80" s="11"/>
      <c r="R80" s="11"/>
      <c r="S80" s="11"/>
      <c r="T80" s="11"/>
      <c r="U80" s="11"/>
      <c r="V80" s="11"/>
      <c r="W80" s="11"/>
    </row>
    <row r="81" spans="1:23">
      <c r="C81" s="11"/>
      <c r="D81" s="11"/>
      <c r="E81" s="11"/>
      <c r="F81" s="11"/>
      <c r="G81" s="11"/>
      <c r="H81" s="11"/>
      <c r="I81" s="11"/>
      <c r="J81" s="11"/>
      <c r="K81" s="11"/>
      <c r="L81" s="11"/>
      <c r="M81" s="11"/>
      <c r="N81" s="11"/>
      <c r="O81" s="11"/>
      <c r="P81" s="11"/>
      <c r="Q81" s="11"/>
      <c r="R81" s="11"/>
      <c r="S81" s="11"/>
      <c r="T81" s="11"/>
      <c r="U81" s="11"/>
      <c r="V81" s="11"/>
      <c r="W81" s="11"/>
    </row>
    <row r="82" spans="1:23">
      <c r="C82" s="11"/>
      <c r="D82" s="11"/>
      <c r="E82" s="11"/>
      <c r="F82" s="11"/>
      <c r="G82" s="11"/>
      <c r="H82" s="11"/>
      <c r="I82" s="11"/>
      <c r="J82" s="11"/>
      <c r="K82" s="11"/>
      <c r="L82" s="11"/>
      <c r="M82" s="11"/>
      <c r="N82" s="11"/>
      <c r="O82" s="11"/>
      <c r="P82" s="11"/>
      <c r="Q82" s="11"/>
      <c r="R82" s="11"/>
      <c r="S82" s="11"/>
      <c r="T82" s="11"/>
      <c r="U82" s="11"/>
      <c r="V82" s="11"/>
      <c r="W82" s="11"/>
    </row>
    <row r="83" spans="1:23">
      <c r="C83" s="11"/>
      <c r="D83" s="11"/>
      <c r="E83" s="11"/>
      <c r="F83" s="11"/>
      <c r="G83" s="11"/>
      <c r="H83" s="11"/>
      <c r="I83" s="11"/>
      <c r="J83" s="11"/>
      <c r="K83" s="11"/>
      <c r="L83" s="11"/>
      <c r="M83" s="11"/>
      <c r="N83" s="11"/>
      <c r="O83" s="11"/>
      <c r="P83" s="11"/>
      <c r="Q83" s="11"/>
      <c r="R83" s="11"/>
      <c r="S83" s="11"/>
      <c r="T83" s="11"/>
      <c r="U83" s="11"/>
      <c r="V83" s="11"/>
      <c r="W83" s="11"/>
    </row>
    <row r="84" spans="1:23">
      <c r="C84" s="11"/>
      <c r="D84" s="11"/>
      <c r="E84" s="11"/>
      <c r="F84" s="11"/>
      <c r="G84" s="11"/>
      <c r="H84" s="11"/>
      <c r="I84" s="11"/>
      <c r="J84" s="11"/>
      <c r="K84" s="11"/>
      <c r="L84" s="11"/>
      <c r="M84" s="11"/>
      <c r="N84" s="11"/>
      <c r="O84" s="11"/>
      <c r="P84" s="11"/>
      <c r="Q84" s="11"/>
      <c r="R84" s="11"/>
      <c r="S84" s="11"/>
      <c r="T84" s="11"/>
      <c r="U84" s="11"/>
      <c r="V84" s="11"/>
      <c r="W84" s="11"/>
    </row>
    <row r="85" spans="1:23">
      <c r="C85" s="11"/>
      <c r="D85" s="11"/>
      <c r="E85" s="11"/>
      <c r="F85" s="11"/>
      <c r="G85" s="11"/>
      <c r="H85" s="11"/>
      <c r="I85" s="11"/>
      <c r="J85" s="11"/>
      <c r="K85" s="11"/>
      <c r="L85" s="11"/>
      <c r="M85" s="11"/>
      <c r="N85" s="11"/>
      <c r="O85" s="11"/>
      <c r="P85" s="11"/>
      <c r="Q85" s="11"/>
      <c r="R85" s="11"/>
      <c r="S85" s="11"/>
      <c r="T85" s="11"/>
      <c r="U85" s="11"/>
      <c r="V85" s="11"/>
      <c r="W85" s="11"/>
    </row>
    <row r="86" spans="1:23">
      <c r="C86" s="11"/>
      <c r="D86" s="11"/>
      <c r="E86" s="11"/>
      <c r="F86" s="11"/>
      <c r="G86" s="11"/>
      <c r="H86" s="11"/>
      <c r="I86" s="11"/>
      <c r="J86" s="11"/>
      <c r="K86" s="11"/>
      <c r="L86" s="11"/>
      <c r="M86" s="11"/>
      <c r="N86" s="11"/>
      <c r="O86" s="11"/>
      <c r="P86" s="11"/>
      <c r="Q86" s="11"/>
      <c r="R86" s="11"/>
      <c r="S86" s="11"/>
      <c r="T86" s="11"/>
      <c r="U86" s="11"/>
      <c r="V86" s="11"/>
      <c r="W86" s="11"/>
    </row>
    <row r="87" spans="1:23">
      <c r="C87" s="11"/>
      <c r="D87" s="11"/>
      <c r="E87" s="11"/>
      <c r="F87" s="11"/>
      <c r="G87" s="11"/>
      <c r="H87" s="11"/>
      <c r="I87" s="11"/>
      <c r="J87" s="11"/>
      <c r="K87" s="11"/>
      <c r="L87" s="11"/>
      <c r="M87" s="11"/>
      <c r="N87" s="11"/>
      <c r="O87" s="11"/>
      <c r="P87" s="11"/>
      <c r="Q87" s="11"/>
      <c r="R87" s="11"/>
      <c r="S87" s="11"/>
      <c r="T87" s="11"/>
      <c r="U87" s="11"/>
      <c r="V87" s="11"/>
      <c r="W87" s="11"/>
    </row>
    <row r="88" spans="1:23">
      <c r="C88" s="11"/>
      <c r="D88" s="11"/>
      <c r="E88" s="11"/>
      <c r="F88" s="11"/>
      <c r="G88" s="11"/>
      <c r="H88" s="11"/>
      <c r="I88" s="11"/>
      <c r="J88" s="11"/>
      <c r="K88" s="11"/>
      <c r="L88" s="11"/>
      <c r="M88" s="11"/>
      <c r="N88" s="11"/>
      <c r="O88" s="11"/>
      <c r="P88" s="11"/>
      <c r="Q88" s="11"/>
      <c r="R88" s="11"/>
      <c r="S88" s="11"/>
      <c r="T88" s="11"/>
      <c r="U88" s="11"/>
      <c r="V88" s="11"/>
      <c r="W88" s="11"/>
    </row>
    <row r="89" spans="1:23">
      <c r="C89" s="11"/>
      <c r="D89" s="11"/>
      <c r="E89" s="11"/>
      <c r="F89" s="11"/>
      <c r="G89" s="11"/>
      <c r="H89" s="11"/>
      <c r="I89" s="11"/>
      <c r="J89" s="11"/>
      <c r="K89" s="11"/>
      <c r="L89" s="11"/>
      <c r="M89" s="11"/>
      <c r="N89" s="11"/>
      <c r="O89" s="11"/>
      <c r="P89" s="11"/>
      <c r="Q89" s="11"/>
      <c r="R89" s="11"/>
      <c r="S89" s="11"/>
      <c r="T89" s="11"/>
      <c r="U89" s="11"/>
      <c r="V89" s="11"/>
      <c r="W89" s="11"/>
    </row>
    <row r="90" spans="1:23">
      <c r="C90" s="11"/>
      <c r="D90" s="11"/>
      <c r="E90" s="11"/>
      <c r="F90" s="11"/>
      <c r="G90" s="11"/>
      <c r="H90" s="11"/>
      <c r="I90" s="11"/>
      <c r="J90" s="11"/>
      <c r="K90" s="11"/>
      <c r="L90" s="11"/>
      <c r="M90" s="11"/>
      <c r="N90" s="11"/>
      <c r="O90" s="11"/>
      <c r="P90" s="11"/>
      <c r="Q90" s="11"/>
      <c r="R90" s="11"/>
      <c r="S90" s="11"/>
      <c r="T90" s="11"/>
      <c r="U90" s="11"/>
      <c r="V90" s="11"/>
      <c r="W90" s="11"/>
    </row>
    <row r="92" spans="1:23">
      <c r="A92" s="13"/>
      <c r="B92" s="14"/>
    </row>
    <row r="129" spans="1:2">
      <c r="A129" s="13"/>
      <c r="B129" s="14"/>
    </row>
    <row r="130" spans="1:2">
      <c r="A130" s="13"/>
      <c r="B130" s="14"/>
    </row>
    <row r="131" spans="1:2">
      <c r="A131" s="13"/>
      <c r="B131" s="14"/>
    </row>
    <row r="132" spans="1:2">
      <c r="A132" s="13"/>
      <c r="B132" s="14"/>
    </row>
    <row r="133" spans="1:2">
      <c r="A133" s="13"/>
      <c r="B133" s="14"/>
    </row>
    <row r="134" spans="1:2">
      <c r="A134" s="13"/>
      <c r="B134" s="14"/>
    </row>
    <row r="135" spans="1:2">
      <c r="A135" s="13"/>
      <c r="B135" s="14"/>
    </row>
    <row r="136" spans="1:2">
      <c r="A136" s="13"/>
      <c r="B136" s="14"/>
    </row>
    <row r="137" spans="1:2">
      <c r="A137" s="13"/>
      <c r="B137" s="14"/>
    </row>
    <row r="138" spans="1:2">
      <c r="A138" s="13"/>
      <c r="B138" s="14"/>
    </row>
    <row r="139" spans="1:2">
      <c r="A139" s="13"/>
      <c r="B139" s="14"/>
    </row>
    <row r="140" spans="1:2">
      <c r="A140" s="13"/>
      <c r="B140" s="14"/>
    </row>
    <row r="141" spans="1:2">
      <c r="A141" s="13"/>
      <c r="B141" s="14"/>
    </row>
    <row r="142" spans="1:2">
      <c r="A142" s="13"/>
      <c r="B142" s="14"/>
    </row>
    <row r="143" spans="1:2">
      <c r="A143" s="13"/>
      <c r="B143" s="14"/>
    </row>
    <row r="144" spans="1:2">
      <c r="A144" s="13"/>
      <c r="B144" s="14"/>
    </row>
    <row r="145" spans="1:2">
      <c r="A145" s="13"/>
      <c r="B145" s="14"/>
    </row>
    <row r="146" spans="1:2">
      <c r="A146" s="13"/>
      <c r="B146" s="14"/>
    </row>
    <row r="147" spans="1:2">
      <c r="A147" s="13"/>
      <c r="B147" s="14"/>
    </row>
    <row r="148" spans="1:2">
      <c r="A148" s="13"/>
      <c r="B148" s="14"/>
    </row>
    <row r="149" spans="1:2">
      <c r="A149" s="13"/>
      <c r="B149" s="14"/>
    </row>
    <row r="150" spans="1:2">
      <c r="A150" s="13"/>
      <c r="B150" s="14"/>
    </row>
    <row r="151" spans="1:2">
      <c r="A151" s="13"/>
      <c r="B151" s="14"/>
    </row>
    <row r="152" spans="1:2">
      <c r="A152" s="13"/>
      <c r="B152" s="14"/>
    </row>
    <row r="153" spans="1:2">
      <c r="A153" s="13"/>
      <c r="B153" s="14"/>
    </row>
    <row r="154" spans="1:2">
      <c r="A154" s="13"/>
      <c r="B154" s="14"/>
    </row>
    <row r="155" spans="1:2">
      <c r="A155" s="13"/>
      <c r="B155" s="14"/>
    </row>
    <row r="156" spans="1:2">
      <c r="A156" s="13"/>
      <c r="B156" s="14"/>
    </row>
    <row r="157" spans="1:2">
      <c r="A157" s="13"/>
      <c r="B157" s="14"/>
    </row>
    <row r="158" spans="1:2">
      <c r="A158" s="13"/>
      <c r="B158" s="14"/>
    </row>
    <row r="159" spans="1:2">
      <c r="A159" s="13"/>
      <c r="B159" s="14"/>
    </row>
    <row r="160" spans="1:2">
      <c r="A160" s="13"/>
      <c r="B160" s="14"/>
    </row>
    <row r="161" spans="1:2">
      <c r="A161" s="13"/>
      <c r="B161" s="14"/>
    </row>
    <row r="162" spans="1:2">
      <c r="A162" s="13"/>
      <c r="B162" s="14"/>
    </row>
    <row r="163" spans="1:2">
      <c r="A163" s="13"/>
      <c r="B163" s="14"/>
    </row>
    <row r="164" spans="1:2">
      <c r="A164" s="13"/>
      <c r="B164" s="14"/>
    </row>
    <row r="165" spans="1:2">
      <c r="A165" s="13"/>
      <c r="B165" s="14"/>
    </row>
    <row r="166" spans="1:2">
      <c r="A166" s="13"/>
      <c r="B166" s="14"/>
    </row>
    <row r="167" spans="1:2">
      <c r="A167" s="13"/>
      <c r="B167" s="14"/>
    </row>
    <row r="168" spans="1:2">
      <c r="A168" s="13"/>
      <c r="B168" s="14"/>
    </row>
    <row r="169" spans="1:2">
      <c r="A169" s="13"/>
      <c r="B169" s="14"/>
    </row>
    <row r="170" spans="1:2">
      <c r="A170" s="13"/>
      <c r="B170" s="14"/>
    </row>
    <row r="171" spans="1:2">
      <c r="A171" s="13"/>
      <c r="B171" s="14"/>
    </row>
    <row r="172" spans="1:2">
      <c r="A172" s="13"/>
      <c r="B172" s="14"/>
    </row>
  </sheetData>
  <sheetProtection password="8DFC" sheet="1" objects="1" scenarios="1"/>
  <mergeCells count="64">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18:E19"/>
    <mergeCell ref="F18:I19"/>
    <mergeCell ref="J18:L19"/>
    <mergeCell ref="M18:W19"/>
    <mergeCell ref="C20:E21"/>
    <mergeCell ref="F20:G21"/>
    <mergeCell ref="H20:W21"/>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29:W30"/>
    <mergeCell ref="C51:E52"/>
    <mergeCell ref="F51:W52"/>
    <mergeCell ref="C56:H57"/>
    <mergeCell ref="I56:J57"/>
    <mergeCell ref="C59:E60"/>
    <mergeCell ref="F59:W60"/>
    <mergeCell ref="C61:E62"/>
    <mergeCell ref="F61:W62"/>
    <mergeCell ref="C63:E64"/>
    <mergeCell ref="F63:G64"/>
    <mergeCell ref="H63:L64"/>
    <mergeCell ref="M63:O64"/>
    <mergeCell ref="P63:W64"/>
    <mergeCell ref="C65:G66"/>
    <mergeCell ref="H65:W66"/>
    <mergeCell ref="C67:G68"/>
    <mergeCell ref="H67:I68"/>
    <mergeCell ref="J67:J68"/>
    <mergeCell ref="K67:K68"/>
    <mergeCell ref="L67:L68"/>
    <mergeCell ref="T67:U68"/>
    <mergeCell ref="V67:W68"/>
    <mergeCell ref="C69:E70"/>
    <mergeCell ref="F69:L70"/>
    <mergeCell ref="M69:O70"/>
    <mergeCell ref="P69:W70"/>
    <mergeCell ref="C71:E72"/>
    <mergeCell ref="F71:W72"/>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A3" sqref="A3"/>
    </sheetView>
  </sheetViews>
  <sheetFormatPr defaultColWidth="9" defaultRowHeight="12"/>
  <cols>
    <col min="1" max="1" width="5.625" style="10" customWidth="1"/>
    <col min="2" max="2" width="5.625" style="9" customWidth="1"/>
    <col min="3" max="43" width="4.75" style="10" customWidth="1"/>
    <col min="44" max="16384" width="9" style="10"/>
  </cols>
  <sheetData>
    <row r="1" spans="1:24" s="392" customFormat="1" ht="30" customHeight="1">
      <c r="A1" s="425" t="s">
        <v>1022</v>
      </c>
      <c r="B1" s="426"/>
      <c r="C1" s="405"/>
      <c r="D1" s="405"/>
      <c r="E1" s="405"/>
      <c r="F1" s="405"/>
      <c r="G1" s="405"/>
      <c r="H1" s="405"/>
      <c r="I1" s="405"/>
      <c r="J1" s="405"/>
      <c r="K1" s="405"/>
      <c r="L1" s="405"/>
      <c r="M1" s="405"/>
      <c r="N1" s="405"/>
      <c r="O1" s="405"/>
      <c r="P1" s="405"/>
      <c r="Q1" s="405"/>
      <c r="R1" s="405"/>
      <c r="S1" s="405"/>
      <c r="T1" s="405"/>
      <c r="U1" s="405"/>
      <c r="V1" s="405"/>
      <c r="W1" s="405"/>
    </row>
    <row r="2" spans="1:24" ht="12.75" thickBot="1">
      <c r="A2" s="427"/>
      <c r="B2" s="407"/>
      <c r="C2" s="419"/>
      <c r="D2" s="419"/>
      <c r="E2" s="419"/>
      <c r="F2" s="419"/>
      <c r="G2" s="419"/>
      <c r="H2" s="419"/>
      <c r="I2" s="419"/>
      <c r="J2" s="419"/>
      <c r="K2" s="419"/>
      <c r="L2" s="419"/>
      <c r="M2" s="419"/>
      <c r="N2" s="419"/>
      <c r="O2" s="419"/>
      <c r="P2" s="419"/>
      <c r="Q2" s="419"/>
      <c r="R2" s="419"/>
      <c r="S2" s="419"/>
      <c r="T2" s="419"/>
      <c r="U2" s="419"/>
      <c r="V2" s="419"/>
      <c r="W2" s="419"/>
      <c r="X2" s="11"/>
    </row>
    <row r="3" spans="1:24" ht="14.25" customHeight="1">
      <c r="A3" s="409"/>
      <c r="B3" s="407"/>
      <c r="C3" s="929" t="s">
        <v>194</v>
      </c>
      <c r="D3" s="930"/>
      <c r="E3" s="930"/>
      <c r="F3" s="714" t="str">
        <f>入力シート!K11&amp;""</f>
        <v/>
      </c>
      <c r="G3" s="715"/>
      <c r="H3" s="715"/>
      <c r="I3" s="716"/>
      <c r="J3" s="408"/>
      <c r="K3" s="408"/>
      <c r="L3" s="408"/>
      <c r="M3" s="408"/>
      <c r="N3" s="408"/>
      <c r="O3" s="408"/>
      <c r="P3" s="933" t="s">
        <v>195</v>
      </c>
      <c r="Q3" s="933"/>
      <c r="R3" s="724" t="str">
        <f>入力シート!K12&amp;""</f>
        <v/>
      </c>
      <c r="S3" s="725"/>
      <c r="T3" s="726"/>
      <c r="U3" s="724" t="str">
        <f>入力シート!K13&amp;""</f>
        <v/>
      </c>
      <c r="V3" s="725"/>
      <c r="W3" s="726"/>
      <c r="X3" s="11"/>
    </row>
    <row r="4" spans="1:24" ht="12.75" customHeight="1" thickBot="1">
      <c r="A4" s="409"/>
      <c r="B4" s="407"/>
      <c r="C4" s="931"/>
      <c r="D4" s="932"/>
      <c r="E4" s="932"/>
      <c r="F4" s="717"/>
      <c r="G4" s="718"/>
      <c r="H4" s="718"/>
      <c r="I4" s="719"/>
      <c r="J4" s="408"/>
      <c r="K4" s="408"/>
      <c r="L4" s="408"/>
      <c r="M4" s="408"/>
      <c r="N4" s="408"/>
      <c r="O4" s="408"/>
      <c r="P4" s="934"/>
      <c r="Q4" s="934"/>
      <c r="R4" s="727"/>
      <c r="S4" s="728"/>
      <c r="T4" s="729"/>
      <c r="U4" s="727"/>
      <c r="V4" s="728"/>
      <c r="W4" s="729"/>
      <c r="X4" s="11"/>
    </row>
    <row r="5" spans="1:24">
      <c r="A5" s="409"/>
      <c r="B5" s="407"/>
      <c r="C5" s="419"/>
      <c r="D5" s="419"/>
      <c r="E5" s="419"/>
      <c r="F5" s="419"/>
      <c r="G5" s="419"/>
      <c r="H5" s="419"/>
      <c r="I5" s="419"/>
      <c r="J5" s="419"/>
      <c r="K5" s="419"/>
      <c r="L5" s="419"/>
      <c r="M5" s="419"/>
      <c r="N5" s="419"/>
      <c r="O5" s="419"/>
      <c r="P5" s="419"/>
      <c r="Q5" s="419"/>
      <c r="R5" s="419"/>
      <c r="S5" s="419"/>
      <c r="T5" s="419"/>
      <c r="U5" s="419"/>
      <c r="V5" s="419"/>
      <c r="W5" s="419"/>
      <c r="X5" s="11"/>
    </row>
    <row r="6" spans="1:24" ht="12.75" customHeight="1">
      <c r="A6" s="409"/>
      <c r="B6" s="407"/>
      <c r="C6" s="935" t="s">
        <v>1068</v>
      </c>
      <c r="D6" s="935"/>
      <c r="E6" s="935"/>
      <c r="F6" s="935"/>
      <c r="G6" s="935"/>
      <c r="H6" s="935"/>
      <c r="I6" s="935"/>
      <c r="J6" s="935"/>
      <c r="K6" s="935"/>
      <c r="L6" s="935"/>
      <c r="M6" s="935"/>
      <c r="N6" s="410"/>
      <c r="O6" s="410"/>
      <c r="P6" s="410"/>
      <c r="Q6" s="410"/>
      <c r="R6" s="410"/>
      <c r="S6" s="410"/>
      <c r="T6" s="410"/>
      <c r="U6" s="410"/>
      <c r="V6" s="410"/>
      <c r="W6" s="410"/>
      <c r="X6" s="11"/>
    </row>
    <row r="7" spans="1:24" ht="12.75" customHeight="1">
      <c r="A7" s="409"/>
      <c r="B7" s="407"/>
      <c r="C7" s="935"/>
      <c r="D7" s="935"/>
      <c r="E7" s="935"/>
      <c r="F7" s="935"/>
      <c r="G7" s="935"/>
      <c r="H7" s="935"/>
      <c r="I7" s="935"/>
      <c r="J7" s="935"/>
      <c r="K7" s="935"/>
      <c r="L7" s="935"/>
      <c r="M7" s="935"/>
      <c r="N7" s="410"/>
      <c r="O7" s="410"/>
      <c r="P7" s="419"/>
      <c r="Q7" s="419"/>
      <c r="R7" s="419"/>
      <c r="S7" s="419"/>
      <c r="T7" s="419"/>
      <c r="U7" s="419"/>
      <c r="V7" s="419"/>
      <c r="W7" s="419"/>
      <c r="X7" s="11"/>
    </row>
    <row r="8" spans="1:24">
      <c r="A8" s="409"/>
      <c r="B8" s="407"/>
      <c r="C8" s="419"/>
      <c r="D8" s="419"/>
      <c r="E8" s="419"/>
      <c r="F8" s="419"/>
      <c r="G8" s="419"/>
      <c r="H8" s="419"/>
      <c r="I8" s="419"/>
      <c r="J8" s="419"/>
      <c r="K8" s="419"/>
      <c r="L8" s="419"/>
      <c r="M8" s="419"/>
      <c r="N8" s="419"/>
      <c r="O8" s="419"/>
      <c r="P8" s="419"/>
      <c r="Q8" s="419"/>
      <c r="R8" s="419"/>
      <c r="S8" s="419"/>
      <c r="T8" s="419"/>
      <c r="U8" s="419"/>
      <c r="V8" s="419"/>
      <c r="W8" s="419"/>
      <c r="X8" s="11"/>
    </row>
    <row r="9" spans="1:24" ht="12.75" customHeight="1">
      <c r="A9" s="409"/>
      <c r="B9" s="407"/>
      <c r="C9" s="920" t="s">
        <v>232</v>
      </c>
      <c r="D9" s="920"/>
      <c r="E9" s="920"/>
      <c r="F9" s="428"/>
      <c r="G9" s="428"/>
      <c r="H9" s="428"/>
      <c r="I9" s="428"/>
      <c r="J9" s="419"/>
      <c r="K9" s="419"/>
      <c r="L9" s="419"/>
      <c r="M9" s="419"/>
      <c r="N9" s="419"/>
      <c r="O9" s="419"/>
      <c r="P9" s="419"/>
      <c r="Q9" s="419"/>
      <c r="R9" s="419"/>
      <c r="S9" s="419"/>
      <c r="T9" s="419"/>
      <c r="U9" s="419"/>
      <c r="V9" s="419"/>
      <c r="W9" s="419"/>
      <c r="X9" s="11"/>
    </row>
    <row r="10" spans="1:24" ht="12.75" customHeight="1">
      <c r="A10" s="409"/>
      <c r="B10" s="407"/>
      <c r="C10" s="920"/>
      <c r="D10" s="920"/>
      <c r="E10" s="920"/>
      <c r="F10" s="428"/>
      <c r="G10" s="428"/>
      <c r="H10" s="428"/>
      <c r="I10" s="428"/>
      <c r="J10" s="419"/>
      <c r="K10" s="419"/>
      <c r="L10" s="419"/>
      <c r="M10" s="419"/>
      <c r="N10" s="419"/>
      <c r="O10" s="419"/>
      <c r="P10" s="419"/>
      <c r="Q10" s="419"/>
      <c r="R10" s="419"/>
      <c r="S10" s="419"/>
      <c r="T10" s="419"/>
      <c r="U10" s="419"/>
      <c r="V10" s="419"/>
      <c r="W10" s="419"/>
      <c r="X10" s="11"/>
    </row>
    <row r="11" spans="1:24" ht="5.0999999999999996" customHeight="1" thickBot="1">
      <c r="A11" s="409"/>
      <c r="B11" s="407"/>
      <c r="C11" s="408"/>
      <c r="D11" s="408"/>
      <c r="E11" s="408"/>
      <c r="F11" s="408"/>
      <c r="G11" s="408"/>
      <c r="H11" s="408"/>
      <c r="I11" s="408"/>
      <c r="J11" s="408"/>
      <c r="K11" s="408"/>
      <c r="L11" s="408"/>
      <c r="M11" s="408"/>
      <c r="N11" s="408"/>
      <c r="O11" s="408"/>
      <c r="P11" s="408"/>
      <c r="Q11" s="408"/>
      <c r="R11" s="408"/>
      <c r="S11" s="408"/>
      <c r="T11" s="408"/>
      <c r="U11" s="408"/>
      <c r="V11" s="408"/>
      <c r="W11" s="408"/>
      <c r="X11" s="11"/>
    </row>
    <row r="12" spans="1:24" ht="12" customHeight="1">
      <c r="A12" s="409"/>
      <c r="B12" s="407" t="s">
        <v>809</v>
      </c>
      <c r="C12" s="888" t="s">
        <v>815</v>
      </c>
      <c r="D12" s="889"/>
      <c r="E12" s="889"/>
      <c r="F12" s="889"/>
      <c r="G12" s="889"/>
      <c r="H12" s="896" t="str">
        <f>入力シート!K324&amp;""</f>
        <v/>
      </c>
      <c r="I12" s="896"/>
      <c r="J12" s="896"/>
      <c r="K12" s="896"/>
      <c r="L12" s="896"/>
      <c r="M12" s="896"/>
      <c r="N12" s="896"/>
      <c r="O12" s="896"/>
      <c r="P12" s="896"/>
      <c r="Q12" s="896"/>
      <c r="R12" s="896"/>
      <c r="S12" s="896"/>
      <c r="T12" s="896"/>
      <c r="U12" s="896"/>
      <c r="V12" s="896"/>
      <c r="W12" s="897"/>
      <c r="X12" s="11"/>
    </row>
    <row r="13" spans="1:24" ht="12" customHeight="1">
      <c r="A13" s="409"/>
      <c r="B13" s="407"/>
      <c r="C13" s="890"/>
      <c r="D13" s="704"/>
      <c r="E13" s="704"/>
      <c r="F13" s="704"/>
      <c r="G13" s="704"/>
      <c r="H13" s="749"/>
      <c r="I13" s="749"/>
      <c r="J13" s="749"/>
      <c r="K13" s="749"/>
      <c r="L13" s="749"/>
      <c r="M13" s="749"/>
      <c r="N13" s="749"/>
      <c r="O13" s="749"/>
      <c r="P13" s="749"/>
      <c r="Q13" s="749"/>
      <c r="R13" s="749"/>
      <c r="S13" s="749"/>
      <c r="T13" s="749"/>
      <c r="U13" s="749"/>
      <c r="V13" s="749"/>
      <c r="W13" s="887"/>
      <c r="X13" s="11"/>
    </row>
    <row r="14" spans="1:24" ht="12" customHeight="1">
      <c r="A14" s="409"/>
      <c r="B14" s="407"/>
      <c r="C14" s="890" t="s">
        <v>1021</v>
      </c>
      <c r="D14" s="704"/>
      <c r="E14" s="704"/>
      <c r="F14" s="704"/>
      <c r="G14" s="704"/>
      <c r="H14" s="749" t="str">
        <f>入力シート!K325&amp;""</f>
        <v/>
      </c>
      <c r="I14" s="749"/>
      <c r="J14" s="749"/>
      <c r="K14" s="749"/>
      <c r="L14" s="749"/>
      <c r="M14" s="749"/>
      <c r="N14" s="749"/>
      <c r="O14" s="749"/>
      <c r="P14" s="749"/>
      <c r="Q14" s="749"/>
      <c r="R14" s="749"/>
      <c r="S14" s="749"/>
      <c r="T14" s="749"/>
      <c r="U14" s="749"/>
      <c r="V14" s="749"/>
      <c r="W14" s="887"/>
      <c r="X14" s="11"/>
    </row>
    <row r="15" spans="1:24" ht="12" customHeight="1">
      <c r="A15" s="409"/>
      <c r="B15" s="407"/>
      <c r="C15" s="890"/>
      <c r="D15" s="704"/>
      <c r="E15" s="704"/>
      <c r="F15" s="704"/>
      <c r="G15" s="704"/>
      <c r="H15" s="749"/>
      <c r="I15" s="749"/>
      <c r="J15" s="749"/>
      <c r="K15" s="749"/>
      <c r="L15" s="749"/>
      <c r="M15" s="749"/>
      <c r="N15" s="749"/>
      <c r="O15" s="749"/>
      <c r="P15" s="749"/>
      <c r="Q15" s="749"/>
      <c r="R15" s="749"/>
      <c r="S15" s="749"/>
      <c r="T15" s="749"/>
      <c r="U15" s="749"/>
      <c r="V15" s="749"/>
      <c r="W15" s="887"/>
      <c r="X15" s="11"/>
    </row>
    <row r="16" spans="1:24" ht="12" customHeight="1">
      <c r="A16" s="409"/>
      <c r="B16" s="407"/>
      <c r="C16" s="890" t="s">
        <v>816</v>
      </c>
      <c r="D16" s="704"/>
      <c r="E16" s="704"/>
      <c r="F16" s="909" t="str">
        <f>入力シート!K326&amp;""</f>
        <v/>
      </c>
      <c r="G16" s="909"/>
      <c r="H16" s="749" t="str">
        <f>入力シート!K327&amp;""</f>
        <v>国・地域コードを入力してください</v>
      </c>
      <c r="I16" s="749"/>
      <c r="J16" s="749"/>
      <c r="K16" s="749"/>
      <c r="L16" s="749"/>
      <c r="M16" s="749"/>
      <c r="N16" s="749"/>
      <c r="O16" s="749"/>
      <c r="P16" s="749"/>
      <c r="Q16" s="749"/>
      <c r="R16" s="749"/>
      <c r="S16" s="749"/>
      <c r="T16" s="749"/>
      <c r="U16" s="749"/>
      <c r="V16" s="749"/>
      <c r="W16" s="887"/>
      <c r="X16" s="11"/>
    </row>
    <row r="17" spans="1:24" ht="12" customHeight="1">
      <c r="A17" s="409"/>
      <c r="B17" s="407"/>
      <c r="C17" s="890"/>
      <c r="D17" s="704"/>
      <c r="E17" s="704"/>
      <c r="F17" s="909"/>
      <c r="G17" s="909"/>
      <c r="H17" s="749"/>
      <c r="I17" s="749"/>
      <c r="J17" s="749"/>
      <c r="K17" s="749"/>
      <c r="L17" s="749"/>
      <c r="M17" s="749"/>
      <c r="N17" s="749"/>
      <c r="O17" s="749"/>
      <c r="P17" s="749"/>
      <c r="Q17" s="749"/>
      <c r="R17" s="749"/>
      <c r="S17" s="749"/>
      <c r="T17" s="749"/>
      <c r="U17" s="749"/>
      <c r="V17" s="749"/>
      <c r="W17" s="887"/>
      <c r="X17" s="11"/>
    </row>
    <row r="18" spans="1:24" ht="12" customHeight="1">
      <c r="A18" s="409"/>
      <c r="B18" s="407"/>
      <c r="C18" s="890" t="s">
        <v>820</v>
      </c>
      <c r="D18" s="704"/>
      <c r="E18" s="704"/>
      <c r="F18" s="783" t="str">
        <f>入力シート!K328&amp;""</f>
        <v/>
      </c>
      <c r="G18" s="800"/>
      <c r="H18" s="800"/>
      <c r="I18" s="800"/>
      <c r="J18" s="915" t="s">
        <v>1035</v>
      </c>
      <c r="K18" s="915"/>
      <c r="L18" s="915"/>
      <c r="M18" s="733" t="str">
        <f>入力シート!K330&amp;""</f>
        <v>分野コードを入力してください</v>
      </c>
      <c r="N18" s="731"/>
      <c r="O18" s="731"/>
      <c r="P18" s="731"/>
      <c r="Q18" s="731"/>
      <c r="R18" s="731"/>
      <c r="S18" s="731"/>
      <c r="T18" s="731"/>
      <c r="U18" s="731"/>
      <c r="V18" s="731"/>
      <c r="W18" s="734"/>
      <c r="X18" s="11"/>
    </row>
    <row r="19" spans="1:24" ht="12" customHeight="1">
      <c r="A19" s="409"/>
      <c r="B19" s="407"/>
      <c r="C19" s="890"/>
      <c r="D19" s="704"/>
      <c r="E19" s="704"/>
      <c r="F19" s="785"/>
      <c r="G19" s="802"/>
      <c r="H19" s="802"/>
      <c r="I19" s="802"/>
      <c r="J19" s="915"/>
      <c r="K19" s="915"/>
      <c r="L19" s="915"/>
      <c r="M19" s="746"/>
      <c r="N19" s="744"/>
      <c r="O19" s="744"/>
      <c r="P19" s="744"/>
      <c r="Q19" s="744"/>
      <c r="R19" s="744"/>
      <c r="S19" s="744"/>
      <c r="T19" s="744"/>
      <c r="U19" s="744"/>
      <c r="V19" s="744"/>
      <c r="W19" s="747"/>
      <c r="X19" s="11"/>
    </row>
    <row r="20" spans="1:24" ht="12" customHeight="1">
      <c r="A20" s="409"/>
      <c r="B20" s="407"/>
      <c r="C20" s="735" t="s">
        <v>817</v>
      </c>
      <c r="D20" s="736"/>
      <c r="E20" s="737"/>
      <c r="F20" s="819" t="str">
        <f>入力シート!K331&amp;""</f>
        <v/>
      </c>
      <c r="G20" s="765"/>
      <c r="H20" s="733" t="str">
        <f>入力シート!K332&amp;""</f>
        <v/>
      </c>
      <c r="I20" s="731"/>
      <c r="J20" s="731"/>
      <c r="K20" s="731"/>
      <c r="L20" s="731"/>
      <c r="M20" s="731"/>
      <c r="N20" s="731"/>
      <c r="O20" s="731"/>
      <c r="P20" s="731"/>
      <c r="Q20" s="731"/>
      <c r="R20" s="731"/>
      <c r="S20" s="731"/>
      <c r="T20" s="916"/>
      <c r="U20" s="916"/>
      <c r="V20" s="916"/>
      <c r="W20" s="917"/>
      <c r="X20" s="11"/>
    </row>
    <row r="21" spans="1:24" ht="12" customHeight="1">
      <c r="A21" s="409"/>
      <c r="B21" s="407"/>
      <c r="C21" s="617"/>
      <c r="D21" s="618"/>
      <c r="E21" s="738"/>
      <c r="F21" s="820"/>
      <c r="G21" s="821"/>
      <c r="H21" s="746"/>
      <c r="I21" s="744"/>
      <c r="J21" s="744"/>
      <c r="K21" s="744"/>
      <c r="L21" s="744"/>
      <c r="M21" s="744"/>
      <c r="N21" s="744"/>
      <c r="O21" s="744"/>
      <c r="P21" s="744"/>
      <c r="Q21" s="744"/>
      <c r="R21" s="744"/>
      <c r="S21" s="744"/>
      <c r="T21" s="918"/>
      <c r="U21" s="918"/>
      <c r="V21" s="918"/>
      <c r="W21" s="919"/>
      <c r="X21" s="11"/>
    </row>
    <row r="22" spans="1:24" ht="12" customHeight="1">
      <c r="A22" s="409"/>
      <c r="B22" s="407"/>
      <c r="C22" s="890" t="s">
        <v>818</v>
      </c>
      <c r="D22" s="704"/>
      <c r="E22" s="704"/>
      <c r="F22" s="704"/>
      <c r="G22" s="704"/>
      <c r="H22" s="733" t="str">
        <f>入力シート!K333&amp;""</f>
        <v/>
      </c>
      <c r="I22" s="731"/>
      <c r="J22" s="731"/>
      <c r="K22" s="731"/>
      <c r="L22" s="731"/>
      <c r="M22" s="916"/>
      <c r="N22" s="916"/>
      <c r="O22" s="916"/>
      <c r="P22" s="916"/>
      <c r="Q22" s="916"/>
      <c r="R22" s="916"/>
      <c r="S22" s="916"/>
      <c r="T22" s="916"/>
      <c r="U22" s="916"/>
      <c r="V22" s="916"/>
      <c r="W22" s="917"/>
      <c r="X22" s="11"/>
    </row>
    <row r="23" spans="1:24" ht="12" customHeight="1">
      <c r="A23" s="409"/>
      <c r="B23" s="407"/>
      <c r="C23" s="890"/>
      <c r="D23" s="704"/>
      <c r="E23" s="704"/>
      <c r="F23" s="704"/>
      <c r="G23" s="704"/>
      <c r="H23" s="746"/>
      <c r="I23" s="744"/>
      <c r="J23" s="744"/>
      <c r="K23" s="744"/>
      <c r="L23" s="744"/>
      <c r="M23" s="918"/>
      <c r="N23" s="918"/>
      <c r="O23" s="918"/>
      <c r="P23" s="918"/>
      <c r="Q23" s="918"/>
      <c r="R23" s="918"/>
      <c r="S23" s="918"/>
      <c r="T23" s="918"/>
      <c r="U23" s="918"/>
      <c r="V23" s="918"/>
      <c r="W23" s="919"/>
      <c r="X23" s="11"/>
    </row>
    <row r="24" spans="1:24" ht="12" customHeight="1">
      <c r="A24" s="409"/>
      <c r="B24" s="407"/>
      <c r="C24" s="890" t="s">
        <v>819</v>
      </c>
      <c r="D24" s="704"/>
      <c r="E24" s="704"/>
      <c r="F24" s="704"/>
      <c r="G24" s="704"/>
      <c r="H24" s="893" t="str">
        <f>入力シート!K334&amp;""</f>
        <v/>
      </c>
      <c r="I24" s="893"/>
      <c r="J24" s="894" t="s">
        <v>843</v>
      </c>
      <c r="K24" s="895" t="str">
        <f>入力シート!K335&amp;""</f>
        <v/>
      </c>
      <c r="L24" s="894" t="s">
        <v>854</v>
      </c>
      <c r="M24" s="429"/>
      <c r="N24" s="430"/>
      <c r="O24" s="430"/>
      <c r="P24" s="430"/>
      <c r="Q24" s="430"/>
      <c r="R24" s="430"/>
      <c r="S24" s="430"/>
      <c r="T24" s="891"/>
      <c r="U24" s="891"/>
      <c r="V24" s="891"/>
      <c r="W24" s="892"/>
      <c r="X24" s="11"/>
    </row>
    <row r="25" spans="1:24" ht="12" customHeight="1">
      <c r="A25" s="409"/>
      <c r="B25" s="407"/>
      <c r="C25" s="890"/>
      <c r="D25" s="704"/>
      <c r="E25" s="704"/>
      <c r="F25" s="704"/>
      <c r="G25" s="704"/>
      <c r="H25" s="893"/>
      <c r="I25" s="893"/>
      <c r="J25" s="894"/>
      <c r="K25" s="895"/>
      <c r="L25" s="894"/>
      <c r="M25" s="431"/>
      <c r="N25" s="432"/>
      <c r="O25" s="432"/>
      <c r="P25" s="432"/>
      <c r="Q25" s="432"/>
      <c r="R25" s="432"/>
      <c r="S25" s="432"/>
      <c r="T25" s="891"/>
      <c r="U25" s="891"/>
      <c r="V25" s="891"/>
      <c r="W25" s="892"/>
      <c r="X25" s="11"/>
    </row>
    <row r="26" spans="1:24" ht="12" customHeight="1">
      <c r="A26" s="409"/>
      <c r="B26" s="407"/>
      <c r="C26" s="735" t="s">
        <v>1038</v>
      </c>
      <c r="D26" s="736"/>
      <c r="E26" s="737"/>
      <c r="F26" s="733" t="str">
        <f>入力シート!K336&amp;""</f>
        <v/>
      </c>
      <c r="G26" s="731"/>
      <c r="H26" s="731"/>
      <c r="I26" s="731"/>
      <c r="J26" s="731"/>
      <c r="K26" s="731"/>
      <c r="L26" s="732"/>
      <c r="M26" s="739" t="s">
        <v>821</v>
      </c>
      <c r="N26" s="736"/>
      <c r="O26" s="737"/>
      <c r="P26" s="733" t="str">
        <f>入力シート!K337&amp;""</f>
        <v/>
      </c>
      <c r="Q26" s="731"/>
      <c r="R26" s="731"/>
      <c r="S26" s="731"/>
      <c r="T26" s="731"/>
      <c r="U26" s="731"/>
      <c r="V26" s="731"/>
      <c r="W26" s="734"/>
      <c r="X26" s="11"/>
    </row>
    <row r="27" spans="1:24" ht="12" customHeight="1">
      <c r="A27" s="409"/>
      <c r="B27" s="407"/>
      <c r="C27" s="787"/>
      <c r="D27" s="701"/>
      <c r="E27" s="702"/>
      <c r="F27" s="690"/>
      <c r="G27" s="691"/>
      <c r="H27" s="691"/>
      <c r="I27" s="691"/>
      <c r="J27" s="691"/>
      <c r="K27" s="691"/>
      <c r="L27" s="697"/>
      <c r="M27" s="700"/>
      <c r="N27" s="701"/>
      <c r="O27" s="702"/>
      <c r="P27" s="690"/>
      <c r="Q27" s="691"/>
      <c r="R27" s="691"/>
      <c r="S27" s="691"/>
      <c r="T27" s="691"/>
      <c r="U27" s="691"/>
      <c r="V27" s="691"/>
      <c r="W27" s="692"/>
      <c r="X27" s="11"/>
    </row>
    <row r="28" spans="1:24" ht="12" customHeight="1">
      <c r="A28" s="409"/>
      <c r="B28" s="407"/>
      <c r="C28" s="787"/>
      <c r="D28" s="701"/>
      <c r="E28" s="702"/>
      <c r="F28" s="690"/>
      <c r="G28" s="691"/>
      <c r="H28" s="691"/>
      <c r="I28" s="691"/>
      <c r="J28" s="691"/>
      <c r="K28" s="691"/>
      <c r="L28" s="697"/>
      <c r="M28" s="740"/>
      <c r="N28" s="618"/>
      <c r="O28" s="738"/>
      <c r="P28" s="746"/>
      <c r="Q28" s="744"/>
      <c r="R28" s="744"/>
      <c r="S28" s="744"/>
      <c r="T28" s="744"/>
      <c r="U28" s="744"/>
      <c r="V28" s="744"/>
      <c r="W28" s="747"/>
      <c r="X28" s="11"/>
    </row>
    <row r="29" spans="1:24">
      <c r="A29" s="409"/>
      <c r="B29" s="407"/>
      <c r="C29" s="735" t="s">
        <v>822</v>
      </c>
      <c r="D29" s="736"/>
      <c r="E29" s="736"/>
      <c r="F29" s="736"/>
      <c r="G29" s="736"/>
      <c r="H29" s="736"/>
      <c r="I29" s="736"/>
      <c r="J29" s="736"/>
      <c r="K29" s="736"/>
      <c r="L29" s="736"/>
      <c r="M29" s="736"/>
      <c r="N29" s="736"/>
      <c r="O29" s="736"/>
      <c r="P29" s="736"/>
      <c r="Q29" s="736"/>
      <c r="R29" s="736"/>
      <c r="S29" s="736"/>
      <c r="T29" s="925"/>
      <c r="U29" s="925"/>
      <c r="V29" s="925"/>
      <c r="W29" s="926"/>
      <c r="X29" s="11"/>
    </row>
    <row r="30" spans="1:24">
      <c r="A30" s="409"/>
      <c r="B30" s="407"/>
      <c r="C30" s="617"/>
      <c r="D30" s="618"/>
      <c r="E30" s="618"/>
      <c r="F30" s="618"/>
      <c r="G30" s="618"/>
      <c r="H30" s="618"/>
      <c r="I30" s="618"/>
      <c r="J30" s="618"/>
      <c r="K30" s="618"/>
      <c r="L30" s="618"/>
      <c r="M30" s="618"/>
      <c r="N30" s="618"/>
      <c r="O30" s="618"/>
      <c r="P30" s="618"/>
      <c r="Q30" s="618"/>
      <c r="R30" s="618"/>
      <c r="S30" s="618"/>
      <c r="T30" s="927"/>
      <c r="U30" s="927"/>
      <c r="V30" s="927"/>
      <c r="W30" s="928"/>
      <c r="X30" s="11"/>
    </row>
    <row r="31" spans="1:24">
      <c r="A31" s="409"/>
      <c r="B31" s="407"/>
      <c r="C31" s="898" t="str">
        <f>入力シート!K338&amp;""</f>
        <v/>
      </c>
      <c r="D31" s="899"/>
      <c r="E31" s="899"/>
      <c r="F31" s="899"/>
      <c r="G31" s="899"/>
      <c r="H31" s="899"/>
      <c r="I31" s="899"/>
      <c r="J31" s="899"/>
      <c r="K31" s="899"/>
      <c r="L31" s="899"/>
      <c r="M31" s="899"/>
      <c r="N31" s="899"/>
      <c r="O31" s="899"/>
      <c r="P31" s="899"/>
      <c r="Q31" s="899"/>
      <c r="R31" s="899"/>
      <c r="S31" s="899"/>
      <c r="T31" s="899"/>
      <c r="U31" s="899"/>
      <c r="V31" s="899"/>
      <c r="W31" s="900"/>
      <c r="X31" s="11"/>
    </row>
    <row r="32" spans="1:24">
      <c r="A32" s="409"/>
      <c r="B32" s="407"/>
      <c r="C32" s="898"/>
      <c r="D32" s="899"/>
      <c r="E32" s="899"/>
      <c r="F32" s="899"/>
      <c r="G32" s="899"/>
      <c r="H32" s="899"/>
      <c r="I32" s="899"/>
      <c r="J32" s="899"/>
      <c r="K32" s="899"/>
      <c r="L32" s="899"/>
      <c r="M32" s="899"/>
      <c r="N32" s="899"/>
      <c r="O32" s="899"/>
      <c r="P32" s="899"/>
      <c r="Q32" s="899"/>
      <c r="R32" s="899"/>
      <c r="S32" s="899"/>
      <c r="T32" s="899"/>
      <c r="U32" s="899"/>
      <c r="V32" s="899"/>
      <c r="W32" s="900"/>
      <c r="X32" s="11"/>
    </row>
    <row r="33" spans="1:24">
      <c r="A33" s="409"/>
      <c r="B33" s="407"/>
      <c r="C33" s="898"/>
      <c r="D33" s="899"/>
      <c r="E33" s="899"/>
      <c r="F33" s="899"/>
      <c r="G33" s="899"/>
      <c r="H33" s="899"/>
      <c r="I33" s="899"/>
      <c r="J33" s="899"/>
      <c r="K33" s="899"/>
      <c r="L33" s="899"/>
      <c r="M33" s="899"/>
      <c r="N33" s="899"/>
      <c r="O33" s="899"/>
      <c r="P33" s="899"/>
      <c r="Q33" s="899"/>
      <c r="R33" s="899"/>
      <c r="S33" s="899"/>
      <c r="T33" s="899"/>
      <c r="U33" s="899"/>
      <c r="V33" s="899"/>
      <c r="W33" s="900"/>
      <c r="X33" s="11"/>
    </row>
    <row r="34" spans="1:24">
      <c r="A34" s="409"/>
      <c r="B34" s="407"/>
      <c r="C34" s="898"/>
      <c r="D34" s="899"/>
      <c r="E34" s="899"/>
      <c r="F34" s="899"/>
      <c r="G34" s="899"/>
      <c r="H34" s="899"/>
      <c r="I34" s="899"/>
      <c r="J34" s="899"/>
      <c r="K34" s="899"/>
      <c r="L34" s="899"/>
      <c r="M34" s="899"/>
      <c r="N34" s="899"/>
      <c r="O34" s="899"/>
      <c r="P34" s="899"/>
      <c r="Q34" s="899"/>
      <c r="R34" s="899"/>
      <c r="S34" s="899"/>
      <c r="T34" s="899"/>
      <c r="U34" s="899"/>
      <c r="V34" s="899"/>
      <c r="W34" s="900"/>
      <c r="X34" s="11"/>
    </row>
    <row r="35" spans="1:24">
      <c r="A35" s="409"/>
      <c r="B35" s="407"/>
      <c r="C35" s="898"/>
      <c r="D35" s="899"/>
      <c r="E35" s="899"/>
      <c r="F35" s="899"/>
      <c r="G35" s="899"/>
      <c r="H35" s="899"/>
      <c r="I35" s="899"/>
      <c r="J35" s="899"/>
      <c r="K35" s="899"/>
      <c r="L35" s="899"/>
      <c r="M35" s="899"/>
      <c r="N35" s="899"/>
      <c r="O35" s="899"/>
      <c r="P35" s="899"/>
      <c r="Q35" s="899"/>
      <c r="R35" s="899"/>
      <c r="S35" s="899"/>
      <c r="T35" s="899"/>
      <c r="U35" s="899"/>
      <c r="V35" s="899"/>
      <c r="W35" s="900"/>
      <c r="X35" s="11"/>
    </row>
    <row r="36" spans="1:24">
      <c r="A36" s="409"/>
      <c r="B36" s="407"/>
      <c r="C36" s="898"/>
      <c r="D36" s="899"/>
      <c r="E36" s="899"/>
      <c r="F36" s="899"/>
      <c r="G36" s="899"/>
      <c r="H36" s="899"/>
      <c r="I36" s="899"/>
      <c r="J36" s="899"/>
      <c r="K36" s="899"/>
      <c r="L36" s="899"/>
      <c r="M36" s="899"/>
      <c r="N36" s="899"/>
      <c r="O36" s="899"/>
      <c r="P36" s="899"/>
      <c r="Q36" s="899"/>
      <c r="R36" s="899"/>
      <c r="S36" s="899"/>
      <c r="T36" s="899"/>
      <c r="U36" s="899"/>
      <c r="V36" s="899"/>
      <c r="W36" s="900"/>
      <c r="X36" s="11"/>
    </row>
    <row r="37" spans="1:24">
      <c r="A37" s="409"/>
      <c r="B37" s="407"/>
      <c r="C37" s="898"/>
      <c r="D37" s="899"/>
      <c r="E37" s="899"/>
      <c r="F37" s="899"/>
      <c r="G37" s="899"/>
      <c r="H37" s="899"/>
      <c r="I37" s="899"/>
      <c r="J37" s="899"/>
      <c r="K37" s="899"/>
      <c r="L37" s="899"/>
      <c r="M37" s="899"/>
      <c r="N37" s="899"/>
      <c r="O37" s="899"/>
      <c r="P37" s="899"/>
      <c r="Q37" s="899"/>
      <c r="R37" s="899"/>
      <c r="S37" s="899"/>
      <c r="T37" s="899"/>
      <c r="U37" s="899"/>
      <c r="V37" s="899"/>
      <c r="W37" s="900"/>
      <c r="X37" s="11"/>
    </row>
    <row r="38" spans="1:24">
      <c r="A38" s="409"/>
      <c r="B38" s="407"/>
      <c r="C38" s="898"/>
      <c r="D38" s="899"/>
      <c r="E38" s="899"/>
      <c r="F38" s="899"/>
      <c r="G38" s="899"/>
      <c r="H38" s="899"/>
      <c r="I38" s="899"/>
      <c r="J38" s="899"/>
      <c r="K38" s="899"/>
      <c r="L38" s="899"/>
      <c r="M38" s="899"/>
      <c r="N38" s="899"/>
      <c r="O38" s="899"/>
      <c r="P38" s="899"/>
      <c r="Q38" s="899"/>
      <c r="R38" s="899"/>
      <c r="S38" s="899"/>
      <c r="T38" s="899"/>
      <c r="U38" s="899"/>
      <c r="V38" s="899"/>
      <c r="W38" s="900"/>
      <c r="X38" s="11"/>
    </row>
    <row r="39" spans="1:24">
      <c r="A39" s="409"/>
      <c r="B39" s="407"/>
      <c r="C39" s="898"/>
      <c r="D39" s="899"/>
      <c r="E39" s="899"/>
      <c r="F39" s="899"/>
      <c r="G39" s="899"/>
      <c r="H39" s="899"/>
      <c r="I39" s="899"/>
      <c r="J39" s="899"/>
      <c r="K39" s="899"/>
      <c r="L39" s="899"/>
      <c r="M39" s="899"/>
      <c r="N39" s="899"/>
      <c r="O39" s="899"/>
      <c r="P39" s="899"/>
      <c r="Q39" s="899"/>
      <c r="R39" s="899"/>
      <c r="S39" s="899"/>
      <c r="T39" s="899"/>
      <c r="U39" s="899"/>
      <c r="V39" s="899"/>
      <c r="W39" s="900"/>
      <c r="X39" s="11"/>
    </row>
    <row r="40" spans="1:24">
      <c r="A40" s="409"/>
      <c r="B40" s="407"/>
      <c r="C40" s="898"/>
      <c r="D40" s="899"/>
      <c r="E40" s="899"/>
      <c r="F40" s="899"/>
      <c r="G40" s="899"/>
      <c r="H40" s="899"/>
      <c r="I40" s="899"/>
      <c r="J40" s="899"/>
      <c r="K40" s="899"/>
      <c r="L40" s="899"/>
      <c r="M40" s="899"/>
      <c r="N40" s="899"/>
      <c r="O40" s="899"/>
      <c r="P40" s="899"/>
      <c r="Q40" s="899"/>
      <c r="R40" s="899"/>
      <c r="S40" s="899"/>
      <c r="T40" s="899"/>
      <c r="U40" s="899"/>
      <c r="V40" s="899"/>
      <c r="W40" s="900"/>
      <c r="X40" s="11"/>
    </row>
    <row r="41" spans="1:24">
      <c r="A41" s="409"/>
      <c r="B41" s="407"/>
      <c r="C41" s="898"/>
      <c r="D41" s="899"/>
      <c r="E41" s="899"/>
      <c r="F41" s="899"/>
      <c r="G41" s="899"/>
      <c r="H41" s="899"/>
      <c r="I41" s="899"/>
      <c r="J41" s="899"/>
      <c r="K41" s="899"/>
      <c r="L41" s="899"/>
      <c r="M41" s="899"/>
      <c r="N41" s="899"/>
      <c r="O41" s="899"/>
      <c r="P41" s="899"/>
      <c r="Q41" s="899"/>
      <c r="R41" s="899"/>
      <c r="S41" s="899"/>
      <c r="T41" s="899"/>
      <c r="U41" s="899"/>
      <c r="V41" s="899"/>
      <c r="W41" s="900"/>
      <c r="X41" s="11"/>
    </row>
    <row r="42" spans="1:24">
      <c r="A42" s="409"/>
      <c r="B42" s="407"/>
      <c r="C42" s="898"/>
      <c r="D42" s="899"/>
      <c r="E42" s="899"/>
      <c r="F42" s="899"/>
      <c r="G42" s="899"/>
      <c r="H42" s="899"/>
      <c r="I42" s="899"/>
      <c r="J42" s="899"/>
      <c r="K42" s="899"/>
      <c r="L42" s="899"/>
      <c r="M42" s="899"/>
      <c r="N42" s="899"/>
      <c r="O42" s="899"/>
      <c r="P42" s="899"/>
      <c r="Q42" s="899"/>
      <c r="R42" s="899"/>
      <c r="S42" s="899"/>
      <c r="T42" s="899"/>
      <c r="U42" s="899"/>
      <c r="V42" s="899"/>
      <c r="W42" s="900"/>
      <c r="X42" s="11"/>
    </row>
    <row r="43" spans="1:24">
      <c r="A43" s="409"/>
      <c r="B43" s="407"/>
      <c r="C43" s="898"/>
      <c r="D43" s="899"/>
      <c r="E43" s="899"/>
      <c r="F43" s="899"/>
      <c r="G43" s="899"/>
      <c r="H43" s="899"/>
      <c r="I43" s="899"/>
      <c r="J43" s="899"/>
      <c r="K43" s="899"/>
      <c r="L43" s="899"/>
      <c r="M43" s="899"/>
      <c r="N43" s="899"/>
      <c r="O43" s="899"/>
      <c r="P43" s="899"/>
      <c r="Q43" s="899"/>
      <c r="R43" s="899"/>
      <c r="S43" s="899"/>
      <c r="T43" s="899"/>
      <c r="U43" s="899"/>
      <c r="V43" s="899"/>
      <c r="W43" s="900"/>
      <c r="X43" s="11"/>
    </row>
    <row r="44" spans="1:24">
      <c r="A44" s="409"/>
      <c r="B44" s="407"/>
      <c r="C44" s="898"/>
      <c r="D44" s="899"/>
      <c r="E44" s="899"/>
      <c r="F44" s="899"/>
      <c r="G44" s="899"/>
      <c r="H44" s="899"/>
      <c r="I44" s="899"/>
      <c r="J44" s="899"/>
      <c r="K44" s="899"/>
      <c r="L44" s="899"/>
      <c r="M44" s="899"/>
      <c r="N44" s="899"/>
      <c r="O44" s="899"/>
      <c r="P44" s="899"/>
      <c r="Q44" s="899"/>
      <c r="R44" s="899"/>
      <c r="S44" s="899"/>
      <c r="T44" s="899"/>
      <c r="U44" s="899"/>
      <c r="V44" s="899"/>
      <c r="W44" s="900"/>
      <c r="X44" s="11"/>
    </row>
    <row r="45" spans="1:24">
      <c r="A45" s="409"/>
      <c r="B45" s="407"/>
      <c r="C45" s="898"/>
      <c r="D45" s="899"/>
      <c r="E45" s="899"/>
      <c r="F45" s="899"/>
      <c r="G45" s="899"/>
      <c r="H45" s="899"/>
      <c r="I45" s="899"/>
      <c r="J45" s="899"/>
      <c r="K45" s="899"/>
      <c r="L45" s="899"/>
      <c r="M45" s="899"/>
      <c r="N45" s="899"/>
      <c r="O45" s="899"/>
      <c r="P45" s="899"/>
      <c r="Q45" s="899"/>
      <c r="R45" s="899"/>
      <c r="S45" s="899"/>
      <c r="T45" s="899"/>
      <c r="U45" s="899"/>
      <c r="V45" s="899"/>
      <c r="W45" s="900"/>
      <c r="X45" s="11"/>
    </row>
    <row r="46" spans="1:24">
      <c r="A46" s="409"/>
      <c r="B46" s="407"/>
      <c r="C46" s="898"/>
      <c r="D46" s="899"/>
      <c r="E46" s="899"/>
      <c r="F46" s="899"/>
      <c r="G46" s="899"/>
      <c r="H46" s="899"/>
      <c r="I46" s="899"/>
      <c r="J46" s="899"/>
      <c r="K46" s="899"/>
      <c r="L46" s="899"/>
      <c r="M46" s="899"/>
      <c r="N46" s="899"/>
      <c r="O46" s="899"/>
      <c r="P46" s="899"/>
      <c r="Q46" s="899"/>
      <c r="R46" s="899"/>
      <c r="S46" s="899"/>
      <c r="T46" s="899"/>
      <c r="U46" s="899"/>
      <c r="V46" s="899"/>
      <c r="W46" s="900"/>
      <c r="X46" s="11"/>
    </row>
    <row r="47" spans="1:24">
      <c r="A47" s="409"/>
      <c r="B47" s="407"/>
      <c r="C47" s="898"/>
      <c r="D47" s="899"/>
      <c r="E47" s="899"/>
      <c r="F47" s="899"/>
      <c r="G47" s="899"/>
      <c r="H47" s="899"/>
      <c r="I47" s="899"/>
      <c r="J47" s="899"/>
      <c r="K47" s="899"/>
      <c r="L47" s="899"/>
      <c r="M47" s="899"/>
      <c r="N47" s="899"/>
      <c r="O47" s="899"/>
      <c r="P47" s="899"/>
      <c r="Q47" s="899"/>
      <c r="R47" s="899"/>
      <c r="S47" s="899"/>
      <c r="T47" s="899"/>
      <c r="U47" s="899"/>
      <c r="V47" s="899"/>
      <c r="W47" s="900"/>
      <c r="X47" s="11"/>
    </row>
    <row r="48" spans="1:24">
      <c r="A48" s="409"/>
      <c r="B48" s="407"/>
      <c r="C48" s="898"/>
      <c r="D48" s="899"/>
      <c r="E48" s="899"/>
      <c r="F48" s="899"/>
      <c r="G48" s="899"/>
      <c r="H48" s="899"/>
      <c r="I48" s="899"/>
      <c r="J48" s="899"/>
      <c r="K48" s="899"/>
      <c r="L48" s="899"/>
      <c r="M48" s="899"/>
      <c r="N48" s="899"/>
      <c r="O48" s="899"/>
      <c r="P48" s="899"/>
      <c r="Q48" s="899"/>
      <c r="R48" s="899"/>
      <c r="S48" s="899"/>
      <c r="T48" s="899"/>
      <c r="U48" s="899"/>
      <c r="V48" s="899"/>
      <c r="W48" s="900"/>
      <c r="X48" s="11"/>
    </row>
    <row r="49" spans="1:24">
      <c r="A49" s="409"/>
      <c r="B49" s="407"/>
      <c r="C49" s="898"/>
      <c r="D49" s="899"/>
      <c r="E49" s="899"/>
      <c r="F49" s="899"/>
      <c r="G49" s="899"/>
      <c r="H49" s="899"/>
      <c r="I49" s="899"/>
      <c r="J49" s="899"/>
      <c r="K49" s="899"/>
      <c r="L49" s="899"/>
      <c r="M49" s="899"/>
      <c r="N49" s="899"/>
      <c r="O49" s="899"/>
      <c r="P49" s="899"/>
      <c r="Q49" s="899"/>
      <c r="R49" s="899"/>
      <c r="S49" s="899"/>
      <c r="T49" s="899"/>
      <c r="U49" s="899"/>
      <c r="V49" s="899"/>
      <c r="W49" s="900"/>
      <c r="X49" s="11"/>
    </row>
    <row r="50" spans="1:24">
      <c r="A50" s="409"/>
      <c r="B50" s="407"/>
      <c r="C50" s="901"/>
      <c r="D50" s="902"/>
      <c r="E50" s="902"/>
      <c r="F50" s="902"/>
      <c r="G50" s="902"/>
      <c r="H50" s="902"/>
      <c r="I50" s="902"/>
      <c r="J50" s="902"/>
      <c r="K50" s="902"/>
      <c r="L50" s="902"/>
      <c r="M50" s="902"/>
      <c r="N50" s="902"/>
      <c r="O50" s="902"/>
      <c r="P50" s="902"/>
      <c r="Q50" s="902"/>
      <c r="R50" s="902"/>
      <c r="S50" s="902"/>
      <c r="T50" s="902"/>
      <c r="U50" s="902"/>
      <c r="V50" s="902"/>
      <c r="W50" s="903"/>
      <c r="X50" s="11"/>
    </row>
    <row r="51" spans="1:24">
      <c r="A51" s="409"/>
      <c r="B51" s="407"/>
      <c r="C51" s="890" t="s">
        <v>823</v>
      </c>
      <c r="D51" s="704"/>
      <c r="E51" s="704"/>
      <c r="F51" s="749" t="str">
        <f>入力シート!K339&amp;""</f>
        <v/>
      </c>
      <c r="G51" s="749"/>
      <c r="H51" s="749"/>
      <c r="I51" s="749"/>
      <c r="J51" s="749"/>
      <c r="K51" s="749"/>
      <c r="L51" s="749"/>
      <c r="M51" s="749"/>
      <c r="N51" s="749"/>
      <c r="O51" s="749"/>
      <c r="P51" s="749"/>
      <c r="Q51" s="749"/>
      <c r="R51" s="749"/>
      <c r="S51" s="749"/>
      <c r="T51" s="749"/>
      <c r="U51" s="749"/>
      <c r="V51" s="749"/>
      <c r="W51" s="887"/>
      <c r="X51" s="11"/>
    </row>
    <row r="52" spans="1:24" ht="12.75" thickBot="1">
      <c r="A52" s="409"/>
      <c r="B52" s="407"/>
      <c r="C52" s="904"/>
      <c r="D52" s="706"/>
      <c r="E52" s="706"/>
      <c r="F52" s="910"/>
      <c r="G52" s="910"/>
      <c r="H52" s="910"/>
      <c r="I52" s="910"/>
      <c r="J52" s="910"/>
      <c r="K52" s="910"/>
      <c r="L52" s="910"/>
      <c r="M52" s="910"/>
      <c r="N52" s="910"/>
      <c r="O52" s="910"/>
      <c r="P52" s="910"/>
      <c r="Q52" s="910"/>
      <c r="R52" s="910"/>
      <c r="S52" s="910"/>
      <c r="T52" s="910"/>
      <c r="U52" s="910"/>
      <c r="V52" s="910"/>
      <c r="W52" s="911"/>
      <c r="X52" s="11"/>
    </row>
    <row r="53" spans="1:24">
      <c r="A53" s="409"/>
      <c r="B53" s="407"/>
      <c r="C53" s="419"/>
      <c r="D53" s="419"/>
      <c r="E53" s="419"/>
      <c r="F53" s="419"/>
      <c r="G53" s="419"/>
      <c r="H53" s="419"/>
      <c r="I53" s="419"/>
      <c r="J53" s="419"/>
      <c r="K53" s="419"/>
      <c r="L53" s="419"/>
      <c r="M53" s="419"/>
      <c r="N53" s="419"/>
      <c r="O53" s="419"/>
      <c r="P53" s="419"/>
      <c r="Q53" s="419"/>
      <c r="R53" s="419"/>
      <c r="S53" s="419"/>
      <c r="T53" s="419"/>
      <c r="U53" s="419"/>
      <c r="V53" s="419"/>
      <c r="W53" s="419"/>
      <c r="X53" s="11"/>
    </row>
    <row r="54" spans="1:24">
      <c r="A54" s="409"/>
      <c r="B54" s="407"/>
      <c r="C54" s="419"/>
      <c r="D54" s="419"/>
      <c r="E54" s="419"/>
      <c r="F54" s="419"/>
      <c r="G54" s="419"/>
      <c r="H54" s="419"/>
      <c r="I54" s="419"/>
      <c r="J54" s="419"/>
      <c r="K54" s="419"/>
      <c r="L54" s="419"/>
      <c r="M54" s="419"/>
      <c r="N54" s="419"/>
      <c r="O54" s="419"/>
      <c r="P54" s="419"/>
      <c r="Q54" s="419"/>
      <c r="R54" s="419"/>
      <c r="S54" s="419"/>
      <c r="T54" s="419"/>
      <c r="U54" s="419"/>
      <c r="V54" s="419"/>
      <c r="W54" s="419"/>
      <c r="X54" s="11"/>
    </row>
    <row r="55" spans="1:24" ht="12.75" thickBot="1">
      <c r="A55" s="409"/>
      <c r="B55" s="407"/>
      <c r="C55" s="419"/>
      <c r="D55" s="419"/>
      <c r="E55" s="419"/>
      <c r="F55" s="419"/>
      <c r="G55" s="419"/>
      <c r="H55" s="419"/>
      <c r="I55" s="419"/>
      <c r="J55" s="419"/>
      <c r="K55" s="419"/>
      <c r="L55" s="419"/>
      <c r="M55" s="419"/>
      <c r="N55" s="419"/>
      <c r="O55" s="419"/>
      <c r="P55" s="419"/>
      <c r="Q55" s="419"/>
      <c r="R55" s="419"/>
      <c r="S55" s="419"/>
      <c r="T55" s="419"/>
      <c r="U55" s="419"/>
      <c r="V55" s="419"/>
      <c r="W55" s="419"/>
      <c r="X55" s="11"/>
    </row>
    <row r="56" spans="1:24" ht="12.75" customHeight="1">
      <c r="A56" s="409"/>
      <c r="B56" s="407"/>
      <c r="C56" s="920" t="s">
        <v>824</v>
      </c>
      <c r="D56" s="920"/>
      <c r="E56" s="920"/>
      <c r="F56" s="920"/>
      <c r="G56" s="920"/>
      <c r="H56" s="920"/>
      <c r="I56" s="921" t="str">
        <f>入力シート!K340&amp;""</f>
        <v/>
      </c>
      <c r="J56" s="922"/>
      <c r="K56" s="419"/>
      <c r="L56" s="419"/>
      <c r="M56" s="419"/>
      <c r="N56" s="419"/>
      <c r="O56" s="419"/>
      <c r="P56" s="419"/>
      <c r="Q56" s="419"/>
      <c r="R56" s="419"/>
      <c r="S56" s="419"/>
      <c r="T56" s="419"/>
      <c r="U56" s="419"/>
      <c r="V56" s="419"/>
      <c r="W56" s="419"/>
      <c r="X56" s="11"/>
    </row>
    <row r="57" spans="1:24" ht="12.75" customHeight="1" thickBot="1">
      <c r="A57" s="409"/>
      <c r="B57" s="407"/>
      <c r="C57" s="920"/>
      <c r="D57" s="920"/>
      <c r="E57" s="920"/>
      <c r="F57" s="920"/>
      <c r="G57" s="920"/>
      <c r="H57" s="920"/>
      <c r="I57" s="923"/>
      <c r="J57" s="924"/>
      <c r="K57" s="419"/>
      <c r="L57" s="419"/>
      <c r="M57" s="419"/>
      <c r="N57" s="419"/>
      <c r="O57" s="419"/>
      <c r="P57" s="419"/>
      <c r="Q57" s="419"/>
      <c r="R57" s="419"/>
      <c r="S57" s="419"/>
      <c r="T57" s="419"/>
      <c r="U57" s="419"/>
      <c r="V57" s="419"/>
      <c r="W57" s="419"/>
      <c r="X57" s="11"/>
    </row>
    <row r="58" spans="1:24" ht="5.0999999999999996" customHeight="1" thickBot="1">
      <c r="A58" s="409"/>
      <c r="B58" s="407"/>
      <c r="C58" s="408"/>
      <c r="D58" s="408"/>
      <c r="E58" s="408"/>
      <c r="F58" s="408"/>
      <c r="G58" s="408"/>
      <c r="H58" s="408"/>
      <c r="I58" s="408"/>
      <c r="J58" s="408"/>
      <c r="K58" s="408"/>
      <c r="L58" s="408"/>
      <c r="M58" s="408"/>
      <c r="N58" s="408"/>
      <c r="O58" s="408"/>
      <c r="P58" s="408"/>
      <c r="Q58" s="408"/>
      <c r="R58" s="408"/>
      <c r="S58" s="408"/>
      <c r="T58" s="408"/>
      <c r="U58" s="408"/>
      <c r="V58" s="408"/>
      <c r="W58" s="408"/>
      <c r="X58" s="11"/>
    </row>
    <row r="59" spans="1:24" ht="12" customHeight="1">
      <c r="A59" s="409"/>
      <c r="B59" s="407" t="s">
        <v>810</v>
      </c>
      <c r="C59" s="888" t="s">
        <v>825</v>
      </c>
      <c r="D59" s="889"/>
      <c r="E59" s="889"/>
      <c r="F59" s="896" t="str">
        <f>入力シート!K341&amp;""</f>
        <v/>
      </c>
      <c r="G59" s="896"/>
      <c r="H59" s="896"/>
      <c r="I59" s="896"/>
      <c r="J59" s="896"/>
      <c r="K59" s="896"/>
      <c r="L59" s="896"/>
      <c r="M59" s="896"/>
      <c r="N59" s="896"/>
      <c r="O59" s="896"/>
      <c r="P59" s="896"/>
      <c r="Q59" s="896"/>
      <c r="R59" s="896"/>
      <c r="S59" s="896"/>
      <c r="T59" s="896"/>
      <c r="U59" s="896"/>
      <c r="V59" s="896"/>
      <c r="W59" s="897"/>
      <c r="X59" s="11"/>
    </row>
    <row r="60" spans="1:24" ht="12" customHeight="1">
      <c r="A60" s="409"/>
      <c r="B60" s="407"/>
      <c r="C60" s="890"/>
      <c r="D60" s="704"/>
      <c r="E60" s="704"/>
      <c r="F60" s="749"/>
      <c r="G60" s="749"/>
      <c r="H60" s="749"/>
      <c r="I60" s="749"/>
      <c r="J60" s="749"/>
      <c r="K60" s="749"/>
      <c r="L60" s="749"/>
      <c r="M60" s="749"/>
      <c r="N60" s="749"/>
      <c r="O60" s="749"/>
      <c r="P60" s="749"/>
      <c r="Q60" s="749"/>
      <c r="R60" s="749"/>
      <c r="S60" s="749"/>
      <c r="T60" s="749"/>
      <c r="U60" s="749"/>
      <c r="V60" s="749"/>
      <c r="W60" s="887"/>
      <c r="X60" s="11"/>
    </row>
    <row r="61" spans="1:24" ht="12" customHeight="1">
      <c r="A61" s="409"/>
      <c r="B61" s="407"/>
      <c r="C61" s="885" t="s">
        <v>1036</v>
      </c>
      <c r="D61" s="886"/>
      <c r="E61" s="886"/>
      <c r="F61" s="749" t="str">
        <f>入力シート!K342&amp;""</f>
        <v/>
      </c>
      <c r="G61" s="749"/>
      <c r="H61" s="749"/>
      <c r="I61" s="749"/>
      <c r="J61" s="749"/>
      <c r="K61" s="749"/>
      <c r="L61" s="749"/>
      <c r="M61" s="749"/>
      <c r="N61" s="749"/>
      <c r="O61" s="749"/>
      <c r="P61" s="749"/>
      <c r="Q61" s="749"/>
      <c r="R61" s="749"/>
      <c r="S61" s="749"/>
      <c r="T61" s="749"/>
      <c r="U61" s="749"/>
      <c r="V61" s="749"/>
      <c r="W61" s="887"/>
      <c r="X61" s="11"/>
    </row>
    <row r="62" spans="1:24" ht="12" customHeight="1">
      <c r="A62" s="409"/>
      <c r="B62" s="407"/>
      <c r="C62" s="885"/>
      <c r="D62" s="886"/>
      <c r="E62" s="886"/>
      <c r="F62" s="749"/>
      <c r="G62" s="749"/>
      <c r="H62" s="749"/>
      <c r="I62" s="749"/>
      <c r="J62" s="749"/>
      <c r="K62" s="749"/>
      <c r="L62" s="749"/>
      <c r="M62" s="749"/>
      <c r="N62" s="749"/>
      <c r="O62" s="749"/>
      <c r="P62" s="749"/>
      <c r="Q62" s="749"/>
      <c r="R62" s="749"/>
      <c r="S62" s="749"/>
      <c r="T62" s="749"/>
      <c r="U62" s="749"/>
      <c r="V62" s="749"/>
      <c r="W62" s="887"/>
      <c r="X62" s="11"/>
    </row>
    <row r="63" spans="1:24" ht="12" customHeight="1">
      <c r="A63" s="409"/>
      <c r="B63" s="407"/>
      <c r="C63" s="890" t="s">
        <v>816</v>
      </c>
      <c r="D63" s="704"/>
      <c r="E63" s="704"/>
      <c r="F63" s="909" t="str">
        <f>入力シート!K343&amp;""</f>
        <v/>
      </c>
      <c r="G63" s="909"/>
      <c r="H63" s="733" t="str">
        <f>入力シート!K344&amp;""</f>
        <v>国・地域コードを入力してください</v>
      </c>
      <c r="I63" s="731"/>
      <c r="J63" s="731"/>
      <c r="K63" s="731"/>
      <c r="L63" s="732"/>
      <c r="M63" s="739" t="s">
        <v>826</v>
      </c>
      <c r="N63" s="736"/>
      <c r="O63" s="737"/>
      <c r="P63" s="905" t="str">
        <f>入力シート!K345&amp;""</f>
        <v/>
      </c>
      <c r="Q63" s="906"/>
      <c r="R63" s="906"/>
      <c r="S63" s="906"/>
      <c r="T63" s="906"/>
      <c r="U63" s="906"/>
      <c r="V63" s="906"/>
      <c r="W63" s="907"/>
      <c r="X63" s="11"/>
    </row>
    <row r="64" spans="1:24" ht="12" customHeight="1">
      <c r="A64" s="409"/>
      <c r="B64" s="407"/>
      <c r="C64" s="890"/>
      <c r="D64" s="704"/>
      <c r="E64" s="704"/>
      <c r="F64" s="909"/>
      <c r="G64" s="909"/>
      <c r="H64" s="746"/>
      <c r="I64" s="744"/>
      <c r="J64" s="744"/>
      <c r="K64" s="744"/>
      <c r="L64" s="745"/>
      <c r="M64" s="740"/>
      <c r="N64" s="618"/>
      <c r="O64" s="738"/>
      <c r="P64" s="908"/>
      <c r="Q64" s="813"/>
      <c r="R64" s="813"/>
      <c r="S64" s="813"/>
      <c r="T64" s="813"/>
      <c r="U64" s="813"/>
      <c r="V64" s="813"/>
      <c r="W64" s="814"/>
      <c r="X64" s="11"/>
    </row>
    <row r="65" spans="1:24" ht="12" customHeight="1">
      <c r="A65" s="409"/>
      <c r="B65" s="407"/>
      <c r="C65" s="890" t="s">
        <v>827</v>
      </c>
      <c r="D65" s="704"/>
      <c r="E65" s="704"/>
      <c r="F65" s="704"/>
      <c r="G65" s="704"/>
      <c r="H65" s="733" t="str">
        <f>入力シート!K346&amp;""</f>
        <v/>
      </c>
      <c r="I65" s="731"/>
      <c r="J65" s="731"/>
      <c r="K65" s="731"/>
      <c r="L65" s="731"/>
      <c r="M65" s="916"/>
      <c r="N65" s="916"/>
      <c r="O65" s="916"/>
      <c r="P65" s="916"/>
      <c r="Q65" s="916"/>
      <c r="R65" s="916"/>
      <c r="S65" s="916"/>
      <c r="T65" s="916"/>
      <c r="U65" s="916"/>
      <c r="V65" s="916"/>
      <c r="W65" s="917"/>
      <c r="X65" s="11"/>
    </row>
    <row r="66" spans="1:24" ht="12" customHeight="1">
      <c r="A66" s="409"/>
      <c r="B66" s="407"/>
      <c r="C66" s="890"/>
      <c r="D66" s="704"/>
      <c r="E66" s="704"/>
      <c r="F66" s="704"/>
      <c r="G66" s="704"/>
      <c r="H66" s="746"/>
      <c r="I66" s="744"/>
      <c r="J66" s="744"/>
      <c r="K66" s="744"/>
      <c r="L66" s="744"/>
      <c r="M66" s="918"/>
      <c r="N66" s="918"/>
      <c r="O66" s="918"/>
      <c r="P66" s="918"/>
      <c r="Q66" s="918"/>
      <c r="R66" s="918"/>
      <c r="S66" s="918"/>
      <c r="T66" s="918"/>
      <c r="U66" s="918"/>
      <c r="V66" s="918"/>
      <c r="W66" s="919"/>
      <c r="X66" s="11"/>
    </row>
    <row r="67" spans="1:24" ht="12" customHeight="1">
      <c r="A67" s="409"/>
      <c r="B67" s="407"/>
      <c r="C67" s="912" t="s">
        <v>828</v>
      </c>
      <c r="D67" s="913"/>
      <c r="E67" s="913"/>
      <c r="F67" s="913"/>
      <c r="G67" s="913"/>
      <c r="H67" s="893" t="str">
        <f>入力シート!K347&amp;""</f>
        <v/>
      </c>
      <c r="I67" s="893"/>
      <c r="J67" s="894" t="s">
        <v>843</v>
      </c>
      <c r="K67" s="895" t="str">
        <f>入力シート!K348&amp;""</f>
        <v/>
      </c>
      <c r="L67" s="894" t="s">
        <v>854</v>
      </c>
      <c r="M67" s="429"/>
      <c r="N67" s="430"/>
      <c r="O67" s="430"/>
      <c r="P67" s="430"/>
      <c r="Q67" s="430"/>
      <c r="R67" s="430"/>
      <c r="S67" s="430"/>
      <c r="T67" s="891"/>
      <c r="U67" s="891"/>
      <c r="V67" s="891"/>
      <c r="W67" s="892"/>
      <c r="X67" s="11"/>
    </row>
    <row r="68" spans="1:24" ht="12" customHeight="1">
      <c r="A68" s="409"/>
      <c r="B68" s="407"/>
      <c r="C68" s="912"/>
      <c r="D68" s="913"/>
      <c r="E68" s="913"/>
      <c r="F68" s="913"/>
      <c r="G68" s="913"/>
      <c r="H68" s="893"/>
      <c r="I68" s="893"/>
      <c r="J68" s="894"/>
      <c r="K68" s="895"/>
      <c r="L68" s="894"/>
      <c r="M68" s="431"/>
      <c r="N68" s="432"/>
      <c r="O68" s="432"/>
      <c r="P68" s="432"/>
      <c r="Q68" s="432"/>
      <c r="R68" s="432"/>
      <c r="S68" s="432"/>
      <c r="T68" s="891"/>
      <c r="U68" s="891"/>
      <c r="V68" s="891"/>
      <c r="W68" s="892"/>
      <c r="X68" s="11"/>
    </row>
    <row r="69" spans="1:24" ht="12" customHeight="1">
      <c r="A69" s="409"/>
      <c r="B69" s="407"/>
      <c r="C69" s="914" t="s">
        <v>1020</v>
      </c>
      <c r="D69" s="915"/>
      <c r="E69" s="915"/>
      <c r="F69" s="749" t="str">
        <f>入力シート!K349&amp;""</f>
        <v/>
      </c>
      <c r="G69" s="749"/>
      <c r="H69" s="749"/>
      <c r="I69" s="749"/>
      <c r="J69" s="749"/>
      <c r="K69" s="749"/>
      <c r="L69" s="749"/>
      <c r="M69" s="846" t="s">
        <v>821</v>
      </c>
      <c r="N69" s="704"/>
      <c r="O69" s="704"/>
      <c r="P69" s="733" t="str">
        <f>入力シート!K350&amp;""</f>
        <v/>
      </c>
      <c r="Q69" s="731"/>
      <c r="R69" s="731"/>
      <c r="S69" s="731"/>
      <c r="T69" s="731"/>
      <c r="U69" s="731"/>
      <c r="V69" s="731"/>
      <c r="W69" s="734"/>
      <c r="X69" s="11"/>
    </row>
    <row r="70" spans="1:24" ht="12" customHeight="1">
      <c r="A70" s="409"/>
      <c r="B70" s="407"/>
      <c r="C70" s="914"/>
      <c r="D70" s="915"/>
      <c r="E70" s="915"/>
      <c r="F70" s="749"/>
      <c r="G70" s="749"/>
      <c r="H70" s="749"/>
      <c r="I70" s="749"/>
      <c r="J70" s="749"/>
      <c r="K70" s="749"/>
      <c r="L70" s="749"/>
      <c r="M70" s="846"/>
      <c r="N70" s="704"/>
      <c r="O70" s="704"/>
      <c r="P70" s="746"/>
      <c r="Q70" s="744"/>
      <c r="R70" s="744"/>
      <c r="S70" s="744"/>
      <c r="T70" s="744"/>
      <c r="U70" s="744"/>
      <c r="V70" s="744"/>
      <c r="W70" s="747"/>
      <c r="X70" s="11"/>
    </row>
    <row r="71" spans="1:24" ht="12" customHeight="1">
      <c r="A71" s="409"/>
      <c r="B71" s="407"/>
      <c r="C71" s="890" t="s">
        <v>823</v>
      </c>
      <c r="D71" s="704"/>
      <c r="E71" s="704"/>
      <c r="F71" s="749" t="str">
        <f>入力シート!K351&amp;""</f>
        <v/>
      </c>
      <c r="G71" s="749"/>
      <c r="H71" s="749"/>
      <c r="I71" s="749"/>
      <c r="J71" s="749"/>
      <c r="K71" s="749"/>
      <c r="L71" s="749"/>
      <c r="M71" s="749"/>
      <c r="N71" s="749"/>
      <c r="O71" s="749"/>
      <c r="P71" s="749"/>
      <c r="Q71" s="749"/>
      <c r="R71" s="749"/>
      <c r="S71" s="749"/>
      <c r="T71" s="749"/>
      <c r="U71" s="749"/>
      <c r="V71" s="749"/>
      <c r="W71" s="887"/>
      <c r="X71" s="11"/>
    </row>
    <row r="72" spans="1:24" ht="12" customHeight="1" thickBot="1">
      <c r="A72" s="409"/>
      <c r="B72" s="407"/>
      <c r="C72" s="904"/>
      <c r="D72" s="706"/>
      <c r="E72" s="706"/>
      <c r="F72" s="910"/>
      <c r="G72" s="910"/>
      <c r="H72" s="910"/>
      <c r="I72" s="910"/>
      <c r="J72" s="910"/>
      <c r="K72" s="910"/>
      <c r="L72" s="910"/>
      <c r="M72" s="910"/>
      <c r="N72" s="910"/>
      <c r="O72" s="910"/>
      <c r="P72" s="910"/>
      <c r="Q72" s="910"/>
      <c r="R72" s="910"/>
      <c r="S72" s="910"/>
      <c r="T72" s="910"/>
      <c r="U72" s="910"/>
      <c r="V72" s="910"/>
      <c r="W72" s="911"/>
      <c r="X72" s="11"/>
    </row>
    <row r="73" spans="1:24">
      <c r="C73" s="15"/>
      <c r="D73" s="15"/>
      <c r="E73" s="15"/>
      <c r="F73" s="15"/>
      <c r="G73" s="15"/>
      <c r="H73" s="15"/>
      <c r="I73" s="15"/>
      <c r="J73" s="15"/>
      <c r="K73" s="15"/>
      <c r="L73" s="15"/>
      <c r="M73" s="15"/>
      <c r="N73" s="15"/>
      <c r="O73" s="15"/>
      <c r="P73" s="15"/>
      <c r="Q73" s="15"/>
      <c r="R73" s="15"/>
      <c r="S73" s="15"/>
      <c r="T73" s="15"/>
      <c r="U73" s="15"/>
      <c r="V73" s="15"/>
      <c r="W73" s="15"/>
      <c r="X73" s="11"/>
    </row>
    <row r="74" spans="1:24">
      <c r="C74" s="11"/>
      <c r="D74" s="11"/>
      <c r="E74" s="11"/>
      <c r="F74" s="11"/>
      <c r="G74" s="11"/>
      <c r="H74" s="11"/>
      <c r="I74" s="11"/>
      <c r="J74" s="11"/>
      <c r="K74" s="11"/>
      <c r="L74" s="11"/>
      <c r="M74" s="11"/>
      <c r="N74" s="11"/>
      <c r="O74" s="11"/>
      <c r="P74" s="11"/>
      <c r="Q74" s="11"/>
      <c r="R74" s="11"/>
      <c r="S74" s="11"/>
      <c r="T74" s="11"/>
      <c r="U74" s="11"/>
      <c r="V74" s="11"/>
      <c r="W74" s="11"/>
      <c r="X74" s="11"/>
    </row>
    <row r="75" spans="1:24">
      <c r="C75" s="11"/>
      <c r="D75" s="11"/>
      <c r="E75" s="11"/>
      <c r="F75" s="11"/>
      <c r="G75" s="11"/>
      <c r="H75" s="11"/>
      <c r="I75" s="11"/>
      <c r="J75" s="11"/>
      <c r="K75" s="11"/>
      <c r="L75" s="11"/>
      <c r="M75" s="11"/>
      <c r="N75" s="11"/>
      <c r="O75" s="11"/>
      <c r="P75" s="11"/>
      <c r="Q75" s="11"/>
      <c r="R75" s="11"/>
      <c r="S75" s="11"/>
      <c r="T75" s="11"/>
      <c r="U75" s="11"/>
      <c r="V75" s="11"/>
      <c r="W75" s="11"/>
    </row>
    <row r="76" spans="1:24">
      <c r="C76" s="11"/>
      <c r="D76" s="11"/>
      <c r="E76" s="11"/>
      <c r="F76" s="11"/>
      <c r="G76" s="11"/>
      <c r="H76" s="11"/>
      <c r="I76" s="11"/>
      <c r="J76" s="11"/>
      <c r="K76" s="11"/>
      <c r="L76" s="11"/>
      <c r="M76" s="11"/>
      <c r="N76" s="11"/>
      <c r="O76" s="11"/>
      <c r="P76" s="11"/>
      <c r="Q76" s="11"/>
      <c r="R76" s="11"/>
      <c r="S76" s="11"/>
      <c r="T76" s="11"/>
      <c r="U76" s="11"/>
      <c r="V76" s="11"/>
      <c r="W76" s="11"/>
    </row>
    <row r="77" spans="1:24">
      <c r="C77" s="11"/>
      <c r="D77" s="11"/>
      <c r="E77" s="11"/>
      <c r="F77" s="11"/>
      <c r="G77" s="11"/>
      <c r="H77" s="11"/>
      <c r="I77" s="11"/>
      <c r="J77" s="11"/>
      <c r="K77" s="11"/>
      <c r="L77" s="11"/>
      <c r="M77" s="11"/>
      <c r="N77" s="11"/>
      <c r="O77" s="11"/>
      <c r="P77" s="11"/>
      <c r="Q77" s="11"/>
      <c r="R77" s="11"/>
      <c r="S77" s="11"/>
      <c r="T77" s="11"/>
      <c r="U77" s="11"/>
      <c r="V77" s="11"/>
      <c r="W77" s="11"/>
    </row>
    <row r="78" spans="1:24">
      <c r="C78" s="11"/>
      <c r="D78" s="11"/>
      <c r="E78" s="11"/>
      <c r="F78" s="11"/>
      <c r="G78" s="11"/>
      <c r="H78" s="11"/>
      <c r="I78" s="11"/>
      <c r="J78" s="11"/>
      <c r="K78" s="11"/>
      <c r="L78" s="11"/>
      <c r="M78" s="11"/>
      <c r="N78" s="11"/>
      <c r="O78" s="11"/>
      <c r="P78" s="11"/>
      <c r="Q78" s="11"/>
      <c r="R78" s="11"/>
      <c r="S78" s="11"/>
      <c r="T78" s="11"/>
      <c r="U78" s="11"/>
      <c r="V78" s="11"/>
      <c r="W78" s="11"/>
    </row>
    <row r="79" spans="1:24">
      <c r="C79" s="11"/>
      <c r="D79" s="11"/>
      <c r="E79" s="11"/>
      <c r="F79" s="11"/>
      <c r="G79" s="11"/>
      <c r="H79" s="11"/>
      <c r="I79" s="11"/>
      <c r="J79" s="11"/>
      <c r="K79" s="11"/>
      <c r="L79" s="11"/>
      <c r="M79" s="11"/>
      <c r="N79" s="11"/>
      <c r="O79" s="11"/>
      <c r="P79" s="11"/>
      <c r="Q79" s="11"/>
      <c r="R79" s="11"/>
      <c r="S79" s="11"/>
      <c r="T79" s="11"/>
      <c r="U79" s="11"/>
      <c r="V79" s="11"/>
      <c r="W79" s="11"/>
    </row>
    <row r="80" spans="1:24">
      <c r="C80" s="11"/>
      <c r="D80" s="11"/>
      <c r="E80" s="11"/>
      <c r="F80" s="11"/>
      <c r="G80" s="11"/>
      <c r="H80" s="11"/>
      <c r="I80" s="11"/>
      <c r="J80" s="11"/>
      <c r="K80" s="11"/>
      <c r="L80" s="11"/>
      <c r="M80" s="11"/>
      <c r="N80" s="11"/>
      <c r="O80" s="11"/>
      <c r="P80" s="11"/>
      <c r="Q80" s="11"/>
      <c r="R80" s="11"/>
      <c r="S80" s="11"/>
      <c r="T80" s="11"/>
      <c r="U80" s="11"/>
      <c r="V80" s="11"/>
      <c r="W80" s="11"/>
    </row>
    <row r="81" spans="1:23">
      <c r="C81" s="11"/>
      <c r="D81" s="11"/>
      <c r="E81" s="11"/>
      <c r="F81" s="11"/>
      <c r="G81" s="11"/>
      <c r="H81" s="11"/>
      <c r="I81" s="11"/>
      <c r="J81" s="11"/>
      <c r="K81" s="11"/>
      <c r="L81" s="11"/>
      <c r="M81" s="11"/>
      <c r="N81" s="11"/>
      <c r="O81" s="11"/>
      <c r="P81" s="11"/>
      <c r="Q81" s="11"/>
      <c r="R81" s="11"/>
      <c r="S81" s="11"/>
      <c r="T81" s="11"/>
      <c r="U81" s="11"/>
      <c r="V81" s="11"/>
      <c r="W81" s="11"/>
    </row>
    <row r="82" spans="1:23">
      <c r="C82" s="11"/>
      <c r="D82" s="11"/>
      <c r="E82" s="11"/>
      <c r="F82" s="11"/>
      <c r="G82" s="11"/>
      <c r="H82" s="11"/>
      <c r="I82" s="11"/>
      <c r="J82" s="11"/>
      <c r="K82" s="11"/>
      <c r="L82" s="11"/>
      <c r="M82" s="11"/>
      <c r="N82" s="11"/>
      <c r="O82" s="11"/>
      <c r="P82" s="11"/>
      <c r="Q82" s="11"/>
      <c r="R82" s="11"/>
      <c r="S82" s="11"/>
      <c r="T82" s="11"/>
      <c r="U82" s="11"/>
      <c r="V82" s="11"/>
      <c r="W82" s="11"/>
    </row>
    <row r="83" spans="1:23">
      <c r="C83" s="11"/>
      <c r="D83" s="11"/>
      <c r="E83" s="11"/>
      <c r="F83" s="11"/>
      <c r="G83" s="11"/>
      <c r="H83" s="11"/>
      <c r="I83" s="11"/>
      <c r="J83" s="11"/>
      <c r="K83" s="11"/>
      <c r="L83" s="11"/>
      <c r="M83" s="11"/>
      <c r="N83" s="11"/>
      <c r="O83" s="11"/>
      <c r="P83" s="11"/>
      <c r="Q83" s="11"/>
      <c r="R83" s="11"/>
      <c r="S83" s="11"/>
      <c r="T83" s="11"/>
      <c r="U83" s="11"/>
      <c r="V83" s="11"/>
      <c r="W83" s="11"/>
    </row>
    <row r="84" spans="1:23">
      <c r="C84" s="11"/>
      <c r="D84" s="11"/>
      <c r="E84" s="11"/>
      <c r="F84" s="11"/>
      <c r="G84" s="11"/>
      <c r="H84" s="11"/>
      <c r="I84" s="11"/>
      <c r="J84" s="11"/>
      <c r="K84" s="11"/>
      <c r="L84" s="11"/>
      <c r="M84" s="11"/>
      <c r="N84" s="11"/>
      <c r="O84" s="11"/>
      <c r="P84" s="11"/>
      <c r="Q84" s="11"/>
      <c r="R84" s="11"/>
      <c r="S84" s="11"/>
      <c r="T84" s="11"/>
      <c r="U84" s="11"/>
      <c r="V84" s="11"/>
      <c r="W84" s="11"/>
    </row>
    <row r="85" spans="1:23">
      <c r="C85" s="11"/>
      <c r="D85" s="11"/>
      <c r="E85" s="11"/>
      <c r="F85" s="11"/>
      <c r="G85" s="11"/>
      <c r="H85" s="11"/>
      <c r="I85" s="11"/>
      <c r="J85" s="11"/>
      <c r="K85" s="11"/>
      <c r="L85" s="11"/>
      <c r="M85" s="11"/>
      <c r="N85" s="11"/>
      <c r="O85" s="11"/>
      <c r="P85" s="11"/>
      <c r="Q85" s="11"/>
      <c r="R85" s="11"/>
      <c r="S85" s="11"/>
      <c r="T85" s="11"/>
      <c r="U85" s="11"/>
      <c r="V85" s="11"/>
      <c r="W85" s="11"/>
    </row>
    <row r="86" spans="1:23">
      <c r="C86" s="11"/>
      <c r="D86" s="11"/>
      <c r="E86" s="11"/>
      <c r="F86" s="11"/>
      <c r="G86" s="11"/>
      <c r="H86" s="11"/>
      <c r="I86" s="11"/>
      <c r="J86" s="11"/>
      <c r="K86" s="11"/>
      <c r="L86" s="11"/>
      <c r="M86" s="11"/>
      <c r="N86" s="11"/>
      <c r="O86" s="11"/>
      <c r="P86" s="11"/>
      <c r="Q86" s="11"/>
      <c r="R86" s="11"/>
      <c r="S86" s="11"/>
      <c r="T86" s="11"/>
      <c r="U86" s="11"/>
      <c r="V86" s="11"/>
      <c r="W86" s="11"/>
    </row>
    <row r="87" spans="1:23">
      <c r="C87" s="11"/>
      <c r="D87" s="11"/>
      <c r="E87" s="11"/>
      <c r="F87" s="11"/>
      <c r="G87" s="11"/>
      <c r="H87" s="11"/>
      <c r="I87" s="11"/>
      <c r="J87" s="11"/>
      <c r="K87" s="11"/>
      <c r="L87" s="11"/>
      <c r="M87" s="11"/>
      <c r="N87" s="11"/>
      <c r="O87" s="11"/>
      <c r="P87" s="11"/>
      <c r="Q87" s="11"/>
      <c r="R87" s="11"/>
      <c r="S87" s="11"/>
      <c r="T87" s="11"/>
      <c r="U87" s="11"/>
      <c r="V87" s="11"/>
      <c r="W87" s="11"/>
    </row>
    <row r="88" spans="1:23">
      <c r="C88" s="11"/>
      <c r="D88" s="11"/>
      <c r="E88" s="11"/>
      <c r="F88" s="11"/>
      <c r="G88" s="11"/>
      <c r="H88" s="11"/>
      <c r="I88" s="11"/>
      <c r="J88" s="11"/>
      <c r="K88" s="11"/>
      <c r="L88" s="11"/>
      <c r="M88" s="11"/>
      <c r="N88" s="11"/>
      <c r="O88" s="11"/>
      <c r="P88" s="11"/>
      <c r="Q88" s="11"/>
      <c r="R88" s="11"/>
      <c r="S88" s="11"/>
      <c r="T88" s="11"/>
      <c r="U88" s="11"/>
      <c r="V88" s="11"/>
      <c r="W88" s="11"/>
    </row>
    <row r="89" spans="1:23">
      <c r="C89" s="11"/>
      <c r="D89" s="11"/>
      <c r="E89" s="11"/>
      <c r="F89" s="11"/>
      <c r="G89" s="11"/>
      <c r="H89" s="11"/>
      <c r="I89" s="11"/>
      <c r="J89" s="11"/>
      <c r="K89" s="11"/>
      <c r="L89" s="11"/>
      <c r="M89" s="11"/>
      <c r="N89" s="11"/>
      <c r="O89" s="11"/>
      <c r="P89" s="11"/>
      <c r="Q89" s="11"/>
      <c r="R89" s="11"/>
      <c r="S89" s="11"/>
      <c r="T89" s="11"/>
      <c r="U89" s="11"/>
      <c r="V89" s="11"/>
      <c r="W89" s="11"/>
    </row>
    <row r="90" spans="1:23">
      <c r="C90" s="11"/>
      <c r="D90" s="11"/>
      <c r="E90" s="11"/>
      <c r="F90" s="11"/>
      <c r="G90" s="11"/>
      <c r="H90" s="11"/>
      <c r="I90" s="11"/>
      <c r="J90" s="11"/>
      <c r="K90" s="11"/>
      <c r="L90" s="11"/>
      <c r="M90" s="11"/>
      <c r="N90" s="11"/>
      <c r="O90" s="11"/>
      <c r="P90" s="11"/>
      <c r="Q90" s="11"/>
      <c r="R90" s="11"/>
      <c r="S90" s="11"/>
      <c r="T90" s="11"/>
      <c r="U90" s="11"/>
      <c r="V90" s="11"/>
      <c r="W90" s="11"/>
    </row>
    <row r="92" spans="1:23">
      <c r="A92" s="13"/>
      <c r="B92" s="14"/>
    </row>
    <row r="129" spans="1:2">
      <c r="A129" s="13"/>
      <c r="B129" s="14"/>
    </row>
    <row r="130" spans="1:2">
      <c r="A130" s="13"/>
      <c r="B130" s="14"/>
    </row>
    <row r="131" spans="1:2">
      <c r="A131" s="13"/>
      <c r="B131" s="14"/>
    </row>
    <row r="132" spans="1:2">
      <c r="A132" s="13"/>
      <c r="B132" s="14"/>
    </row>
    <row r="133" spans="1:2">
      <c r="A133" s="13"/>
      <c r="B133" s="14"/>
    </row>
    <row r="134" spans="1:2">
      <c r="A134" s="13"/>
      <c r="B134" s="14"/>
    </row>
    <row r="135" spans="1:2">
      <c r="A135" s="13"/>
      <c r="B135" s="14"/>
    </row>
    <row r="136" spans="1:2">
      <c r="A136" s="13"/>
      <c r="B136" s="14"/>
    </row>
    <row r="137" spans="1:2">
      <c r="A137" s="13"/>
      <c r="B137" s="14"/>
    </row>
    <row r="138" spans="1:2">
      <c r="A138" s="13"/>
      <c r="B138" s="14"/>
    </row>
    <row r="139" spans="1:2">
      <c r="A139" s="13"/>
      <c r="B139" s="14"/>
    </row>
    <row r="140" spans="1:2">
      <c r="A140" s="13"/>
      <c r="B140" s="14"/>
    </row>
    <row r="141" spans="1:2">
      <c r="A141" s="13"/>
      <c r="B141" s="14"/>
    </row>
    <row r="142" spans="1:2">
      <c r="A142" s="13"/>
      <c r="B142" s="14"/>
    </row>
    <row r="143" spans="1:2">
      <c r="A143" s="13"/>
      <c r="B143" s="14"/>
    </row>
    <row r="144" spans="1:2">
      <c r="A144" s="13"/>
      <c r="B144" s="14"/>
    </row>
    <row r="145" spans="1:2">
      <c r="A145" s="13"/>
      <c r="B145" s="14"/>
    </row>
    <row r="146" spans="1:2">
      <c r="A146" s="13"/>
      <c r="B146" s="14"/>
    </row>
    <row r="147" spans="1:2">
      <c r="A147" s="13"/>
      <c r="B147" s="14"/>
    </row>
    <row r="148" spans="1:2">
      <c r="A148" s="13"/>
      <c r="B148" s="14"/>
    </row>
    <row r="149" spans="1:2">
      <c r="A149" s="13"/>
      <c r="B149" s="14"/>
    </row>
    <row r="150" spans="1:2">
      <c r="A150" s="13"/>
      <c r="B150" s="14"/>
    </row>
    <row r="151" spans="1:2">
      <c r="A151" s="13"/>
      <c r="B151" s="14"/>
    </row>
    <row r="152" spans="1:2">
      <c r="A152" s="13"/>
      <c r="B152" s="14"/>
    </row>
    <row r="153" spans="1:2">
      <c r="A153" s="13"/>
      <c r="B153" s="14"/>
    </row>
    <row r="154" spans="1:2">
      <c r="A154" s="13"/>
      <c r="B154" s="14"/>
    </row>
    <row r="155" spans="1:2">
      <c r="A155" s="13"/>
      <c r="B155" s="14"/>
    </row>
    <row r="156" spans="1:2">
      <c r="A156" s="13"/>
      <c r="B156" s="14"/>
    </row>
    <row r="157" spans="1:2">
      <c r="A157" s="13"/>
      <c r="B157" s="14"/>
    </row>
    <row r="158" spans="1:2">
      <c r="A158" s="13"/>
      <c r="B158" s="14"/>
    </row>
    <row r="159" spans="1:2">
      <c r="A159" s="13"/>
      <c r="B159" s="14"/>
    </row>
    <row r="160" spans="1:2">
      <c r="A160" s="13"/>
      <c r="B160" s="14"/>
    </row>
    <row r="161" spans="1:2">
      <c r="A161" s="13"/>
      <c r="B161" s="14"/>
    </row>
    <row r="162" spans="1:2">
      <c r="A162" s="13"/>
      <c r="B162" s="14"/>
    </row>
    <row r="163" spans="1:2">
      <c r="A163" s="13"/>
      <c r="B163" s="14"/>
    </row>
    <row r="164" spans="1:2">
      <c r="A164" s="13"/>
      <c r="B164" s="14"/>
    </row>
    <row r="165" spans="1:2">
      <c r="A165" s="13"/>
      <c r="B165" s="14"/>
    </row>
    <row r="166" spans="1:2">
      <c r="A166" s="13"/>
      <c r="B166" s="14"/>
    </row>
    <row r="167" spans="1:2">
      <c r="A167" s="13"/>
      <c r="B167" s="14"/>
    </row>
    <row r="168" spans="1:2">
      <c r="A168" s="13"/>
      <c r="B168" s="14"/>
    </row>
    <row r="169" spans="1:2">
      <c r="A169" s="13"/>
      <c r="B169" s="14"/>
    </row>
    <row r="170" spans="1:2">
      <c r="A170" s="13"/>
      <c r="B170" s="14"/>
    </row>
    <row r="171" spans="1:2">
      <c r="A171" s="13"/>
      <c r="B171" s="14"/>
    </row>
    <row r="172" spans="1:2">
      <c r="A172" s="13"/>
      <c r="B172" s="14"/>
    </row>
  </sheetData>
  <sheetProtection password="8DFC" sheet="1" objects="1" scenarios="1"/>
  <mergeCells count="64">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18:E19"/>
    <mergeCell ref="F18:I19"/>
    <mergeCell ref="J18:L19"/>
    <mergeCell ref="M18:W19"/>
    <mergeCell ref="C20:E21"/>
    <mergeCell ref="F20:G21"/>
    <mergeCell ref="H20:W21"/>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29:W30"/>
    <mergeCell ref="C51:E52"/>
    <mergeCell ref="F51:W52"/>
    <mergeCell ref="C56:H57"/>
    <mergeCell ref="I56:J57"/>
    <mergeCell ref="C59:E60"/>
    <mergeCell ref="F59:W60"/>
    <mergeCell ref="C61:E62"/>
    <mergeCell ref="F61:W62"/>
    <mergeCell ref="C63:E64"/>
    <mergeCell ref="F63:G64"/>
    <mergeCell ref="H63:L64"/>
    <mergeCell ref="M63:O64"/>
    <mergeCell ref="P63:W64"/>
    <mergeCell ref="C65:G66"/>
    <mergeCell ref="H65:W66"/>
    <mergeCell ref="C67:G68"/>
    <mergeCell ref="H67:I68"/>
    <mergeCell ref="J67:J68"/>
    <mergeCell ref="K67:K68"/>
    <mergeCell ref="L67:L68"/>
    <mergeCell ref="T67:U68"/>
    <mergeCell ref="V67:W68"/>
    <mergeCell ref="C69:E70"/>
    <mergeCell ref="F69:L70"/>
    <mergeCell ref="M69:O70"/>
    <mergeCell ref="P69:W70"/>
    <mergeCell ref="C71:E72"/>
    <mergeCell ref="F71:W72"/>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A3" sqref="A3"/>
    </sheetView>
  </sheetViews>
  <sheetFormatPr defaultColWidth="9" defaultRowHeight="12"/>
  <cols>
    <col min="1" max="1" width="5.625" style="10" customWidth="1"/>
    <col min="2" max="2" width="5.625" style="9" customWidth="1"/>
    <col min="3" max="43" width="4.75" style="10" customWidth="1"/>
    <col min="44" max="16384" width="9" style="10"/>
  </cols>
  <sheetData>
    <row r="1" spans="1:24" s="392" customFormat="1" ht="30" customHeight="1">
      <c r="A1" s="425" t="s">
        <v>1022</v>
      </c>
      <c r="B1" s="426"/>
      <c r="C1" s="405"/>
      <c r="D1" s="405"/>
      <c r="E1" s="405"/>
      <c r="F1" s="405"/>
      <c r="G1" s="405"/>
      <c r="H1" s="405"/>
      <c r="I1" s="405"/>
      <c r="J1" s="405"/>
      <c r="K1" s="405"/>
      <c r="L1" s="405"/>
      <c r="M1" s="405"/>
      <c r="N1" s="405"/>
      <c r="O1" s="405"/>
      <c r="P1" s="405"/>
      <c r="Q1" s="405"/>
      <c r="R1" s="405"/>
      <c r="S1" s="405"/>
      <c r="T1" s="405"/>
      <c r="U1" s="405"/>
      <c r="V1" s="405"/>
      <c r="W1" s="405"/>
    </row>
    <row r="2" spans="1:24" ht="12.75" thickBot="1">
      <c r="A2" s="427"/>
      <c r="B2" s="407"/>
      <c r="C2" s="419"/>
      <c r="D2" s="419"/>
      <c r="E2" s="419"/>
      <c r="F2" s="419"/>
      <c r="G2" s="419"/>
      <c r="H2" s="419"/>
      <c r="I2" s="419"/>
      <c r="J2" s="419"/>
      <c r="K2" s="419"/>
      <c r="L2" s="419"/>
      <c r="M2" s="419"/>
      <c r="N2" s="419"/>
      <c r="O2" s="419"/>
      <c r="P2" s="419"/>
      <c r="Q2" s="419"/>
      <c r="R2" s="419"/>
      <c r="S2" s="419"/>
      <c r="T2" s="419"/>
      <c r="U2" s="419"/>
      <c r="V2" s="419"/>
      <c r="W2" s="419"/>
      <c r="X2" s="11"/>
    </row>
    <row r="3" spans="1:24" ht="14.25" customHeight="1">
      <c r="A3" s="409"/>
      <c r="B3" s="407"/>
      <c r="C3" s="929" t="s">
        <v>194</v>
      </c>
      <c r="D3" s="930"/>
      <c r="E3" s="930"/>
      <c r="F3" s="714" t="str">
        <f>入力シート!K11&amp;""</f>
        <v/>
      </c>
      <c r="G3" s="715"/>
      <c r="H3" s="715"/>
      <c r="I3" s="716"/>
      <c r="J3" s="408"/>
      <c r="K3" s="408"/>
      <c r="L3" s="408"/>
      <c r="M3" s="408"/>
      <c r="N3" s="408"/>
      <c r="O3" s="408"/>
      <c r="P3" s="933" t="s">
        <v>195</v>
      </c>
      <c r="Q3" s="933"/>
      <c r="R3" s="724" t="str">
        <f>入力シート!K12&amp;""</f>
        <v/>
      </c>
      <c r="S3" s="725"/>
      <c r="T3" s="726"/>
      <c r="U3" s="724" t="str">
        <f>入力シート!K13&amp;""</f>
        <v/>
      </c>
      <c r="V3" s="725"/>
      <c r="W3" s="726"/>
      <c r="X3" s="11"/>
    </row>
    <row r="4" spans="1:24" ht="12.75" customHeight="1" thickBot="1">
      <c r="A4" s="409"/>
      <c r="B4" s="407"/>
      <c r="C4" s="931"/>
      <c r="D4" s="932"/>
      <c r="E4" s="932"/>
      <c r="F4" s="717"/>
      <c r="G4" s="718"/>
      <c r="H4" s="718"/>
      <c r="I4" s="719"/>
      <c r="J4" s="408"/>
      <c r="K4" s="408"/>
      <c r="L4" s="408"/>
      <c r="M4" s="408"/>
      <c r="N4" s="408"/>
      <c r="O4" s="408"/>
      <c r="P4" s="934"/>
      <c r="Q4" s="934"/>
      <c r="R4" s="727"/>
      <c r="S4" s="728"/>
      <c r="T4" s="729"/>
      <c r="U4" s="727"/>
      <c r="V4" s="728"/>
      <c r="W4" s="729"/>
      <c r="X4" s="11"/>
    </row>
    <row r="5" spans="1:24">
      <c r="A5" s="409"/>
      <c r="B5" s="407"/>
      <c r="C5" s="419"/>
      <c r="D5" s="419"/>
      <c r="E5" s="419"/>
      <c r="F5" s="419"/>
      <c r="G5" s="419"/>
      <c r="H5" s="419"/>
      <c r="I5" s="419"/>
      <c r="J5" s="419"/>
      <c r="K5" s="419"/>
      <c r="L5" s="419"/>
      <c r="M5" s="419"/>
      <c r="N5" s="419"/>
      <c r="O5" s="419"/>
      <c r="P5" s="419"/>
      <c r="Q5" s="419"/>
      <c r="R5" s="419"/>
      <c r="S5" s="419"/>
      <c r="T5" s="419"/>
      <c r="U5" s="419"/>
      <c r="V5" s="419"/>
      <c r="W5" s="419"/>
      <c r="X5" s="11"/>
    </row>
    <row r="6" spans="1:24" ht="12.75" customHeight="1">
      <c r="A6" s="409"/>
      <c r="B6" s="407"/>
      <c r="C6" s="935" t="s">
        <v>1069</v>
      </c>
      <c r="D6" s="935"/>
      <c r="E6" s="935"/>
      <c r="F6" s="935"/>
      <c r="G6" s="935"/>
      <c r="H6" s="935"/>
      <c r="I6" s="935"/>
      <c r="J6" s="935"/>
      <c r="K6" s="935"/>
      <c r="L6" s="935"/>
      <c r="M6" s="935"/>
      <c r="N6" s="410"/>
      <c r="O6" s="410"/>
      <c r="P6" s="410"/>
      <c r="Q6" s="410"/>
      <c r="R6" s="410"/>
      <c r="S6" s="410"/>
      <c r="T6" s="410"/>
      <c r="U6" s="410"/>
      <c r="V6" s="410"/>
      <c r="W6" s="410"/>
      <c r="X6" s="11"/>
    </row>
    <row r="7" spans="1:24" ht="12.75" customHeight="1">
      <c r="A7" s="409"/>
      <c r="B7" s="407"/>
      <c r="C7" s="935"/>
      <c r="D7" s="935"/>
      <c r="E7" s="935"/>
      <c r="F7" s="935"/>
      <c r="G7" s="935"/>
      <c r="H7" s="935"/>
      <c r="I7" s="935"/>
      <c r="J7" s="935"/>
      <c r="K7" s="935"/>
      <c r="L7" s="935"/>
      <c r="M7" s="935"/>
      <c r="N7" s="410"/>
      <c r="O7" s="410"/>
      <c r="P7" s="419"/>
      <c r="Q7" s="419"/>
      <c r="R7" s="419"/>
      <c r="S7" s="419"/>
      <c r="T7" s="419"/>
      <c r="U7" s="419"/>
      <c r="V7" s="419"/>
      <c r="W7" s="419"/>
      <c r="X7" s="11"/>
    </row>
    <row r="8" spans="1:24">
      <c r="A8" s="409"/>
      <c r="B8" s="407"/>
      <c r="C8" s="419"/>
      <c r="D8" s="419"/>
      <c r="E8" s="419"/>
      <c r="F8" s="419"/>
      <c r="G8" s="419"/>
      <c r="H8" s="419"/>
      <c r="I8" s="419"/>
      <c r="J8" s="419"/>
      <c r="K8" s="419"/>
      <c r="L8" s="419"/>
      <c r="M8" s="419"/>
      <c r="N8" s="419"/>
      <c r="O8" s="419"/>
      <c r="P8" s="419"/>
      <c r="Q8" s="419"/>
      <c r="R8" s="419"/>
      <c r="S8" s="419"/>
      <c r="T8" s="419"/>
      <c r="U8" s="419"/>
      <c r="V8" s="419"/>
      <c r="W8" s="419"/>
      <c r="X8" s="11"/>
    </row>
    <row r="9" spans="1:24" ht="12.75" customHeight="1">
      <c r="A9" s="409"/>
      <c r="B9" s="407"/>
      <c r="C9" s="920" t="s">
        <v>232</v>
      </c>
      <c r="D9" s="920"/>
      <c r="E9" s="920"/>
      <c r="F9" s="428"/>
      <c r="G9" s="428"/>
      <c r="H9" s="428"/>
      <c r="I9" s="428"/>
      <c r="J9" s="419"/>
      <c r="K9" s="419"/>
      <c r="L9" s="419"/>
      <c r="M9" s="419"/>
      <c r="N9" s="419"/>
      <c r="O9" s="419"/>
      <c r="P9" s="419"/>
      <c r="Q9" s="419"/>
      <c r="R9" s="419"/>
      <c r="S9" s="419"/>
      <c r="T9" s="419"/>
      <c r="U9" s="419"/>
      <c r="V9" s="419"/>
      <c r="W9" s="419"/>
      <c r="X9" s="11"/>
    </row>
    <row r="10" spans="1:24" ht="12.75" customHeight="1">
      <c r="A10" s="409"/>
      <c r="B10" s="407"/>
      <c r="C10" s="920"/>
      <c r="D10" s="920"/>
      <c r="E10" s="920"/>
      <c r="F10" s="428"/>
      <c r="G10" s="428"/>
      <c r="H10" s="428"/>
      <c r="I10" s="428"/>
      <c r="J10" s="419"/>
      <c r="K10" s="419"/>
      <c r="L10" s="419"/>
      <c r="M10" s="419"/>
      <c r="N10" s="419"/>
      <c r="O10" s="419"/>
      <c r="P10" s="419"/>
      <c r="Q10" s="419"/>
      <c r="R10" s="419"/>
      <c r="S10" s="419"/>
      <c r="T10" s="419"/>
      <c r="U10" s="419"/>
      <c r="V10" s="419"/>
      <c r="W10" s="419"/>
      <c r="X10" s="11"/>
    </row>
    <row r="11" spans="1:24" ht="5.0999999999999996" customHeight="1" thickBot="1">
      <c r="A11" s="409"/>
      <c r="B11" s="407"/>
      <c r="C11" s="408"/>
      <c r="D11" s="408"/>
      <c r="E11" s="408"/>
      <c r="F11" s="408"/>
      <c r="G11" s="408"/>
      <c r="H11" s="408"/>
      <c r="I11" s="408"/>
      <c r="J11" s="408"/>
      <c r="K11" s="408"/>
      <c r="L11" s="408"/>
      <c r="M11" s="408"/>
      <c r="N11" s="408"/>
      <c r="O11" s="408"/>
      <c r="P11" s="408"/>
      <c r="Q11" s="408"/>
      <c r="R11" s="408"/>
      <c r="S11" s="408"/>
      <c r="T11" s="408"/>
      <c r="U11" s="408"/>
      <c r="V11" s="408"/>
      <c r="W11" s="408"/>
      <c r="X11" s="11"/>
    </row>
    <row r="12" spans="1:24" ht="12" customHeight="1">
      <c r="A12" s="409"/>
      <c r="B12" s="407" t="s">
        <v>1070</v>
      </c>
      <c r="C12" s="888" t="s">
        <v>815</v>
      </c>
      <c r="D12" s="889"/>
      <c r="E12" s="889"/>
      <c r="F12" s="889"/>
      <c r="G12" s="889"/>
      <c r="H12" s="896" t="str">
        <f>入力シート!K357&amp;""</f>
        <v/>
      </c>
      <c r="I12" s="896"/>
      <c r="J12" s="896"/>
      <c r="K12" s="896"/>
      <c r="L12" s="896"/>
      <c r="M12" s="896"/>
      <c r="N12" s="896"/>
      <c r="O12" s="896"/>
      <c r="P12" s="896"/>
      <c r="Q12" s="896"/>
      <c r="R12" s="896"/>
      <c r="S12" s="896"/>
      <c r="T12" s="896"/>
      <c r="U12" s="896"/>
      <c r="V12" s="896"/>
      <c r="W12" s="897"/>
      <c r="X12" s="11"/>
    </row>
    <row r="13" spans="1:24" ht="12" customHeight="1">
      <c r="A13" s="409"/>
      <c r="B13" s="407"/>
      <c r="C13" s="890"/>
      <c r="D13" s="704"/>
      <c r="E13" s="704"/>
      <c r="F13" s="704"/>
      <c r="G13" s="704"/>
      <c r="H13" s="749"/>
      <c r="I13" s="749"/>
      <c r="J13" s="749"/>
      <c r="K13" s="749"/>
      <c r="L13" s="749"/>
      <c r="M13" s="749"/>
      <c r="N13" s="749"/>
      <c r="O13" s="749"/>
      <c r="P13" s="749"/>
      <c r="Q13" s="749"/>
      <c r="R13" s="749"/>
      <c r="S13" s="749"/>
      <c r="T13" s="749"/>
      <c r="U13" s="749"/>
      <c r="V13" s="749"/>
      <c r="W13" s="887"/>
      <c r="X13" s="11"/>
    </row>
    <row r="14" spans="1:24" ht="12" customHeight="1">
      <c r="A14" s="409"/>
      <c r="B14" s="407"/>
      <c r="C14" s="890" t="s">
        <v>1021</v>
      </c>
      <c r="D14" s="704"/>
      <c r="E14" s="704"/>
      <c r="F14" s="704"/>
      <c r="G14" s="704"/>
      <c r="H14" s="749" t="str">
        <f>入力シート!K358&amp;""</f>
        <v/>
      </c>
      <c r="I14" s="749"/>
      <c r="J14" s="749"/>
      <c r="K14" s="749"/>
      <c r="L14" s="749"/>
      <c r="M14" s="749"/>
      <c r="N14" s="749"/>
      <c r="O14" s="749"/>
      <c r="P14" s="749"/>
      <c r="Q14" s="749"/>
      <c r="R14" s="749"/>
      <c r="S14" s="749"/>
      <c r="T14" s="749"/>
      <c r="U14" s="749"/>
      <c r="V14" s="749"/>
      <c r="W14" s="887"/>
      <c r="X14" s="11"/>
    </row>
    <row r="15" spans="1:24" ht="12" customHeight="1">
      <c r="A15" s="409"/>
      <c r="B15" s="407"/>
      <c r="C15" s="890"/>
      <c r="D15" s="704"/>
      <c r="E15" s="704"/>
      <c r="F15" s="704"/>
      <c r="G15" s="704"/>
      <c r="H15" s="749"/>
      <c r="I15" s="749"/>
      <c r="J15" s="749"/>
      <c r="K15" s="749"/>
      <c r="L15" s="749"/>
      <c r="M15" s="749"/>
      <c r="N15" s="749"/>
      <c r="O15" s="749"/>
      <c r="P15" s="749"/>
      <c r="Q15" s="749"/>
      <c r="R15" s="749"/>
      <c r="S15" s="749"/>
      <c r="T15" s="749"/>
      <c r="U15" s="749"/>
      <c r="V15" s="749"/>
      <c r="W15" s="887"/>
      <c r="X15" s="11"/>
    </row>
    <row r="16" spans="1:24" ht="12" customHeight="1">
      <c r="A16" s="409"/>
      <c r="B16" s="407"/>
      <c r="C16" s="890" t="s">
        <v>816</v>
      </c>
      <c r="D16" s="704"/>
      <c r="E16" s="704"/>
      <c r="F16" s="909" t="str">
        <f>入力シート!K359&amp;""</f>
        <v/>
      </c>
      <c r="G16" s="909"/>
      <c r="H16" s="749" t="str">
        <f>入力シート!K360&amp;""</f>
        <v>国・地域コードを入力してください</v>
      </c>
      <c r="I16" s="749"/>
      <c r="J16" s="749"/>
      <c r="K16" s="749"/>
      <c r="L16" s="749"/>
      <c r="M16" s="749"/>
      <c r="N16" s="749"/>
      <c r="O16" s="749"/>
      <c r="P16" s="749"/>
      <c r="Q16" s="749"/>
      <c r="R16" s="749"/>
      <c r="S16" s="749"/>
      <c r="T16" s="749"/>
      <c r="U16" s="749"/>
      <c r="V16" s="749"/>
      <c r="W16" s="887"/>
      <c r="X16" s="11"/>
    </row>
    <row r="17" spans="1:24" ht="12" customHeight="1">
      <c r="A17" s="409"/>
      <c r="B17" s="407"/>
      <c r="C17" s="890"/>
      <c r="D17" s="704"/>
      <c r="E17" s="704"/>
      <c r="F17" s="909"/>
      <c r="G17" s="909"/>
      <c r="H17" s="749"/>
      <c r="I17" s="749"/>
      <c r="J17" s="749"/>
      <c r="K17" s="749"/>
      <c r="L17" s="749"/>
      <c r="M17" s="749"/>
      <c r="N17" s="749"/>
      <c r="O17" s="749"/>
      <c r="P17" s="749"/>
      <c r="Q17" s="749"/>
      <c r="R17" s="749"/>
      <c r="S17" s="749"/>
      <c r="T17" s="749"/>
      <c r="U17" s="749"/>
      <c r="V17" s="749"/>
      <c r="W17" s="887"/>
      <c r="X17" s="11"/>
    </row>
    <row r="18" spans="1:24" ht="12" customHeight="1">
      <c r="A18" s="409"/>
      <c r="B18" s="407"/>
      <c r="C18" s="890" t="s">
        <v>820</v>
      </c>
      <c r="D18" s="704"/>
      <c r="E18" s="704"/>
      <c r="F18" s="783" t="str">
        <f>入力シート!K361&amp;""</f>
        <v/>
      </c>
      <c r="G18" s="800"/>
      <c r="H18" s="800"/>
      <c r="I18" s="800"/>
      <c r="J18" s="915" t="s">
        <v>1035</v>
      </c>
      <c r="K18" s="915"/>
      <c r="L18" s="915"/>
      <c r="M18" s="733" t="str">
        <f>入力シート!K363&amp;""</f>
        <v>分野コードを入力してください</v>
      </c>
      <c r="N18" s="731"/>
      <c r="O18" s="731"/>
      <c r="P18" s="731"/>
      <c r="Q18" s="731"/>
      <c r="R18" s="731"/>
      <c r="S18" s="731"/>
      <c r="T18" s="731"/>
      <c r="U18" s="731"/>
      <c r="V18" s="731"/>
      <c r="W18" s="734"/>
      <c r="X18" s="11"/>
    </row>
    <row r="19" spans="1:24" ht="12" customHeight="1">
      <c r="A19" s="409"/>
      <c r="B19" s="407"/>
      <c r="C19" s="890"/>
      <c r="D19" s="704"/>
      <c r="E19" s="704"/>
      <c r="F19" s="785"/>
      <c r="G19" s="802"/>
      <c r="H19" s="802"/>
      <c r="I19" s="802"/>
      <c r="J19" s="915"/>
      <c r="K19" s="915"/>
      <c r="L19" s="915"/>
      <c r="M19" s="746"/>
      <c r="N19" s="744"/>
      <c r="O19" s="744"/>
      <c r="P19" s="744"/>
      <c r="Q19" s="744"/>
      <c r="R19" s="744"/>
      <c r="S19" s="744"/>
      <c r="T19" s="744"/>
      <c r="U19" s="744"/>
      <c r="V19" s="744"/>
      <c r="W19" s="747"/>
      <c r="X19" s="11"/>
    </row>
    <row r="20" spans="1:24" ht="12" customHeight="1">
      <c r="A20" s="409"/>
      <c r="B20" s="407"/>
      <c r="C20" s="735" t="s">
        <v>817</v>
      </c>
      <c r="D20" s="736"/>
      <c r="E20" s="737"/>
      <c r="F20" s="819" t="str">
        <f>入力シート!K364&amp;""</f>
        <v/>
      </c>
      <c r="G20" s="765"/>
      <c r="H20" s="733" t="str">
        <f>入力シート!K365&amp;""</f>
        <v/>
      </c>
      <c r="I20" s="731"/>
      <c r="J20" s="731"/>
      <c r="K20" s="731"/>
      <c r="L20" s="731"/>
      <c r="M20" s="731"/>
      <c r="N20" s="731"/>
      <c r="O20" s="731"/>
      <c r="P20" s="731"/>
      <c r="Q20" s="731"/>
      <c r="R20" s="731"/>
      <c r="S20" s="731"/>
      <c r="T20" s="916"/>
      <c r="U20" s="916"/>
      <c r="V20" s="916"/>
      <c r="W20" s="917"/>
      <c r="X20" s="11"/>
    </row>
    <row r="21" spans="1:24" ht="12" customHeight="1">
      <c r="A21" s="409"/>
      <c r="B21" s="407"/>
      <c r="C21" s="617"/>
      <c r="D21" s="618"/>
      <c r="E21" s="738"/>
      <c r="F21" s="820"/>
      <c r="G21" s="821"/>
      <c r="H21" s="746"/>
      <c r="I21" s="744"/>
      <c r="J21" s="744"/>
      <c r="K21" s="744"/>
      <c r="L21" s="744"/>
      <c r="M21" s="744"/>
      <c r="N21" s="744"/>
      <c r="O21" s="744"/>
      <c r="P21" s="744"/>
      <c r="Q21" s="744"/>
      <c r="R21" s="744"/>
      <c r="S21" s="744"/>
      <c r="T21" s="918"/>
      <c r="U21" s="918"/>
      <c r="V21" s="918"/>
      <c r="W21" s="919"/>
      <c r="X21" s="11"/>
    </row>
    <row r="22" spans="1:24" ht="12" customHeight="1">
      <c r="A22" s="409"/>
      <c r="B22" s="407"/>
      <c r="C22" s="890" t="s">
        <v>818</v>
      </c>
      <c r="D22" s="704"/>
      <c r="E22" s="704"/>
      <c r="F22" s="704"/>
      <c r="G22" s="704"/>
      <c r="H22" s="733" t="str">
        <f>入力シート!K366&amp;""</f>
        <v/>
      </c>
      <c r="I22" s="731"/>
      <c r="J22" s="731"/>
      <c r="K22" s="731"/>
      <c r="L22" s="731"/>
      <c r="M22" s="916"/>
      <c r="N22" s="916"/>
      <c r="O22" s="916"/>
      <c r="P22" s="916"/>
      <c r="Q22" s="916"/>
      <c r="R22" s="916"/>
      <c r="S22" s="916"/>
      <c r="T22" s="916"/>
      <c r="U22" s="916"/>
      <c r="V22" s="916"/>
      <c r="W22" s="917"/>
      <c r="X22" s="11"/>
    </row>
    <row r="23" spans="1:24" ht="12" customHeight="1">
      <c r="A23" s="409"/>
      <c r="B23" s="407"/>
      <c r="C23" s="890"/>
      <c r="D23" s="704"/>
      <c r="E23" s="704"/>
      <c r="F23" s="704"/>
      <c r="G23" s="704"/>
      <c r="H23" s="746"/>
      <c r="I23" s="744"/>
      <c r="J23" s="744"/>
      <c r="K23" s="744"/>
      <c r="L23" s="744"/>
      <c r="M23" s="918"/>
      <c r="N23" s="918"/>
      <c r="O23" s="918"/>
      <c r="P23" s="918"/>
      <c r="Q23" s="918"/>
      <c r="R23" s="918"/>
      <c r="S23" s="918"/>
      <c r="T23" s="918"/>
      <c r="U23" s="918"/>
      <c r="V23" s="918"/>
      <c r="W23" s="919"/>
      <c r="X23" s="11"/>
    </row>
    <row r="24" spans="1:24" ht="12" customHeight="1">
      <c r="A24" s="409"/>
      <c r="B24" s="407"/>
      <c r="C24" s="890" t="s">
        <v>819</v>
      </c>
      <c r="D24" s="704"/>
      <c r="E24" s="704"/>
      <c r="F24" s="704"/>
      <c r="G24" s="704"/>
      <c r="H24" s="893" t="str">
        <f>入力シート!K367&amp;""</f>
        <v/>
      </c>
      <c r="I24" s="893"/>
      <c r="J24" s="894" t="s">
        <v>843</v>
      </c>
      <c r="K24" s="895" t="str">
        <f>入力シート!K368&amp;""</f>
        <v/>
      </c>
      <c r="L24" s="894" t="s">
        <v>854</v>
      </c>
      <c r="M24" s="429"/>
      <c r="N24" s="430"/>
      <c r="O24" s="430"/>
      <c r="P24" s="430"/>
      <c r="Q24" s="430"/>
      <c r="R24" s="430"/>
      <c r="S24" s="430"/>
      <c r="T24" s="891"/>
      <c r="U24" s="891"/>
      <c r="V24" s="891"/>
      <c r="W24" s="892"/>
      <c r="X24" s="11"/>
    </row>
    <row r="25" spans="1:24" ht="12" customHeight="1">
      <c r="A25" s="409"/>
      <c r="B25" s="407"/>
      <c r="C25" s="890"/>
      <c r="D25" s="704"/>
      <c r="E25" s="704"/>
      <c r="F25" s="704"/>
      <c r="G25" s="704"/>
      <c r="H25" s="893"/>
      <c r="I25" s="893"/>
      <c r="J25" s="894"/>
      <c r="K25" s="895"/>
      <c r="L25" s="894"/>
      <c r="M25" s="431"/>
      <c r="N25" s="432"/>
      <c r="O25" s="432"/>
      <c r="P25" s="432"/>
      <c r="Q25" s="432"/>
      <c r="R25" s="432"/>
      <c r="S25" s="432"/>
      <c r="T25" s="891"/>
      <c r="U25" s="891"/>
      <c r="V25" s="891"/>
      <c r="W25" s="892"/>
      <c r="X25" s="11"/>
    </row>
    <row r="26" spans="1:24" ht="12" customHeight="1">
      <c r="A26" s="409"/>
      <c r="B26" s="407"/>
      <c r="C26" s="735" t="s">
        <v>1038</v>
      </c>
      <c r="D26" s="736"/>
      <c r="E26" s="737"/>
      <c r="F26" s="733" t="str">
        <f>入力シート!K369&amp;""</f>
        <v/>
      </c>
      <c r="G26" s="731"/>
      <c r="H26" s="731"/>
      <c r="I26" s="731"/>
      <c r="J26" s="731"/>
      <c r="K26" s="731"/>
      <c r="L26" s="732"/>
      <c r="M26" s="739" t="s">
        <v>821</v>
      </c>
      <c r="N26" s="736"/>
      <c r="O26" s="737"/>
      <c r="P26" s="733" t="str">
        <f>入力シート!K370&amp;""</f>
        <v/>
      </c>
      <c r="Q26" s="731"/>
      <c r="R26" s="731"/>
      <c r="S26" s="731"/>
      <c r="T26" s="731"/>
      <c r="U26" s="731"/>
      <c r="V26" s="731"/>
      <c r="W26" s="734"/>
      <c r="X26" s="11"/>
    </row>
    <row r="27" spans="1:24" ht="12" customHeight="1">
      <c r="A27" s="409"/>
      <c r="B27" s="407"/>
      <c r="C27" s="787"/>
      <c r="D27" s="701"/>
      <c r="E27" s="702"/>
      <c r="F27" s="690"/>
      <c r="G27" s="691"/>
      <c r="H27" s="691"/>
      <c r="I27" s="691"/>
      <c r="J27" s="691"/>
      <c r="K27" s="691"/>
      <c r="L27" s="697"/>
      <c r="M27" s="700"/>
      <c r="N27" s="701"/>
      <c r="O27" s="702"/>
      <c r="P27" s="690"/>
      <c r="Q27" s="691"/>
      <c r="R27" s="691"/>
      <c r="S27" s="691"/>
      <c r="T27" s="691"/>
      <c r="U27" s="691"/>
      <c r="V27" s="691"/>
      <c r="W27" s="692"/>
      <c r="X27" s="11"/>
    </row>
    <row r="28" spans="1:24" ht="12" customHeight="1">
      <c r="A28" s="409"/>
      <c r="B28" s="407"/>
      <c r="C28" s="787"/>
      <c r="D28" s="701"/>
      <c r="E28" s="702"/>
      <c r="F28" s="690"/>
      <c r="G28" s="691"/>
      <c r="H28" s="691"/>
      <c r="I28" s="691"/>
      <c r="J28" s="691"/>
      <c r="K28" s="691"/>
      <c r="L28" s="697"/>
      <c r="M28" s="740"/>
      <c r="N28" s="618"/>
      <c r="O28" s="738"/>
      <c r="P28" s="746"/>
      <c r="Q28" s="744"/>
      <c r="R28" s="744"/>
      <c r="S28" s="744"/>
      <c r="T28" s="744"/>
      <c r="U28" s="744"/>
      <c r="V28" s="744"/>
      <c r="W28" s="747"/>
      <c r="X28" s="11"/>
    </row>
    <row r="29" spans="1:24">
      <c r="A29" s="409"/>
      <c r="B29" s="407"/>
      <c r="C29" s="735" t="s">
        <v>822</v>
      </c>
      <c r="D29" s="736"/>
      <c r="E29" s="736"/>
      <c r="F29" s="736"/>
      <c r="G29" s="736"/>
      <c r="H29" s="736"/>
      <c r="I29" s="736"/>
      <c r="J29" s="736"/>
      <c r="K29" s="736"/>
      <c r="L29" s="736"/>
      <c r="M29" s="736"/>
      <c r="N29" s="736"/>
      <c r="O29" s="736"/>
      <c r="P29" s="736"/>
      <c r="Q29" s="736"/>
      <c r="R29" s="736"/>
      <c r="S29" s="736"/>
      <c r="T29" s="925"/>
      <c r="U29" s="925"/>
      <c r="V29" s="925"/>
      <c r="W29" s="926"/>
      <c r="X29" s="11"/>
    </row>
    <row r="30" spans="1:24">
      <c r="A30" s="409"/>
      <c r="B30" s="407"/>
      <c r="C30" s="617"/>
      <c r="D30" s="618"/>
      <c r="E30" s="618"/>
      <c r="F30" s="618"/>
      <c r="G30" s="618"/>
      <c r="H30" s="618"/>
      <c r="I30" s="618"/>
      <c r="J30" s="618"/>
      <c r="K30" s="618"/>
      <c r="L30" s="618"/>
      <c r="M30" s="618"/>
      <c r="N30" s="618"/>
      <c r="O30" s="618"/>
      <c r="P30" s="618"/>
      <c r="Q30" s="618"/>
      <c r="R30" s="618"/>
      <c r="S30" s="618"/>
      <c r="T30" s="927"/>
      <c r="U30" s="927"/>
      <c r="V30" s="927"/>
      <c r="W30" s="928"/>
      <c r="X30" s="11"/>
    </row>
    <row r="31" spans="1:24">
      <c r="A31" s="409"/>
      <c r="B31" s="407"/>
      <c r="C31" s="898" t="str">
        <f>入力シート!K371&amp;""</f>
        <v/>
      </c>
      <c r="D31" s="899"/>
      <c r="E31" s="899"/>
      <c r="F31" s="899"/>
      <c r="G31" s="899"/>
      <c r="H31" s="899"/>
      <c r="I31" s="899"/>
      <c r="J31" s="899"/>
      <c r="K31" s="899"/>
      <c r="L31" s="899"/>
      <c r="M31" s="899"/>
      <c r="N31" s="899"/>
      <c r="O31" s="899"/>
      <c r="P31" s="899"/>
      <c r="Q31" s="899"/>
      <c r="R31" s="899"/>
      <c r="S31" s="899"/>
      <c r="T31" s="899"/>
      <c r="U31" s="899"/>
      <c r="V31" s="899"/>
      <c r="W31" s="900"/>
      <c r="X31" s="11"/>
    </row>
    <row r="32" spans="1:24">
      <c r="A32" s="409"/>
      <c r="B32" s="407"/>
      <c r="C32" s="898"/>
      <c r="D32" s="899"/>
      <c r="E32" s="899"/>
      <c r="F32" s="899"/>
      <c r="G32" s="899"/>
      <c r="H32" s="899"/>
      <c r="I32" s="899"/>
      <c r="J32" s="899"/>
      <c r="K32" s="899"/>
      <c r="L32" s="899"/>
      <c r="M32" s="899"/>
      <c r="N32" s="899"/>
      <c r="O32" s="899"/>
      <c r="P32" s="899"/>
      <c r="Q32" s="899"/>
      <c r="R32" s="899"/>
      <c r="S32" s="899"/>
      <c r="T32" s="899"/>
      <c r="U32" s="899"/>
      <c r="V32" s="899"/>
      <c r="W32" s="900"/>
      <c r="X32" s="11"/>
    </row>
    <row r="33" spans="1:24">
      <c r="A33" s="409"/>
      <c r="B33" s="407"/>
      <c r="C33" s="898"/>
      <c r="D33" s="899"/>
      <c r="E33" s="899"/>
      <c r="F33" s="899"/>
      <c r="G33" s="899"/>
      <c r="H33" s="899"/>
      <c r="I33" s="899"/>
      <c r="J33" s="899"/>
      <c r="K33" s="899"/>
      <c r="L33" s="899"/>
      <c r="M33" s="899"/>
      <c r="N33" s="899"/>
      <c r="O33" s="899"/>
      <c r="P33" s="899"/>
      <c r="Q33" s="899"/>
      <c r="R33" s="899"/>
      <c r="S33" s="899"/>
      <c r="T33" s="899"/>
      <c r="U33" s="899"/>
      <c r="V33" s="899"/>
      <c r="W33" s="900"/>
      <c r="X33" s="11"/>
    </row>
    <row r="34" spans="1:24">
      <c r="A34" s="409"/>
      <c r="B34" s="407"/>
      <c r="C34" s="898"/>
      <c r="D34" s="899"/>
      <c r="E34" s="899"/>
      <c r="F34" s="899"/>
      <c r="G34" s="899"/>
      <c r="H34" s="899"/>
      <c r="I34" s="899"/>
      <c r="J34" s="899"/>
      <c r="K34" s="899"/>
      <c r="L34" s="899"/>
      <c r="M34" s="899"/>
      <c r="N34" s="899"/>
      <c r="O34" s="899"/>
      <c r="P34" s="899"/>
      <c r="Q34" s="899"/>
      <c r="R34" s="899"/>
      <c r="S34" s="899"/>
      <c r="T34" s="899"/>
      <c r="U34" s="899"/>
      <c r="V34" s="899"/>
      <c r="W34" s="900"/>
      <c r="X34" s="11"/>
    </row>
    <row r="35" spans="1:24">
      <c r="A35" s="409"/>
      <c r="B35" s="407"/>
      <c r="C35" s="898"/>
      <c r="D35" s="899"/>
      <c r="E35" s="899"/>
      <c r="F35" s="899"/>
      <c r="G35" s="899"/>
      <c r="H35" s="899"/>
      <c r="I35" s="899"/>
      <c r="J35" s="899"/>
      <c r="K35" s="899"/>
      <c r="L35" s="899"/>
      <c r="M35" s="899"/>
      <c r="N35" s="899"/>
      <c r="O35" s="899"/>
      <c r="P35" s="899"/>
      <c r="Q35" s="899"/>
      <c r="R35" s="899"/>
      <c r="S35" s="899"/>
      <c r="T35" s="899"/>
      <c r="U35" s="899"/>
      <c r="V35" s="899"/>
      <c r="W35" s="900"/>
      <c r="X35" s="11"/>
    </row>
    <row r="36" spans="1:24">
      <c r="A36" s="409"/>
      <c r="B36" s="407"/>
      <c r="C36" s="898"/>
      <c r="D36" s="899"/>
      <c r="E36" s="899"/>
      <c r="F36" s="899"/>
      <c r="G36" s="899"/>
      <c r="H36" s="899"/>
      <c r="I36" s="899"/>
      <c r="J36" s="899"/>
      <c r="K36" s="899"/>
      <c r="L36" s="899"/>
      <c r="M36" s="899"/>
      <c r="N36" s="899"/>
      <c r="O36" s="899"/>
      <c r="P36" s="899"/>
      <c r="Q36" s="899"/>
      <c r="R36" s="899"/>
      <c r="S36" s="899"/>
      <c r="T36" s="899"/>
      <c r="U36" s="899"/>
      <c r="V36" s="899"/>
      <c r="W36" s="900"/>
      <c r="X36" s="11"/>
    </row>
    <row r="37" spans="1:24">
      <c r="A37" s="409"/>
      <c r="B37" s="407"/>
      <c r="C37" s="898"/>
      <c r="D37" s="899"/>
      <c r="E37" s="899"/>
      <c r="F37" s="899"/>
      <c r="G37" s="899"/>
      <c r="H37" s="899"/>
      <c r="I37" s="899"/>
      <c r="J37" s="899"/>
      <c r="K37" s="899"/>
      <c r="L37" s="899"/>
      <c r="M37" s="899"/>
      <c r="N37" s="899"/>
      <c r="O37" s="899"/>
      <c r="P37" s="899"/>
      <c r="Q37" s="899"/>
      <c r="R37" s="899"/>
      <c r="S37" s="899"/>
      <c r="T37" s="899"/>
      <c r="U37" s="899"/>
      <c r="V37" s="899"/>
      <c r="W37" s="900"/>
      <c r="X37" s="11"/>
    </row>
    <row r="38" spans="1:24">
      <c r="A38" s="409"/>
      <c r="B38" s="407"/>
      <c r="C38" s="898"/>
      <c r="D38" s="899"/>
      <c r="E38" s="899"/>
      <c r="F38" s="899"/>
      <c r="G38" s="899"/>
      <c r="H38" s="899"/>
      <c r="I38" s="899"/>
      <c r="J38" s="899"/>
      <c r="K38" s="899"/>
      <c r="L38" s="899"/>
      <c r="M38" s="899"/>
      <c r="N38" s="899"/>
      <c r="O38" s="899"/>
      <c r="P38" s="899"/>
      <c r="Q38" s="899"/>
      <c r="R38" s="899"/>
      <c r="S38" s="899"/>
      <c r="T38" s="899"/>
      <c r="U38" s="899"/>
      <c r="V38" s="899"/>
      <c r="W38" s="900"/>
      <c r="X38" s="11"/>
    </row>
    <row r="39" spans="1:24">
      <c r="A39" s="409"/>
      <c r="B39" s="407"/>
      <c r="C39" s="898"/>
      <c r="D39" s="899"/>
      <c r="E39" s="899"/>
      <c r="F39" s="899"/>
      <c r="G39" s="899"/>
      <c r="H39" s="899"/>
      <c r="I39" s="899"/>
      <c r="J39" s="899"/>
      <c r="K39" s="899"/>
      <c r="L39" s="899"/>
      <c r="M39" s="899"/>
      <c r="N39" s="899"/>
      <c r="O39" s="899"/>
      <c r="P39" s="899"/>
      <c r="Q39" s="899"/>
      <c r="R39" s="899"/>
      <c r="S39" s="899"/>
      <c r="T39" s="899"/>
      <c r="U39" s="899"/>
      <c r="V39" s="899"/>
      <c r="W39" s="900"/>
      <c r="X39" s="11"/>
    </row>
    <row r="40" spans="1:24">
      <c r="A40" s="409"/>
      <c r="B40" s="407"/>
      <c r="C40" s="898"/>
      <c r="D40" s="899"/>
      <c r="E40" s="899"/>
      <c r="F40" s="899"/>
      <c r="G40" s="899"/>
      <c r="H40" s="899"/>
      <c r="I40" s="899"/>
      <c r="J40" s="899"/>
      <c r="K40" s="899"/>
      <c r="L40" s="899"/>
      <c r="M40" s="899"/>
      <c r="N40" s="899"/>
      <c r="O40" s="899"/>
      <c r="P40" s="899"/>
      <c r="Q40" s="899"/>
      <c r="R40" s="899"/>
      <c r="S40" s="899"/>
      <c r="T40" s="899"/>
      <c r="U40" s="899"/>
      <c r="V40" s="899"/>
      <c r="W40" s="900"/>
      <c r="X40" s="11"/>
    </row>
    <row r="41" spans="1:24">
      <c r="A41" s="409"/>
      <c r="B41" s="407"/>
      <c r="C41" s="898"/>
      <c r="D41" s="899"/>
      <c r="E41" s="899"/>
      <c r="F41" s="899"/>
      <c r="G41" s="899"/>
      <c r="H41" s="899"/>
      <c r="I41" s="899"/>
      <c r="J41" s="899"/>
      <c r="K41" s="899"/>
      <c r="L41" s="899"/>
      <c r="M41" s="899"/>
      <c r="N41" s="899"/>
      <c r="O41" s="899"/>
      <c r="P41" s="899"/>
      <c r="Q41" s="899"/>
      <c r="R41" s="899"/>
      <c r="S41" s="899"/>
      <c r="T41" s="899"/>
      <c r="U41" s="899"/>
      <c r="V41" s="899"/>
      <c r="W41" s="900"/>
      <c r="X41" s="11"/>
    </row>
    <row r="42" spans="1:24">
      <c r="A42" s="409"/>
      <c r="B42" s="407"/>
      <c r="C42" s="898"/>
      <c r="D42" s="899"/>
      <c r="E42" s="899"/>
      <c r="F42" s="899"/>
      <c r="G42" s="899"/>
      <c r="H42" s="899"/>
      <c r="I42" s="899"/>
      <c r="J42" s="899"/>
      <c r="K42" s="899"/>
      <c r="L42" s="899"/>
      <c r="M42" s="899"/>
      <c r="N42" s="899"/>
      <c r="O42" s="899"/>
      <c r="P42" s="899"/>
      <c r="Q42" s="899"/>
      <c r="R42" s="899"/>
      <c r="S42" s="899"/>
      <c r="T42" s="899"/>
      <c r="U42" s="899"/>
      <c r="V42" s="899"/>
      <c r="W42" s="900"/>
      <c r="X42" s="11"/>
    </row>
    <row r="43" spans="1:24">
      <c r="A43" s="409"/>
      <c r="B43" s="407"/>
      <c r="C43" s="898"/>
      <c r="D43" s="899"/>
      <c r="E43" s="899"/>
      <c r="F43" s="899"/>
      <c r="G43" s="899"/>
      <c r="H43" s="899"/>
      <c r="I43" s="899"/>
      <c r="J43" s="899"/>
      <c r="K43" s="899"/>
      <c r="L43" s="899"/>
      <c r="M43" s="899"/>
      <c r="N43" s="899"/>
      <c r="O43" s="899"/>
      <c r="P43" s="899"/>
      <c r="Q43" s="899"/>
      <c r="R43" s="899"/>
      <c r="S43" s="899"/>
      <c r="T43" s="899"/>
      <c r="U43" s="899"/>
      <c r="V43" s="899"/>
      <c r="W43" s="900"/>
      <c r="X43" s="11"/>
    </row>
    <row r="44" spans="1:24">
      <c r="A44" s="409"/>
      <c r="B44" s="407"/>
      <c r="C44" s="898"/>
      <c r="D44" s="899"/>
      <c r="E44" s="899"/>
      <c r="F44" s="899"/>
      <c r="G44" s="899"/>
      <c r="H44" s="899"/>
      <c r="I44" s="899"/>
      <c r="J44" s="899"/>
      <c r="K44" s="899"/>
      <c r="L44" s="899"/>
      <c r="M44" s="899"/>
      <c r="N44" s="899"/>
      <c r="O44" s="899"/>
      <c r="P44" s="899"/>
      <c r="Q44" s="899"/>
      <c r="R44" s="899"/>
      <c r="S44" s="899"/>
      <c r="T44" s="899"/>
      <c r="U44" s="899"/>
      <c r="V44" s="899"/>
      <c r="W44" s="900"/>
      <c r="X44" s="11"/>
    </row>
    <row r="45" spans="1:24">
      <c r="A45" s="409"/>
      <c r="B45" s="407"/>
      <c r="C45" s="898"/>
      <c r="D45" s="899"/>
      <c r="E45" s="899"/>
      <c r="F45" s="899"/>
      <c r="G45" s="899"/>
      <c r="H45" s="899"/>
      <c r="I45" s="899"/>
      <c r="J45" s="899"/>
      <c r="K45" s="899"/>
      <c r="L45" s="899"/>
      <c r="M45" s="899"/>
      <c r="N45" s="899"/>
      <c r="O45" s="899"/>
      <c r="P45" s="899"/>
      <c r="Q45" s="899"/>
      <c r="R45" s="899"/>
      <c r="S45" s="899"/>
      <c r="T45" s="899"/>
      <c r="U45" s="899"/>
      <c r="V45" s="899"/>
      <c r="W45" s="900"/>
      <c r="X45" s="11"/>
    </row>
    <row r="46" spans="1:24">
      <c r="A46" s="409"/>
      <c r="B46" s="407"/>
      <c r="C46" s="898"/>
      <c r="D46" s="899"/>
      <c r="E46" s="899"/>
      <c r="F46" s="899"/>
      <c r="G46" s="899"/>
      <c r="H46" s="899"/>
      <c r="I46" s="899"/>
      <c r="J46" s="899"/>
      <c r="K46" s="899"/>
      <c r="L46" s="899"/>
      <c r="M46" s="899"/>
      <c r="N46" s="899"/>
      <c r="O46" s="899"/>
      <c r="P46" s="899"/>
      <c r="Q46" s="899"/>
      <c r="R46" s="899"/>
      <c r="S46" s="899"/>
      <c r="T46" s="899"/>
      <c r="U46" s="899"/>
      <c r="V46" s="899"/>
      <c r="W46" s="900"/>
      <c r="X46" s="11"/>
    </row>
    <row r="47" spans="1:24">
      <c r="A47" s="409"/>
      <c r="B47" s="407"/>
      <c r="C47" s="898"/>
      <c r="D47" s="899"/>
      <c r="E47" s="899"/>
      <c r="F47" s="899"/>
      <c r="G47" s="899"/>
      <c r="H47" s="899"/>
      <c r="I47" s="899"/>
      <c r="J47" s="899"/>
      <c r="K47" s="899"/>
      <c r="L47" s="899"/>
      <c r="M47" s="899"/>
      <c r="N47" s="899"/>
      <c r="O47" s="899"/>
      <c r="P47" s="899"/>
      <c r="Q47" s="899"/>
      <c r="R47" s="899"/>
      <c r="S47" s="899"/>
      <c r="T47" s="899"/>
      <c r="U47" s="899"/>
      <c r="V47" s="899"/>
      <c r="W47" s="900"/>
      <c r="X47" s="11"/>
    </row>
    <row r="48" spans="1:24">
      <c r="A48" s="409"/>
      <c r="B48" s="407"/>
      <c r="C48" s="898"/>
      <c r="D48" s="899"/>
      <c r="E48" s="899"/>
      <c r="F48" s="899"/>
      <c r="G48" s="899"/>
      <c r="H48" s="899"/>
      <c r="I48" s="899"/>
      <c r="J48" s="899"/>
      <c r="K48" s="899"/>
      <c r="L48" s="899"/>
      <c r="M48" s="899"/>
      <c r="N48" s="899"/>
      <c r="O48" s="899"/>
      <c r="P48" s="899"/>
      <c r="Q48" s="899"/>
      <c r="R48" s="899"/>
      <c r="S48" s="899"/>
      <c r="T48" s="899"/>
      <c r="U48" s="899"/>
      <c r="V48" s="899"/>
      <c r="W48" s="900"/>
      <c r="X48" s="11"/>
    </row>
    <row r="49" spans="1:24">
      <c r="A49" s="409"/>
      <c r="B49" s="407"/>
      <c r="C49" s="898"/>
      <c r="D49" s="899"/>
      <c r="E49" s="899"/>
      <c r="F49" s="899"/>
      <c r="G49" s="899"/>
      <c r="H49" s="899"/>
      <c r="I49" s="899"/>
      <c r="J49" s="899"/>
      <c r="K49" s="899"/>
      <c r="L49" s="899"/>
      <c r="M49" s="899"/>
      <c r="N49" s="899"/>
      <c r="O49" s="899"/>
      <c r="P49" s="899"/>
      <c r="Q49" s="899"/>
      <c r="R49" s="899"/>
      <c r="S49" s="899"/>
      <c r="T49" s="899"/>
      <c r="U49" s="899"/>
      <c r="V49" s="899"/>
      <c r="W49" s="900"/>
      <c r="X49" s="11"/>
    </row>
    <row r="50" spans="1:24">
      <c r="A50" s="409"/>
      <c r="B50" s="407"/>
      <c r="C50" s="901"/>
      <c r="D50" s="902"/>
      <c r="E50" s="902"/>
      <c r="F50" s="902"/>
      <c r="G50" s="902"/>
      <c r="H50" s="902"/>
      <c r="I50" s="902"/>
      <c r="J50" s="902"/>
      <c r="K50" s="902"/>
      <c r="L50" s="902"/>
      <c r="M50" s="902"/>
      <c r="N50" s="902"/>
      <c r="O50" s="902"/>
      <c r="P50" s="902"/>
      <c r="Q50" s="902"/>
      <c r="R50" s="902"/>
      <c r="S50" s="902"/>
      <c r="T50" s="902"/>
      <c r="U50" s="902"/>
      <c r="V50" s="902"/>
      <c r="W50" s="903"/>
      <c r="X50" s="11"/>
    </row>
    <row r="51" spans="1:24">
      <c r="A51" s="409"/>
      <c r="B51" s="407"/>
      <c r="C51" s="890" t="s">
        <v>823</v>
      </c>
      <c r="D51" s="704"/>
      <c r="E51" s="704"/>
      <c r="F51" s="749" t="str">
        <f>入力シート!K372&amp;""</f>
        <v/>
      </c>
      <c r="G51" s="749"/>
      <c r="H51" s="749"/>
      <c r="I51" s="749"/>
      <c r="J51" s="749"/>
      <c r="K51" s="749"/>
      <c r="L51" s="749"/>
      <c r="M51" s="749"/>
      <c r="N51" s="749"/>
      <c r="O51" s="749"/>
      <c r="P51" s="749"/>
      <c r="Q51" s="749"/>
      <c r="R51" s="749"/>
      <c r="S51" s="749"/>
      <c r="T51" s="749"/>
      <c r="U51" s="749"/>
      <c r="V51" s="749"/>
      <c r="W51" s="887"/>
      <c r="X51" s="11"/>
    </row>
    <row r="52" spans="1:24" ht="12.75" thickBot="1">
      <c r="A52" s="409"/>
      <c r="B52" s="407"/>
      <c r="C52" s="904"/>
      <c r="D52" s="706"/>
      <c r="E52" s="706"/>
      <c r="F52" s="910"/>
      <c r="G52" s="910"/>
      <c r="H52" s="910"/>
      <c r="I52" s="910"/>
      <c r="J52" s="910"/>
      <c r="K52" s="910"/>
      <c r="L52" s="910"/>
      <c r="M52" s="910"/>
      <c r="N52" s="910"/>
      <c r="O52" s="910"/>
      <c r="P52" s="910"/>
      <c r="Q52" s="910"/>
      <c r="R52" s="910"/>
      <c r="S52" s="910"/>
      <c r="T52" s="910"/>
      <c r="U52" s="910"/>
      <c r="V52" s="910"/>
      <c r="W52" s="911"/>
      <c r="X52" s="11"/>
    </row>
    <row r="53" spans="1:24">
      <c r="A53" s="409"/>
      <c r="B53" s="407"/>
      <c r="C53" s="419"/>
      <c r="D53" s="419"/>
      <c r="E53" s="419"/>
      <c r="F53" s="419"/>
      <c r="G53" s="419"/>
      <c r="H53" s="419"/>
      <c r="I53" s="419"/>
      <c r="J53" s="419"/>
      <c r="K53" s="419"/>
      <c r="L53" s="419"/>
      <c r="M53" s="419"/>
      <c r="N53" s="419"/>
      <c r="O53" s="419"/>
      <c r="P53" s="419"/>
      <c r="Q53" s="419"/>
      <c r="R53" s="419"/>
      <c r="S53" s="419"/>
      <c r="T53" s="419"/>
      <c r="U53" s="419"/>
      <c r="V53" s="419"/>
      <c r="W53" s="419"/>
      <c r="X53" s="11"/>
    </row>
    <row r="54" spans="1:24">
      <c r="A54" s="409"/>
      <c r="B54" s="407"/>
      <c r="C54" s="419"/>
      <c r="D54" s="419"/>
      <c r="E54" s="419"/>
      <c r="F54" s="419"/>
      <c r="G54" s="419"/>
      <c r="H54" s="419"/>
      <c r="I54" s="419"/>
      <c r="J54" s="419"/>
      <c r="K54" s="419"/>
      <c r="L54" s="419"/>
      <c r="M54" s="419"/>
      <c r="N54" s="419"/>
      <c r="O54" s="419"/>
      <c r="P54" s="419"/>
      <c r="Q54" s="419"/>
      <c r="R54" s="419"/>
      <c r="S54" s="419"/>
      <c r="T54" s="419"/>
      <c r="U54" s="419"/>
      <c r="V54" s="419"/>
      <c r="W54" s="419"/>
      <c r="X54" s="11"/>
    </row>
    <row r="55" spans="1:24" ht="12.75" thickBot="1">
      <c r="A55" s="409"/>
      <c r="B55" s="407"/>
      <c r="C55" s="419"/>
      <c r="D55" s="419"/>
      <c r="E55" s="419"/>
      <c r="F55" s="419"/>
      <c r="G55" s="419"/>
      <c r="H55" s="419"/>
      <c r="I55" s="419"/>
      <c r="J55" s="419"/>
      <c r="K55" s="419"/>
      <c r="L55" s="419"/>
      <c r="M55" s="419"/>
      <c r="N55" s="419"/>
      <c r="O55" s="419"/>
      <c r="P55" s="419"/>
      <c r="Q55" s="419"/>
      <c r="R55" s="419"/>
      <c r="S55" s="419"/>
      <c r="T55" s="419"/>
      <c r="U55" s="419"/>
      <c r="V55" s="419"/>
      <c r="W55" s="419"/>
      <c r="X55" s="11"/>
    </row>
    <row r="56" spans="1:24" ht="12.75" customHeight="1">
      <c r="A56" s="409"/>
      <c r="B56" s="407"/>
      <c r="C56" s="920" t="s">
        <v>824</v>
      </c>
      <c r="D56" s="920"/>
      <c r="E56" s="920"/>
      <c r="F56" s="920"/>
      <c r="G56" s="920"/>
      <c r="H56" s="920"/>
      <c r="I56" s="921" t="str">
        <f>入力シート!K373&amp;""</f>
        <v/>
      </c>
      <c r="J56" s="922"/>
      <c r="K56" s="419"/>
      <c r="L56" s="419"/>
      <c r="M56" s="419"/>
      <c r="N56" s="419"/>
      <c r="O56" s="419"/>
      <c r="P56" s="419"/>
      <c r="Q56" s="419"/>
      <c r="R56" s="419"/>
      <c r="S56" s="419"/>
      <c r="T56" s="419"/>
      <c r="U56" s="419"/>
      <c r="V56" s="419"/>
      <c r="W56" s="419"/>
      <c r="X56" s="11"/>
    </row>
    <row r="57" spans="1:24" ht="12.75" customHeight="1" thickBot="1">
      <c r="A57" s="409"/>
      <c r="B57" s="407"/>
      <c r="C57" s="920"/>
      <c r="D57" s="920"/>
      <c r="E57" s="920"/>
      <c r="F57" s="920"/>
      <c r="G57" s="920"/>
      <c r="H57" s="920"/>
      <c r="I57" s="923"/>
      <c r="J57" s="924"/>
      <c r="K57" s="419"/>
      <c r="L57" s="419"/>
      <c r="M57" s="419"/>
      <c r="N57" s="419"/>
      <c r="O57" s="419"/>
      <c r="P57" s="419"/>
      <c r="Q57" s="419"/>
      <c r="R57" s="419"/>
      <c r="S57" s="419"/>
      <c r="T57" s="419"/>
      <c r="U57" s="419"/>
      <c r="V57" s="419"/>
      <c r="W57" s="419"/>
      <c r="X57" s="11"/>
    </row>
    <row r="58" spans="1:24" ht="5.0999999999999996" customHeight="1" thickBot="1">
      <c r="A58" s="409"/>
      <c r="B58" s="407"/>
      <c r="C58" s="408"/>
      <c r="D58" s="408"/>
      <c r="E58" s="408"/>
      <c r="F58" s="408"/>
      <c r="G58" s="408"/>
      <c r="H58" s="408"/>
      <c r="I58" s="408"/>
      <c r="J58" s="408"/>
      <c r="K58" s="408"/>
      <c r="L58" s="408"/>
      <c r="M58" s="408"/>
      <c r="N58" s="408"/>
      <c r="O58" s="408"/>
      <c r="P58" s="408"/>
      <c r="Q58" s="408"/>
      <c r="R58" s="408"/>
      <c r="S58" s="408"/>
      <c r="T58" s="408"/>
      <c r="U58" s="408"/>
      <c r="V58" s="408"/>
      <c r="W58" s="408"/>
      <c r="X58" s="11"/>
    </row>
    <row r="59" spans="1:24" ht="12" customHeight="1">
      <c r="A59" s="409"/>
      <c r="B59" s="407" t="s">
        <v>811</v>
      </c>
      <c r="C59" s="888" t="s">
        <v>825</v>
      </c>
      <c r="D59" s="889"/>
      <c r="E59" s="889"/>
      <c r="F59" s="896" t="str">
        <f>入力シート!K374&amp;""</f>
        <v/>
      </c>
      <c r="G59" s="896"/>
      <c r="H59" s="896"/>
      <c r="I59" s="896"/>
      <c r="J59" s="896"/>
      <c r="K59" s="896"/>
      <c r="L59" s="896"/>
      <c r="M59" s="896"/>
      <c r="N59" s="896"/>
      <c r="O59" s="896"/>
      <c r="P59" s="896"/>
      <c r="Q59" s="896"/>
      <c r="R59" s="896"/>
      <c r="S59" s="896"/>
      <c r="T59" s="896"/>
      <c r="U59" s="896"/>
      <c r="V59" s="896"/>
      <c r="W59" s="897"/>
      <c r="X59" s="11"/>
    </row>
    <row r="60" spans="1:24" ht="12" customHeight="1">
      <c r="A60" s="409"/>
      <c r="B60" s="407"/>
      <c r="C60" s="890"/>
      <c r="D60" s="704"/>
      <c r="E60" s="704"/>
      <c r="F60" s="749"/>
      <c r="G60" s="749"/>
      <c r="H60" s="749"/>
      <c r="I60" s="749"/>
      <c r="J60" s="749"/>
      <c r="K60" s="749"/>
      <c r="L60" s="749"/>
      <c r="M60" s="749"/>
      <c r="N60" s="749"/>
      <c r="O60" s="749"/>
      <c r="P60" s="749"/>
      <c r="Q60" s="749"/>
      <c r="R60" s="749"/>
      <c r="S60" s="749"/>
      <c r="T60" s="749"/>
      <c r="U60" s="749"/>
      <c r="V60" s="749"/>
      <c r="W60" s="887"/>
      <c r="X60" s="11"/>
    </row>
    <row r="61" spans="1:24" ht="12" customHeight="1">
      <c r="A61" s="409"/>
      <c r="B61" s="407"/>
      <c r="C61" s="885" t="s">
        <v>1036</v>
      </c>
      <c r="D61" s="886"/>
      <c r="E61" s="886"/>
      <c r="F61" s="749" t="str">
        <f>入力シート!K375&amp;""</f>
        <v/>
      </c>
      <c r="G61" s="749"/>
      <c r="H61" s="749"/>
      <c r="I61" s="749"/>
      <c r="J61" s="749"/>
      <c r="K61" s="749"/>
      <c r="L61" s="749"/>
      <c r="M61" s="749"/>
      <c r="N61" s="749"/>
      <c r="O61" s="749"/>
      <c r="P61" s="749"/>
      <c r="Q61" s="749"/>
      <c r="R61" s="749"/>
      <c r="S61" s="749"/>
      <c r="T61" s="749"/>
      <c r="U61" s="749"/>
      <c r="V61" s="749"/>
      <c r="W61" s="887"/>
      <c r="X61" s="11"/>
    </row>
    <row r="62" spans="1:24" ht="12" customHeight="1">
      <c r="A62" s="409"/>
      <c r="B62" s="407"/>
      <c r="C62" s="885"/>
      <c r="D62" s="886"/>
      <c r="E62" s="886"/>
      <c r="F62" s="749"/>
      <c r="G62" s="749"/>
      <c r="H62" s="749"/>
      <c r="I62" s="749"/>
      <c r="J62" s="749"/>
      <c r="K62" s="749"/>
      <c r="L62" s="749"/>
      <c r="M62" s="749"/>
      <c r="N62" s="749"/>
      <c r="O62" s="749"/>
      <c r="P62" s="749"/>
      <c r="Q62" s="749"/>
      <c r="R62" s="749"/>
      <c r="S62" s="749"/>
      <c r="T62" s="749"/>
      <c r="U62" s="749"/>
      <c r="V62" s="749"/>
      <c r="W62" s="887"/>
      <c r="X62" s="11"/>
    </row>
    <row r="63" spans="1:24" ht="12" customHeight="1">
      <c r="A63" s="409"/>
      <c r="B63" s="407"/>
      <c r="C63" s="890" t="s">
        <v>816</v>
      </c>
      <c r="D63" s="704"/>
      <c r="E63" s="704"/>
      <c r="F63" s="909" t="str">
        <f>入力シート!K376&amp;""</f>
        <v/>
      </c>
      <c r="G63" s="909"/>
      <c r="H63" s="733" t="str">
        <f>入力シート!K377&amp;""</f>
        <v>国・地域コードを入力してください</v>
      </c>
      <c r="I63" s="731"/>
      <c r="J63" s="731"/>
      <c r="K63" s="731"/>
      <c r="L63" s="732"/>
      <c r="M63" s="739" t="s">
        <v>826</v>
      </c>
      <c r="N63" s="736"/>
      <c r="O63" s="737"/>
      <c r="P63" s="905" t="str">
        <f>入力シート!K378&amp;""</f>
        <v/>
      </c>
      <c r="Q63" s="906"/>
      <c r="R63" s="906"/>
      <c r="S63" s="906"/>
      <c r="T63" s="906"/>
      <c r="U63" s="906"/>
      <c r="V63" s="906"/>
      <c r="W63" s="907"/>
      <c r="X63" s="11"/>
    </row>
    <row r="64" spans="1:24" ht="12" customHeight="1">
      <c r="A64" s="409"/>
      <c r="B64" s="407"/>
      <c r="C64" s="890"/>
      <c r="D64" s="704"/>
      <c r="E64" s="704"/>
      <c r="F64" s="909"/>
      <c r="G64" s="909"/>
      <c r="H64" s="746"/>
      <c r="I64" s="744"/>
      <c r="J64" s="744"/>
      <c r="K64" s="744"/>
      <c r="L64" s="745"/>
      <c r="M64" s="740"/>
      <c r="N64" s="618"/>
      <c r="O64" s="738"/>
      <c r="P64" s="908"/>
      <c r="Q64" s="813"/>
      <c r="R64" s="813"/>
      <c r="S64" s="813"/>
      <c r="T64" s="813"/>
      <c r="U64" s="813"/>
      <c r="V64" s="813"/>
      <c r="W64" s="814"/>
      <c r="X64" s="11"/>
    </row>
    <row r="65" spans="1:24" ht="12" customHeight="1">
      <c r="A65" s="409"/>
      <c r="B65" s="407"/>
      <c r="C65" s="890" t="s">
        <v>827</v>
      </c>
      <c r="D65" s="704"/>
      <c r="E65" s="704"/>
      <c r="F65" s="704"/>
      <c r="G65" s="704"/>
      <c r="H65" s="733" t="str">
        <f>入力シート!K379&amp;""</f>
        <v/>
      </c>
      <c r="I65" s="731"/>
      <c r="J65" s="731"/>
      <c r="K65" s="731"/>
      <c r="L65" s="731"/>
      <c r="M65" s="916"/>
      <c r="N65" s="916"/>
      <c r="O65" s="916"/>
      <c r="P65" s="916"/>
      <c r="Q65" s="916"/>
      <c r="R65" s="916"/>
      <c r="S65" s="916"/>
      <c r="T65" s="916"/>
      <c r="U65" s="916"/>
      <c r="V65" s="916"/>
      <c r="W65" s="917"/>
      <c r="X65" s="11"/>
    </row>
    <row r="66" spans="1:24" ht="12" customHeight="1">
      <c r="A66" s="409"/>
      <c r="B66" s="407"/>
      <c r="C66" s="890"/>
      <c r="D66" s="704"/>
      <c r="E66" s="704"/>
      <c r="F66" s="704"/>
      <c r="G66" s="704"/>
      <c r="H66" s="746"/>
      <c r="I66" s="744"/>
      <c r="J66" s="744"/>
      <c r="K66" s="744"/>
      <c r="L66" s="744"/>
      <c r="M66" s="918"/>
      <c r="N66" s="918"/>
      <c r="O66" s="918"/>
      <c r="P66" s="918"/>
      <c r="Q66" s="918"/>
      <c r="R66" s="918"/>
      <c r="S66" s="918"/>
      <c r="T66" s="918"/>
      <c r="U66" s="918"/>
      <c r="V66" s="918"/>
      <c r="W66" s="919"/>
      <c r="X66" s="11"/>
    </row>
    <row r="67" spans="1:24" ht="12" customHeight="1">
      <c r="A67" s="409"/>
      <c r="B67" s="407"/>
      <c r="C67" s="912" t="s">
        <v>828</v>
      </c>
      <c r="D67" s="913"/>
      <c r="E67" s="913"/>
      <c r="F67" s="913"/>
      <c r="G67" s="913"/>
      <c r="H67" s="893" t="str">
        <f>入力シート!K380&amp;""</f>
        <v/>
      </c>
      <c r="I67" s="893"/>
      <c r="J67" s="894" t="s">
        <v>843</v>
      </c>
      <c r="K67" s="895" t="str">
        <f>入力シート!K381&amp;""</f>
        <v/>
      </c>
      <c r="L67" s="894" t="s">
        <v>854</v>
      </c>
      <c r="M67" s="429"/>
      <c r="N67" s="430"/>
      <c r="O67" s="430"/>
      <c r="P67" s="430"/>
      <c r="Q67" s="430"/>
      <c r="R67" s="430"/>
      <c r="S67" s="430"/>
      <c r="T67" s="891"/>
      <c r="U67" s="891"/>
      <c r="V67" s="891"/>
      <c r="W67" s="892"/>
      <c r="X67" s="11"/>
    </row>
    <row r="68" spans="1:24" ht="12" customHeight="1">
      <c r="A68" s="409"/>
      <c r="B68" s="407"/>
      <c r="C68" s="912"/>
      <c r="D68" s="913"/>
      <c r="E68" s="913"/>
      <c r="F68" s="913"/>
      <c r="G68" s="913"/>
      <c r="H68" s="893"/>
      <c r="I68" s="893"/>
      <c r="J68" s="894"/>
      <c r="K68" s="895"/>
      <c r="L68" s="894"/>
      <c r="M68" s="431"/>
      <c r="N68" s="432"/>
      <c r="O68" s="432"/>
      <c r="P68" s="432"/>
      <c r="Q68" s="432"/>
      <c r="R68" s="432"/>
      <c r="S68" s="432"/>
      <c r="T68" s="891"/>
      <c r="U68" s="891"/>
      <c r="V68" s="891"/>
      <c r="W68" s="892"/>
      <c r="X68" s="11"/>
    </row>
    <row r="69" spans="1:24" ht="12" customHeight="1">
      <c r="A69" s="409"/>
      <c r="B69" s="407"/>
      <c r="C69" s="914" t="s">
        <v>1020</v>
      </c>
      <c r="D69" s="915"/>
      <c r="E69" s="915"/>
      <c r="F69" s="749" t="str">
        <f>入力シート!K382&amp;""</f>
        <v/>
      </c>
      <c r="G69" s="749"/>
      <c r="H69" s="749"/>
      <c r="I69" s="749"/>
      <c r="J69" s="749"/>
      <c r="K69" s="749"/>
      <c r="L69" s="749"/>
      <c r="M69" s="846" t="s">
        <v>821</v>
      </c>
      <c r="N69" s="704"/>
      <c r="O69" s="704"/>
      <c r="P69" s="733" t="str">
        <f>入力シート!K383&amp;""</f>
        <v/>
      </c>
      <c r="Q69" s="731"/>
      <c r="R69" s="731"/>
      <c r="S69" s="731"/>
      <c r="T69" s="731"/>
      <c r="U69" s="731"/>
      <c r="V69" s="731"/>
      <c r="W69" s="734"/>
      <c r="X69" s="11"/>
    </row>
    <row r="70" spans="1:24" ht="12" customHeight="1">
      <c r="A70" s="409"/>
      <c r="B70" s="407"/>
      <c r="C70" s="914"/>
      <c r="D70" s="915"/>
      <c r="E70" s="915"/>
      <c r="F70" s="749"/>
      <c r="G70" s="749"/>
      <c r="H70" s="749"/>
      <c r="I70" s="749"/>
      <c r="J70" s="749"/>
      <c r="K70" s="749"/>
      <c r="L70" s="749"/>
      <c r="M70" s="846"/>
      <c r="N70" s="704"/>
      <c r="O70" s="704"/>
      <c r="P70" s="746"/>
      <c r="Q70" s="744"/>
      <c r="R70" s="744"/>
      <c r="S70" s="744"/>
      <c r="T70" s="744"/>
      <c r="U70" s="744"/>
      <c r="V70" s="744"/>
      <c r="W70" s="747"/>
      <c r="X70" s="11"/>
    </row>
    <row r="71" spans="1:24" ht="12" customHeight="1">
      <c r="A71" s="409"/>
      <c r="B71" s="407"/>
      <c r="C71" s="890" t="s">
        <v>823</v>
      </c>
      <c r="D71" s="704"/>
      <c r="E71" s="704"/>
      <c r="F71" s="749" t="str">
        <f>入力シート!K384&amp;""</f>
        <v/>
      </c>
      <c r="G71" s="749"/>
      <c r="H71" s="749"/>
      <c r="I71" s="749"/>
      <c r="J71" s="749"/>
      <c r="K71" s="749"/>
      <c r="L71" s="749"/>
      <c r="M71" s="749"/>
      <c r="N71" s="749"/>
      <c r="O71" s="749"/>
      <c r="P71" s="749"/>
      <c r="Q71" s="749"/>
      <c r="R71" s="749"/>
      <c r="S71" s="749"/>
      <c r="T71" s="749"/>
      <c r="U71" s="749"/>
      <c r="V71" s="749"/>
      <c r="W71" s="887"/>
      <c r="X71" s="11"/>
    </row>
    <row r="72" spans="1:24" ht="12" customHeight="1" thickBot="1">
      <c r="A72" s="409"/>
      <c r="B72" s="407"/>
      <c r="C72" s="904"/>
      <c r="D72" s="706"/>
      <c r="E72" s="706"/>
      <c r="F72" s="910"/>
      <c r="G72" s="910"/>
      <c r="H72" s="910"/>
      <c r="I72" s="910"/>
      <c r="J72" s="910"/>
      <c r="K72" s="910"/>
      <c r="L72" s="910"/>
      <c r="M72" s="910"/>
      <c r="N72" s="910"/>
      <c r="O72" s="910"/>
      <c r="P72" s="910"/>
      <c r="Q72" s="910"/>
      <c r="R72" s="910"/>
      <c r="S72" s="910"/>
      <c r="T72" s="910"/>
      <c r="U72" s="910"/>
      <c r="V72" s="910"/>
      <c r="W72" s="911"/>
      <c r="X72" s="11"/>
    </row>
    <row r="73" spans="1:24">
      <c r="C73" s="15"/>
      <c r="D73" s="15"/>
      <c r="E73" s="15"/>
      <c r="F73" s="15"/>
      <c r="G73" s="15"/>
      <c r="H73" s="15"/>
      <c r="I73" s="15"/>
      <c r="J73" s="15"/>
      <c r="K73" s="15"/>
      <c r="L73" s="15"/>
      <c r="M73" s="15"/>
      <c r="N73" s="15"/>
      <c r="O73" s="15"/>
      <c r="P73" s="15"/>
      <c r="Q73" s="15"/>
      <c r="R73" s="15"/>
      <c r="S73" s="15"/>
      <c r="T73" s="15"/>
      <c r="U73" s="15"/>
      <c r="V73" s="15"/>
      <c r="W73" s="15"/>
      <c r="X73" s="11"/>
    </row>
    <row r="74" spans="1:24">
      <c r="C74" s="11"/>
      <c r="D74" s="11"/>
      <c r="E74" s="11"/>
      <c r="F74" s="11"/>
      <c r="G74" s="11"/>
      <c r="H74" s="11"/>
      <c r="I74" s="11"/>
      <c r="J74" s="11"/>
      <c r="K74" s="11"/>
      <c r="L74" s="11"/>
      <c r="M74" s="11"/>
      <c r="N74" s="11"/>
      <c r="O74" s="11"/>
      <c r="P74" s="11"/>
      <c r="Q74" s="11"/>
      <c r="R74" s="11"/>
      <c r="S74" s="11"/>
      <c r="T74" s="11"/>
      <c r="U74" s="11"/>
      <c r="V74" s="11"/>
      <c r="W74" s="11"/>
      <c r="X74" s="11"/>
    </row>
    <row r="75" spans="1:24">
      <c r="C75" s="11"/>
      <c r="D75" s="11"/>
      <c r="E75" s="11"/>
      <c r="F75" s="11"/>
      <c r="G75" s="11"/>
      <c r="H75" s="11"/>
      <c r="I75" s="11"/>
      <c r="J75" s="11"/>
      <c r="K75" s="11"/>
      <c r="L75" s="11"/>
      <c r="M75" s="11"/>
      <c r="N75" s="11"/>
      <c r="O75" s="11"/>
      <c r="P75" s="11"/>
      <c r="Q75" s="11"/>
      <c r="R75" s="11"/>
      <c r="S75" s="11"/>
      <c r="T75" s="11"/>
      <c r="U75" s="11"/>
      <c r="V75" s="11"/>
      <c r="W75" s="11"/>
    </row>
    <row r="76" spans="1:24">
      <c r="C76" s="11"/>
      <c r="D76" s="11"/>
      <c r="E76" s="11"/>
      <c r="F76" s="11"/>
      <c r="G76" s="11"/>
      <c r="H76" s="11"/>
      <c r="I76" s="11"/>
      <c r="J76" s="11"/>
      <c r="K76" s="11"/>
      <c r="L76" s="11"/>
      <c r="M76" s="11"/>
      <c r="N76" s="11"/>
      <c r="O76" s="11"/>
      <c r="P76" s="11"/>
      <c r="Q76" s="11"/>
      <c r="R76" s="11"/>
      <c r="S76" s="11"/>
      <c r="T76" s="11"/>
      <c r="U76" s="11"/>
      <c r="V76" s="11"/>
      <c r="W76" s="11"/>
    </row>
    <row r="77" spans="1:24">
      <c r="C77" s="11"/>
      <c r="D77" s="11"/>
      <c r="E77" s="11"/>
      <c r="F77" s="11"/>
      <c r="G77" s="11"/>
      <c r="H77" s="11"/>
      <c r="I77" s="11"/>
      <c r="J77" s="11"/>
      <c r="K77" s="11"/>
      <c r="L77" s="11"/>
      <c r="M77" s="11"/>
      <c r="N77" s="11"/>
      <c r="O77" s="11"/>
      <c r="P77" s="11"/>
      <c r="Q77" s="11"/>
      <c r="R77" s="11"/>
      <c r="S77" s="11"/>
      <c r="T77" s="11"/>
      <c r="U77" s="11"/>
      <c r="V77" s="11"/>
      <c r="W77" s="11"/>
    </row>
    <row r="78" spans="1:24">
      <c r="C78" s="11"/>
      <c r="D78" s="11"/>
      <c r="E78" s="11"/>
      <c r="F78" s="11"/>
      <c r="G78" s="11"/>
      <c r="H78" s="11"/>
      <c r="I78" s="11"/>
      <c r="J78" s="11"/>
      <c r="K78" s="11"/>
      <c r="L78" s="11"/>
      <c r="M78" s="11"/>
      <c r="N78" s="11"/>
      <c r="O78" s="11"/>
      <c r="P78" s="11"/>
      <c r="Q78" s="11"/>
      <c r="R78" s="11"/>
      <c r="S78" s="11"/>
      <c r="T78" s="11"/>
      <c r="U78" s="11"/>
      <c r="V78" s="11"/>
      <c r="W78" s="11"/>
    </row>
    <row r="79" spans="1:24">
      <c r="C79" s="11"/>
      <c r="D79" s="11"/>
      <c r="E79" s="11"/>
      <c r="F79" s="11"/>
      <c r="G79" s="11"/>
      <c r="H79" s="11"/>
      <c r="I79" s="11"/>
      <c r="J79" s="11"/>
      <c r="K79" s="11"/>
      <c r="L79" s="11"/>
      <c r="M79" s="11"/>
      <c r="N79" s="11"/>
      <c r="O79" s="11"/>
      <c r="P79" s="11"/>
      <c r="Q79" s="11"/>
      <c r="R79" s="11"/>
      <c r="S79" s="11"/>
      <c r="T79" s="11"/>
      <c r="U79" s="11"/>
      <c r="V79" s="11"/>
      <c r="W79" s="11"/>
    </row>
    <row r="80" spans="1:24">
      <c r="C80" s="11"/>
      <c r="D80" s="11"/>
      <c r="E80" s="11"/>
      <c r="F80" s="11"/>
      <c r="G80" s="11"/>
      <c r="H80" s="11"/>
      <c r="I80" s="11"/>
      <c r="J80" s="11"/>
      <c r="K80" s="11"/>
      <c r="L80" s="11"/>
      <c r="M80" s="11"/>
      <c r="N80" s="11"/>
      <c r="O80" s="11"/>
      <c r="P80" s="11"/>
      <c r="Q80" s="11"/>
      <c r="R80" s="11"/>
      <c r="S80" s="11"/>
      <c r="T80" s="11"/>
      <c r="U80" s="11"/>
      <c r="V80" s="11"/>
      <c r="W80" s="11"/>
    </row>
    <row r="81" spans="1:23">
      <c r="C81" s="11"/>
      <c r="D81" s="11"/>
      <c r="E81" s="11"/>
      <c r="F81" s="11"/>
      <c r="G81" s="11"/>
      <c r="H81" s="11"/>
      <c r="I81" s="11"/>
      <c r="J81" s="11"/>
      <c r="K81" s="11"/>
      <c r="L81" s="11"/>
      <c r="M81" s="11"/>
      <c r="N81" s="11"/>
      <c r="O81" s="11"/>
      <c r="P81" s="11"/>
      <c r="Q81" s="11"/>
      <c r="R81" s="11"/>
      <c r="S81" s="11"/>
      <c r="T81" s="11"/>
      <c r="U81" s="11"/>
      <c r="V81" s="11"/>
      <c r="W81" s="11"/>
    </row>
    <row r="82" spans="1:23">
      <c r="C82" s="11"/>
      <c r="D82" s="11"/>
      <c r="E82" s="11"/>
      <c r="F82" s="11"/>
      <c r="G82" s="11"/>
      <c r="H82" s="11"/>
      <c r="I82" s="11"/>
      <c r="J82" s="11"/>
      <c r="K82" s="11"/>
      <c r="L82" s="11"/>
      <c r="M82" s="11"/>
      <c r="N82" s="11"/>
      <c r="O82" s="11"/>
      <c r="P82" s="11"/>
      <c r="Q82" s="11"/>
      <c r="R82" s="11"/>
      <c r="S82" s="11"/>
      <c r="T82" s="11"/>
      <c r="U82" s="11"/>
      <c r="V82" s="11"/>
      <c r="W82" s="11"/>
    </row>
    <row r="83" spans="1:23">
      <c r="C83" s="11"/>
      <c r="D83" s="11"/>
      <c r="E83" s="11"/>
      <c r="F83" s="11"/>
      <c r="G83" s="11"/>
      <c r="H83" s="11"/>
      <c r="I83" s="11"/>
      <c r="J83" s="11"/>
      <c r="K83" s="11"/>
      <c r="L83" s="11"/>
      <c r="M83" s="11"/>
      <c r="N83" s="11"/>
      <c r="O83" s="11"/>
      <c r="P83" s="11"/>
      <c r="Q83" s="11"/>
      <c r="R83" s="11"/>
      <c r="S83" s="11"/>
      <c r="T83" s="11"/>
      <c r="U83" s="11"/>
      <c r="V83" s="11"/>
      <c r="W83" s="11"/>
    </row>
    <row r="84" spans="1:23">
      <c r="C84" s="11"/>
      <c r="D84" s="11"/>
      <c r="E84" s="11"/>
      <c r="F84" s="11"/>
      <c r="G84" s="11"/>
      <c r="H84" s="11"/>
      <c r="I84" s="11"/>
      <c r="J84" s="11"/>
      <c r="K84" s="11"/>
      <c r="L84" s="11"/>
      <c r="M84" s="11"/>
      <c r="N84" s="11"/>
      <c r="O84" s="11"/>
      <c r="P84" s="11"/>
      <c r="Q84" s="11"/>
      <c r="R84" s="11"/>
      <c r="S84" s="11"/>
      <c r="T84" s="11"/>
      <c r="U84" s="11"/>
      <c r="V84" s="11"/>
      <c r="W84" s="11"/>
    </row>
    <row r="85" spans="1:23">
      <c r="C85" s="11"/>
      <c r="D85" s="11"/>
      <c r="E85" s="11"/>
      <c r="F85" s="11"/>
      <c r="G85" s="11"/>
      <c r="H85" s="11"/>
      <c r="I85" s="11"/>
      <c r="J85" s="11"/>
      <c r="K85" s="11"/>
      <c r="L85" s="11"/>
      <c r="M85" s="11"/>
      <c r="N85" s="11"/>
      <c r="O85" s="11"/>
      <c r="P85" s="11"/>
      <c r="Q85" s="11"/>
      <c r="R85" s="11"/>
      <c r="S85" s="11"/>
      <c r="T85" s="11"/>
      <c r="U85" s="11"/>
      <c r="V85" s="11"/>
      <c r="W85" s="11"/>
    </row>
    <row r="86" spans="1:23">
      <c r="C86" s="11"/>
      <c r="D86" s="11"/>
      <c r="E86" s="11"/>
      <c r="F86" s="11"/>
      <c r="G86" s="11"/>
      <c r="H86" s="11"/>
      <c r="I86" s="11"/>
      <c r="J86" s="11"/>
      <c r="K86" s="11"/>
      <c r="L86" s="11"/>
      <c r="M86" s="11"/>
      <c r="N86" s="11"/>
      <c r="O86" s="11"/>
      <c r="P86" s="11"/>
      <c r="Q86" s="11"/>
      <c r="R86" s="11"/>
      <c r="S86" s="11"/>
      <c r="T86" s="11"/>
      <c r="U86" s="11"/>
      <c r="V86" s="11"/>
      <c r="W86" s="11"/>
    </row>
    <row r="87" spans="1:23">
      <c r="C87" s="11"/>
      <c r="D87" s="11"/>
      <c r="E87" s="11"/>
      <c r="F87" s="11"/>
      <c r="G87" s="11"/>
      <c r="H87" s="11"/>
      <c r="I87" s="11"/>
      <c r="J87" s="11"/>
      <c r="K87" s="11"/>
      <c r="L87" s="11"/>
      <c r="M87" s="11"/>
      <c r="N87" s="11"/>
      <c r="O87" s="11"/>
      <c r="P87" s="11"/>
      <c r="Q87" s="11"/>
      <c r="R87" s="11"/>
      <c r="S87" s="11"/>
      <c r="T87" s="11"/>
      <c r="U87" s="11"/>
      <c r="V87" s="11"/>
      <c r="W87" s="11"/>
    </row>
    <row r="88" spans="1:23">
      <c r="C88" s="11"/>
      <c r="D88" s="11"/>
      <c r="E88" s="11"/>
      <c r="F88" s="11"/>
      <c r="G88" s="11"/>
      <c r="H88" s="11"/>
      <c r="I88" s="11"/>
      <c r="J88" s="11"/>
      <c r="K88" s="11"/>
      <c r="L88" s="11"/>
      <c r="M88" s="11"/>
      <c r="N88" s="11"/>
      <c r="O88" s="11"/>
      <c r="P88" s="11"/>
      <c r="Q88" s="11"/>
      <c r="R88" s="11"/>
      <c r="S88" s="11"/>
      <c r="T88" s="11"/>
      <c r="U88" s="11"/>
      <c r="V88" s="11"/>
      <c r="W88" s="11"/>
    </row>
    <row r="89" spans="1:23">
      <c r="C89" s="11"/>
      <c r="D89" s="11"/>
      <c r="E89" s="11"/>
      <c r="F89" s="11"/>
      <c r="G89" s="11"/>
      <c r="H89" s="11"/>
      <c r="I89" s="11"/>
      <c r="J89" s="11"/>
      <c r="K89" s="11"/>
      <c r="L89" s="11"/>
      <c r="M89" s="11"/>
      <c r="N89" s="11"/>
      <c r="O89" s="11"/>
      <c r="P89" s="11"/>
      <c r="Q89" s="11"/>
      <c r="R89" s="11"/>
      <c r="S89" s="11"/>
      <c r="T89" s="11"/>
      <c r="U89" s="11"/>
      <c r="V89" s="11"/>
      <c r="W89" s="11"/>
    </row>
    <row r="90" spans="1:23">
      <c r="C90" s="11"/>
      <c r="D90" s="11"/>
      <c r="E90" s="11"/>
      <c r="F90" s="11"/>
      <c r="G90" s="11"/>
      <c r="H90" s="11"/>
      <c r="I90" s="11"/>
      <c r="J90" s="11"/>
      <c r="K90" s="11"/>
      <c r="L90" s="11"/>
      <c r="M90" s="11"/>
      <c r="N90" s="11"/>
      <c r="O90" s="11"/>
      <c r="P90" s="11"/>
      <c r="Q90" s="11"/>
      <c r="R90" s="11"/>
      <c r="S90" s="11"/>
      <c r="T90" s="11"/>
      <c r="U90" s="11"/>
      <c r="V90" s="11"/>
      <c r="W90" s="11"/>
    </row>
    <row r="92" spans="1:23">
      <c r="A92" s="13"/>
      <c r="B92" s="14"/>
    </row>
    <row r="129" spans="1:2">
      <c r="A129" s="13"/>
      <c r="B129" s="14"/>
    </row>
    <row r="130" spans="1:2">
      <c r="A130" s="13"/>
      <c r="B130" s="14"/>
    </row>
    <row r="131" spans="1:2">
      <c r="A131" s="13"/>
      <c r="B131" s="14"/>
    </row>
    <row r="132" spans="1:2">
      <c r="A132" s="13"/>
      <c r="B132" s="14"/>
    </row>
    <row r="133" spans="1:2">
      <c r="A133" s="13"/>
      <c r="B133" s="14"/>
    </row>
    <row r="134" spans="1:2">
      <c r="A134" s="13"/>
      <c r="B134" s="14"/>
    </row>
    <row r="135" spans="1:2">
      <c r="A135" s="13"/>
      <c r="B135" s="14"/>
    </row>
    <row r="136" spans="1:2">
      <c r="A136" s="13"/>
      <c r="B136" s="14"/>
    </row>
    <row r="137" spans="1:2">
      <c r="A137" s="13"/>
      <c r="B137" s="14"/>
    </row>
    <row r="138" spans="1:2">
      <c r="A138" s="13"/>
      <c r="B138" s="14"/>
    </row>
    <row r="139" spans="1:2">
      <c r="A139" s="13"/>
      <c r="B139" s="14"/>
    </row>
    <row r="140" spans="1:2">
      <c r="A140" s="13"/>
      <c r="B140" s="14"/>
    </row>
    <row r="141" spans="1:2">
      <c r="A141" s="13"/>
      <c r="B141" s="14"/>
    </row>
    <row r="142" spans="1:2">
      <c r="A142" s="13"/>
      <c r="B142" s="14"/>
    </row>
    <row r="143" spans="1:2">
      <c r="A143" s="13"/>
      <c r="B143" s="14"/>
    </row>
    <row r="144" spans="1:2">
      <c r="A144" s="13"/>
      <c r="B144" s="14"/>
    </row>
    <row r="145" spans="1:2">
      <c r="A145" s="13"/>
      <c r="B145" s="14"/>
    </row>
    <row r="146" spans="1:2">
      <c r="A146" s="13"/>
      <c r="B146" s="14"/>
    </row>
    <row r="147" spans="1:2">
      <c r="A147" s="13"/>
      <c r="B147" s="14"/>
    </row>
    <row r="148" spans="1:2">
      <c r="A148" s="13"/>
      <c r="B148" s="14"/>
    </row>
    <row r="149" spans="1:2">
      <c r="A149" s="13"/>
      <c r="B149" s="14"/>
    </row>
    <row r="150" spans="1:2">
      <c r="A150" s="13"/>
      <c r="B150" s="14"/>
    </row>
    <row r="151" spans="1:2">
      <c r="A151" s="13"/>
      <c r="B151" s="14"/>
    </row>
    <row r="152" spans="1:2">
      <c r="A152" s="13"/>
      <c r="B152" s="14"/>
    </row>
    <row r="153" spans="1:2">
      <c r="A153" s="13"/>
      <c r="B153" s="14"/>
    </row>
    <row r="154" spans="1:2">
      <c r="A154" s="13"/>
      <c r="B154" s="14"/>
    </row>
    <row r="155" spans="1:2">
      <c r="A155" s="13"/>
      <c r="B155" s="14"/>
    </row>
    <row r="156" spans="1:2">
      <c r="A156" s="13"/>
      <c r="B156" s="14"/>
    </row>
    <row r="157" spans="1:2">
      <c r="A157" s="13"/>
      <c r="B157" s="14"/>
    </row>
    <row r="158" spans="1:2">
      <c r="A158" s="13"/>
      <c r="B158" s="14"/>
    </row>
    <row r="159" spans="1:2">
      <c r="A159" s="13"/>
      <c r="B159" s="14"/>
    </row>
    <row r="160" spans="1:2">
      <c r="A160" s="13"/>
      <c r="B160" s="14"/>
    </row>
    <row r="161" spans="1:2">
      <c r="A161" s="13"/>
      <c r="B161" s="14"/>
    </row>
    <row r="162" spans="1:2">
      <c r="A162" s="13"/>
      <c r="B162" s="14"/>
    </row>
    <row r="163" spans="1:2">
      <c r="A163" s="13"/>
      <c r="B163" s="14"/>
    </row>
    <row r="164" spans="1:2">
      <c r="A164" s="13"/>
      <c r="B164" s="14"/>
    </row>
    <row r="165" spans="1:2">
      <c r="A165" s="13"/>
      <c r="B165" s="14"/>
    </row>
    <row r="166" spans="1:2">
      <c r="A166" s="13"/>
      <c r="B166" s="14"/>
    </row>
    <row r="167" spans="1:2">
      <c r="A167" s="13"/>
      <c r="B167" s="14"/>
    </row>
    <row r="168" spans="1:2">
      <c r="A168" s="13"/>
      <c r="B168" s="14"/>
    </row>
    <row r="169" spans="1:2">
      <c r="A169" s="13"/>
      <c r="B169" s="14"/>
    </row>
    <row r="170" spans="1:2">
      <c r="A170" s="13"/>
      <c r="B170" s="14"/>
    </row>
    <row r="171" spans="1:2">
      <c r="A171" s="13"/>
      <c r="B171" s="14"/>
    </row>
    <row r="172" spans="1:2">
      <c r="A172" s="13"/>
      <c r="B172" s="14"/>
    </row>
  </sheetData>
  <sheetProtection password="8DFC" sheet="1" objects="1" scenarios="1"/>
  <mergeCells count="64">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18:E19"/>
    <mergeCell ref="F18:I19"/>
    <mergeCell ref="J18:L19"/>
    <mergeCell ref="M18:W19"/>
    <mergeCell ref="C20:E21"/>
    <mergeCell ref="F20:G21"/>
    <mergeCell ref="H20:W21"/>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29:W30"/>
    <mergeCell ref="C51:E52"/>
    <mergeCell ref="F51:W52"/>
    <mergeCell ref="C56:H57"/>
    <mergeCell ref="I56:J57"/>
    <mergeCell ref="C59:E60"/>
    <mergeCell ref="F59:W60"/>
    <mergeCell ref="C61:E62"/>
    <mergeCell ref="F61:W62"/>
    <mergeCell ref="C63:E64"/>
    <mergeCell ref="F63:G64"/>
    <mergeCell ref="H63:L64"/>
    <mergeCell ref="M63:O64"/>
    <mergeCell ref="P63:W64"/>
    <mergeCell ref="C65:G66"/>
    <mergeCell ref="H65:W66"/>
    <mergeCell ref="C67:G68"/>
    <mergeCell ref="H67:I68"/>
    <mergeCell ref="J67:J68"/>
    <mergeCell ref="K67:K68"/>
    <mergeCell ref="L67:L68"/>
    <mergeCell ref="T67:U68"/>
    <mergeCell ref="V67:W68"/>
    <mergeCell ref="C69:E70"/>
    <mergeCell ref="F69:L70"/>
    <mergeCell ref="M69:O70"/>
    <mergeCell ref="P69:W70"/>
    <mergeCell ref="C71:E72"/>
    <mergeCell ref="F71:W72"/>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A3" sqref="A3"/>
    </sheetView>
  </sheetViews>
  <sheetFormatPr defaultColWidth="9" defaultRowHeight="12"/>
  <cols>
    <col min="1" max="1" width="5.625" style="10" customWidth="1"/>
    <col min="2" max="2" width="5.625" style="9" customWidth="1"/>
    <col min="3" max="43" width="4.75" style="10" customWidth="1"/>
    <col min="44" max="16384" width="9" style="10"/>
  </cols>
  <sheetData>
    <row r="1" spans="1:24" s="392" customFormat="1" ht="30" customHeight="1">
      <c r="A1" s="425" t="s">
        <v>1022</v>
      </c>
      <c r="B1" s="426"/>
      <c r="C1" s="405"/>
      <c r="D1" s="405"/>
      <c r="E1" s="405"/>
      <c r="F1" s="405"/>
      <c r="G1" s="405"/>
      <c r="H1" s="405"/>
      <c r="I1" s="405"/>
      <c r="J1" s="405"/>
      <c r="K1" s="405"/>
      <c r="L1" s="405"/>
      <c r="M1" s="405"/>
      <c r="N1" s="405"/>
      <c r="O1" s="405"/>
      <c r="P1" s="405"/>
      <c r="Q1" s="405"/>
      <c r="R1" s="405"/>
      <c r="S1" s="405"/>
      <c r="T1" s="405"/>
      <c r="U1" s="405"/>
      <c r="V1" s="405"/>
      <c r="W1" s="405"/>
    </row>
    <row r="2" spans="1:24" ht="12.75" thickBot="1">
      <c r="A2" s="427"/>
      <c r="B2" s="407"/>
      <c r="C2" s="419"/>
      <c r="D2" s="419"/>
      <c r="E2" s="419"/>
      <c r="F2" s="419"/>
      <c r="G2" s="419"/>
      <c r="H2" s="419"/>
      <c r="I2" s="419"/>
      <c r="J2" s="419"/>
      <c r="K2" s="419"/>
      <c r="L2" s="419"/>
      <c r="M2" s="419"/>
      <c r="N2" s="419"/>
      <c r="O2" s="419"/>
      <c r="P2" s="419"/>
      <c r="Q2" s="419"/>
      <c r="R2" s="419"/>
      <c r="S2" s="419"/>
      <c r="T2" s="419"/>
      <c r="U2" s="419"/>
      <c r="V2" s="419"/>
      <c r="W2" s="419"/>
      <c r="X2" s="11"/>
    </row>
    <row r="3" spans="1:24" ht="14.25" customHeight="1">
      <c r="A3" s="409"/>
      <c r="B3" s="407"/>
      <c r="C3" s="929" t="s">
        <v>194</v>
      </c>
      <c r="D3" s="930"/>
      <c r="E3" s="930"/>
      <c r="F3" s="714" t="str">
        <f>入力シート!K11&amp;""</f>
        <v/>
      </c>
      <c r="G3" s="715"/>
      <c r="H3" s="715"/>
      <c r="I3" s="716"/>
      <c r="J3" s="408"/>
      <c r="K3" s="408"/>
      <c r="L3" s="408"/>
      <c r="M3" s="408"/>
      <c r="N3" s="408"/>
      <c r="O3" s="408"/>
      <c r="P3" s="933" t="s">
        <v>195</v>
      </c>
      <c r="Q3" s="933"/>
      <c r="R3" s="724" t="str">
        <f>入力シート!K12&amp;""</f>
        <v/>
      </c>
      <c r="S3" s="725"/>
      <c r="T3" s="726"/>
      <c r="U3" s="724" t="str">
        <f>入力シート!K13&amp;""</f>
        <v/>
      </c>
      <c r="V3" s="725"/>
      <c r="W3" s="726"/>
      <c r="X3" s="11"/>
    </row>
    <row r="4" spans="1:24" ht="12.75" customHeight="1" thickBot="1">
      <c r="A4" s="409"/>
      <c r="B4" s="407"/>
      <c r="C4" s="931"/>
      <c r="D4" s="932"/>
      <c r="E4" s="932"/>
      <c r="F4" s="717"/>
      <c r="G4" s="718"/>
      <c r="H4" s="718"/>
      <c r="I4" s="719"/>
      <c r="J4" s="408"/>
      <c r="K4" s="408"/>
      <c r="L4" s="408"/>
      <c r="M4" s="408"/>
      <c r="N4" s="408"/>
      <c r="O4" s="408"/>
      <c r="P4" s="934"/>
      <c r="Q4" s="934"/>
      <c r="R4" s="727"/>
      <c r="S4" s="728"/>
      <c r="T4" s="729"/>
      <c r="U4" s="727"/>
      <c r="V4" s="728"/>
      <c r="W4" s="729"/>
      <c r="X4" s="11"/>
    </row>
    <row r="5" spans="1:24">
      <c r="A5" s="409"/>
      <c r="B5" s="407"/>
      <c r="C5" s="419"/>
      <c r="D5" s="419"/>
      <c r="E5" s="419"/>
      <c r="F5" s="419"/>
      <c r="G5" s="419"/>
      <c r="H5" s="419"/>
      <c r="I5" s="419"/>
      <c r="J5" s="419"/>
      <c r="K5" s="419"/>
      <c r="L5" s="419"/>
      <c r="M5" s="419"/>
      <c r="N5" s="419"/>
      <c r="O5" s="419"/>
      <c r="P5" s="419"/>
      <c r="Q5" s="419"/>
      <c r="R5" s="419"/>
      <c r="S5" s="419"/>
      <c r="T5" s="419"/>
      <c r="U5" s="419"/>
      <c r="V5" s="419"/>
      <c r="W5" s="419"/>
      <c r="X5" s="11"/>
    </row>
    <row r="6" spans="1:24" ht="12.75" customHeight="1">
      <c r="A6" s="409"/>
      <c r="B6" s="407"/>
      <c r="C6" s="935" t="s">
        <v>1071</v>
      </c>
      <c r="D6" s="935"/>
      <c r="E6" s="935"/>
      <c r="F6" s="935"/>
      <c r="G6" s="935"/>
      <c r="H6" s="935"/>
      <c r="I6" s="935"/>
      <c r="J6" s="935"/>
      <c r="K6" s="935"/>
      <c r="L6" s="935"/>
      <c r="M6" s="935"/>
      <c r="N6" s="410"/>
      <c r="O6" s="410"/>
      <c r="P6" s="410"/>
      <c r="Q6" s="410"/>
      <c r="R6" s="410"/>
      <c r="S6" s="410"/>
      <c r="T6" s="410"/>
      <c r="U6" s="410"/>
      <c r="V6" s="410"/>
      <c r="W6" s="410"/>
      <c r="X6" s="11"/>
    </row>
    <row r="7" spans="1:24" ht="12.75" customHeight="1">
      <c r="A7" s="409"/>
      <c r="B7" s="407"/>
      <c r="C7" s="935"/>
      <c r="D7" s="935"/>
      <c r="E7" s="935"/>
      <c r="F7" s="935"/>
      <c r="G7" s="935"/>
      <c r="H7" s="935"/>
      <c r="I7" s="935"/>
      <c r="J7" s="935"/>
      <c r="K7" s="935"/>
      <c r="L7" s="935"/>
      <c r="M7" s="935"/>
      <c r="N7" s="410"/>
      <c r="O7" s="410"/>
      <c r="P7" s="419"/>
      <c r="Q7" s="419"/>
      <c r="R7" s="419"/>
      <c r="S7" s="419"/>
      <c r="T7" s="419"/>
      <c r="U7" s="419"/>
      <c r="V7" s="419"/>
      <c r="W7" s="419"/>
      <c r="X7" s="11"/>
    </row>
    <row r="8" spans="1:24">
      <c r="A8" s="409"/>
      <c r="B8" s="407"/>
      <c r="C8" s="419"/>
      <c r="D8" s="419"/>
      <c r="E8" s="419"/>
      <c r="F8" s="419"/>
      <c r="G8" s="419"/>
      <c r="H8" s="419"/>
      <c r="I8" s="419"/>
      <c r="J8" s="419"/>
      <c r="K8" s="419"/>
      <c r="L8" s="419"/>
      <c r="M8" s="419"/>
      <c r="N8" s="419"/>
      <c r="O8" s="419"/>
      <c r="P8" s="419"/>
      <c r="Q8" s="419"/>
      <c r="R8" s="419"/>
      <c r="S8" s="419"/>
      <c r="T8" s="419"/>
      <c r="U8" s="419"/>
      <c r="V8" s="419"/>
      <c r="W8" s="419"/>
      <c r="X8" s="11"/>
    </row>
    <row r="9" spans="1:24" ht="12.75" customHeight="1">
      <c r="A9" s="409"/>
      <c r="B9" s="407"/>
      <c r="C9" s="920" t="s">
        <v>232</v>
      </c>
      <c r="D9" s="920"/>
      <c r="E9" s="920"/>
      <c r="F9" s="428"/>
      <c r="G9" s="428"/>
      <c r="H9" s="428"/>
      <c r="I9" s="428"/>
      <c r="J9" s="419"/>
      <c r="K9" s="419"/>
      <c r="L9" s="419"/>
      <c r="M9" s="419"/>
      <c r="N9" s="419"/>
      <c r="O9" s="419"/>
      <c r="P9" s="419"/>
      <c r="Q9" s="419"/>
      <c r="R9" s="419"/>
      <c r="S9" s="419"/>
      <c r="T9" s="419"/>
      <c r="U9" s="419"/>
      <c r="V9" s="419"/>
      <c r="W9" s="419"/>
      <c r="X9" s="11"/>
    </row>
    <row r="10" spans="1:24" ht="12.75" customHeight="1">
      <c r="A10" s="409"/>
      <c r="B10" s="407"/>
      <c r="C10" s="920"/>
      <c r="D10" s="920"/>
      <c r="E10" s="920"/>
      <c r="F10" s="428"/>
      <c r="G10" s="428"/>
      <c r="H10" s="428"/>
      <c r="I10" s="428"/>
      <c r="J10" s="419"/>
      <c r="K10" s="419"/>
      <c r="L10" s="419"/>
      <c r="M10" s="419"/>
      <c r="N10" s="419"/>
      <c r="O10" s="419"/>
      <c r="P10" s="419"/>
      <c r="Q10" s="419"/>
      <c r="R10" s="419"/>
      <c r="S10" s="419"/>
      <c r="T10" s="419"/>
      <c r="U10" s="419"/>
      <c r="V10" s="419"/>
      <c r="W10" s="419"/>
      <c r="X10" s="11"/>
    </row>
    <row r="11" spans="1:24" ht="5.0999999999999996" customHeight="1" thickBot="1">
      <c r="A11" s="409"/>
      <c r="B11" s="407"/>
      <c r="C11" s="408"/>
      <c r="D11" s="408"/>
      <c r="E11" s="408"/>
      <c r="F11" s="408"/>
      <c r="G11" s="408"/>
      <c r="H11" s="408"/>
      <c r="I11" s="408"/>
      <c r="J11" s="408"/>
      <c r="K11" s="408"/>
      <c r="L11" s="408"/>
      <c r="M11" s="408"/>
      <c r="N11" s="408"/>
      <c r="O11" s="408"/>
      <c r="P11" s="408"/>
      <c r="Q11" s="408"/>
      <c r="R11" s="408"/>
      <c r="S11" s="408"/>
      <c r="T11" s="408"/>
      <c r="U11" s="408"/>
      <c r="V11" s="408"/>
      <c r="W11" s="408"/>
      <c r="X11" s="11"/>
    </row>
    <row r="12" spans="1:24" ht="12" customHeight="1">
      <c r="A12" s="409"/>
      <c r="B12" s="407" t="s">
        <v>1072</v>
      </c>
      <c r="C12" s="888" t="s">
        <v>815</v>
      </c>
      <c r="D12" s="889"/>
      <c r="E12" s="889"/>
      <c r="F12" s="889"/>
      <c r="G12" s="889"/>
      <c r="H12" s="896" t="str">
        <f>入力シート!K390&amp;""</f>
        <v/>
      </c>
      <c r="I12" s="896"/>
      <c r="J12" s="896"/>
      <c r="K12" s="896"/>
      <c r="L12" s="896"/>
      <c r="M12" s="896"/>
      <c r="N12" s="896"/>
      <c r="O12" s="896"/>
      <c r="P12" s="896"/>
      <c r="Q12" s="896"/>
      <c r="R12" s="896"/>
      <c r="S12" s="896"/>
      <c r="T12" s="896"/>
      <c r="U12" s="896"/>
      <c r="V12" s="896"/>
      <c r="W12" s="897"/>
      <c r="X12" s="11"/>
    </row>
    <row r="13" spans="1:24" ht="12" customHeight="1">
      <c r="A13" s="409"/>
      <c r="B13" s="407"/>
      <c r="C13" s="890"/>
      <c r="D13" s="704"/>
      <c r="E13" s="704"/>
      <c r="F13" s="704"/>
      <c r="G13" s="704"/>
      <c r="H13" s="749"/>
      <c r="I13" s="749"/>
      <c r="J13" s="749"/>
      <c r="K13" s="749"/>
      <c r="L13" s="749"/>
      <c r="M13" s="749"/>
      <c r="N13" s="749"/>
      <c r="O13" s="749"/>
      <c r="P13" s="749"/>
      <c r="Q13" s="749"/>
      <c r="R13" s="749"/>
      <c r="S13" s="749"/>
      <c r="T13" s="749"/>
      <c r="U13" s="749"/>
      <c r="V13" s="749"/>
      <c r="W13" s="887"/>
      <c r="X13" s="11"/>
    </row>
    <row r="14" spans="1:24" ht="12" customHeight="1">
      <c r="A14" s="409"/>
      <c r="B14" s="407"/>
      <c r="C14" s="890" t="s">
        <v>1021</v>
      </c>
      <c r="D14" s="704"/>
      <c r="E14" s="704"/>
      <c r="F14" s="704"/>
      <c r="G14" s="704"/>
      <c r="H14" s="749" t="str">
        <f>入力シート!K391&amp;""</f>
        <v/>
      </c>
      <c r="I14" s="749"/>
      <c r="J14" s="749"/>
      <c r="K14" s="749"/>
      <c r="L14" s="749"/>
      <c r="M14" s="749"/>
      <c r="N14" s="749"/>
      <c r="O14" s="749"/>
      <c r="P14" s="749"/>
      <c r="Q14" s="749"/>
      <c r="R14" s="749"/>
      <c r="S14" s="749"/>
      <c r="T14" s="749"/>
      <c r="U14" s="749"/>
      <c r="V14" s="749"/>
      <c r="W14" s="887"/>
      <c r="X14" s="11"/>
    </row>
    <row r="15" spans="1:24" ht="12" customHeight="1">
      <c r="A15" s="409"/>
      <c r="B15" s="407"/>
      <c r="C15" s="890"/>
      <c r="D15" s="704"/>
      <c r="E15" s="704"/>
      <c r="F15" s="704"/>
      <c r="G15" s="704"/>
      <c r="H15" s="749"/>
      <c r="I15" s="749"/>
      <c r="J15" s="749"/>
      <c r="K15" s="749"/>
      <c r="L15" s="749"/>
      <c r="M15" s="749"/>
      <c r="N15" s="749"/>
      <c r="O15" s="749"/>
      <c r="P15" s="749"/>
      <c r="Q15" s="749"/>
      <c r="R15" s="749"/>
      <c r="S15" s="749"/>
      <c r="T15" s="749"/>
      <c r="U15" s="749"/>
      <c r="V15" s="749"/>
      <c r="W15" s="887"/>
      <c r="X15" s="11"/>
    </row>
    <row r="16" spans="1:24" ht="12" customHeight="1">
      <c r="A16" s="409"/>
      <c r="B16" s="407"/>
      <c r="C16" s="890" t="s">
        <v>816</v>
      </c>
      <c r="D16" s="704"/>
      <c r="E16" s="704"/>
      <c r="F16" s="909" t="str">
        <f>入力シート!K392&amp;""</f>
        <v/>
      </c>
      <c r="G16" s="909"/>
      <c r="H16" s="749" t="str">
        <f>入力シート!K393&amp;""</f>
        <v>国・地域コードを入力してください</v>
      </c>
      <c r="I16" s="749"/>
      <c r="J16" s="749"/>
      <c r="K16" s="749"/>
      <c r="L16" s="749"/>
      <c r="M16" s="749"/>
      <c r="N16" s="749"/>
      <c r="O16" s="749"/>
      <c r="P16" s="749"/>
      <c r="Q16" s="749"/>
      <c r="R16" s="749"/>
      <c r="S16" s="749"/>
      <c r="T16" s="749"/>
      <c r="U16" s="749"/>
      <c r="V16" s="749"/>
      <c r="W16" s="887"/>
      <c r="X16" s="11"/>
    </row>
    <row r="17" spans="1:24" ht="12" customHeight="1">
      <c r="A17" s="409"/>
      <c r="B17" s="407"/>
      <c r="C17" s="890"/>
      <c r="D17" s="704"/>
      <c r="E17" s="704"/>
      <c r="F17" s="909"/>
      <c r="G17" s="909"/>
      <c r="H17" s="749"/>
      <c r="I17" s="749"/>
      <c r="J17" s="749"/>
      <c r="K17" s="749"/>
      <c r="L17" s="749"/>
      <c r="M17" s="749"/>
      <c r="N17" s="749"/>
      <c r="O17" s="749"/>
      <c r="P17" s="749"/>
      <c r="Q17" s="749"/>
      <c r="R17" s="749"/>
      <c r="S17" s="749"/>
      <c r="T17" s="749"/>
      <c r="U17" s="749"/>
      <c r="V17" s="749"/>
      <c r="W17" s="887"/>
      <c r="X17" s="11"/>
    </row>
    <row r="18" spans="1:24" ht="12" customHeight="1">
      <c r="A18" s="409"/>
      <c r="B18" s="407"/>
      <c r="C18" s="890" t="s">
        <v>820</v>
      </c>
      <c r="D18" s="704"/>
      <c r="E18" s="704"/>
      <c r="F18" s="783" t="str">
        <f>入力シート!K394&amp;""</f>
        <v/>
      </c>
      <c r="G18" s="800"/>
      <c r="H18" s="800"/>
      <c r="I18" s="800"/>
      <c r="J18" s="915" t="s">
        <v>1035</v>
      </c>
      <c r="K18" s="915"/>
      <c r="L18" s="915"/>
      <c r="M18" s="733" t="str">
        <f>入力シート!K396&amp;""</f>
        <v>分野コードを入力してください</v>
      </c>
      <c r="N18" s="731"/>
      <c r="O18" s="731"/>
      <c r="P18" s="731"/>
      <c r="Q18" s="731"/>
      <c r="R18" s="731"/>
      <c r="S18" s="731"/>
      <c r="T18" s="731"/>
      <c r="U18" s="731"/>
      <c r="V18" s="731"/>
      <c r="W18" s="734"/>
      <c r="X18" s="11"/>
    </row>
    <row r="19" spans="1:24" ht="12" customHeight="1">
      <c r="A19" s="409"/>
      <c r="B19" s="407"/>
      <c r="C19" s="890"/>
      <c r="D19" s="704"/>
      <c r="E19" s="704"/>
      <c r="F19" s="785"/>
      <c r="G19" s="802"/>
      <c r="H19" s="802"/>
      <c r="I19" s="802"/>
      <c r="J19" s="915"/>
      <c r="K19" s="915"/>
      <c r="L19" s="915"/>
      <c r="M19" s="746"/>
      <c r="N19" s="744"/>
      <c r="O19" s="744"/>
      <c r="P19" s="744"/>
      <c r="Q19" s="744"/>
      <c r="R19" s="744"/>
      <c r="S19" s="744"/>
      <c r="T19" s="744"/>
      <c r="U19" s="744"/>
      <c r="V19" s="744"/>
      <c r="W19" s="747"/>
      <c r="X19" s="11"/>
    </row>
    <row r="20" spans="1:24" ht="12" customHeight="1">
      <c r="A20" s="409"/>
      <c r="B20" s="407"/>
      <c r="C20" s="735" t="s">
        <v>817</v>
      </c>
      <c r="D20" s="736"/>
      <c r="E20" s="737"/>
      <c r="F20" s="819" t="str">
        <f>入力シート!K297&amp;""</f>
        <v/>
      </c>
      <c r="G20" s="765"/>
      <c r="H20" s="733" t="str">
        <f>入力シート!K398&amp;""</f>
        <v/>
      </c>
      <c r="I20" s="731"/>
      <c r="J20" s="731"/>
      <c r="K20" s="731"/>
      <c r="L20" s="731"/>
      <c r="M20" s="731"/>
      <c r="N20" s="731"/>
      <c r="O20" s="731"/>
      <c r="P20" s="731"/>
      <c r="Q20" s="731"/>
      <c r="R20" s="731"/>
      <c r="S20" s="731"/>
      <c r="T20" s="916"/>
      <c r="U20" s="916"/>
      <c r="V20" s="916"/>
      <c r="W20" s="917"/>
      <c r="X20" s="11"/>
    </row>
    <row r="21" spans="1:24" ht="12" customHeight="1">
      <c r="A21" s="409"/>
      <c r="B21" s="407"/>
      <c r="C21" s="617"/>
      <c r="D21" s="618"/>
      <c r="E21" s="738"/>
      <c r="F21" s="820"/>
      <c r="G21" s="821"/>
      <c r="H21" s="746"/>
      <c r="I21" s="744"/>
      <c r="J21" s="744"/>
      <c r="K21" s="744"/>
      <c r="L21" s="744"/>
      <c r="M21" s="744"/>
      <c r="N21" s="744"/>
      <c r="O21" s="744"/>
      <c r="P21" s="744"/>
      <c r="Q21" s="744"/>
      <c r="R21" s="744"/>
      <c r="S21" s="744"/>
      <c r="T21" s="918"/>
      <c r="U21" s="918"/>
      <c r="V21" s="918"/>
      <c r="W21" s="919"/>
      <c r="X21" s="11"/>
    </row>
    <row r="22" spans="1:24" ht="12" customHeight="1">
      <c r="A22" s="409"/>
      <c r="B22" s="407"/>
      <c r="C22" s="890" t="s">
        <v>818</v>
      </c>
      <c r="D22" s="704"/>
      <c r="E22" s="704"/>
      <c r="F22" s="704"/>
      <c r="G22" s="704"/>
      <c r="H22" s="733" t="str">
        <f>入力シート!K399&amp;""</f>
        <v/>
      </c>
      <c r="I22" s="731"/>
      <c r="J22" s="731"/>
      <c r="K22" s="731"/>
      <c r="L22" s="731"/>
      <c r="M22" s="916"/>
      <c r="N22" s="916"/>
      <c r="O22" s="916"/>
      <c r="P22" s="916"/>
      <c r="Q22" s="916"/>
      <c r="R22" s="916"/>
      <c r="S22" s="916"/>
      <c r="T22" s="916"/>
      <c r="U22" s="916"/>
      <c r="V22" s="916"/>
      <c r="W22" s="917"/>
      <c r="X22" s="11"/>
    </row>
    <row r="23" spans="1:24" ht="12" customHeight="1">
      <c r="A23" s="409"/>
      <c r="B23" s="407"/>
      <c r="C23" s="890"/>
      <c r="D23" s="704"/>
      <c r="E23" s="704"/>
      <c r="F23" s="704"/>
      <c r="G23" s="704"/>
      <c r="H23" s="746"/>
      <c r="I23" s="744"/>
      <c r="J23" s="744"/>
      <c r="K23" s="744"/>
      <c r="L23" s="744"/>
      <c r="M23" s="918"/>
      <c r="N23" s="918"/>
      <c r="O23" s="918"/>
      <c r="P23" s="918"/>
      <c r="Q23" s="918"/>
      <c r="R23" s="918"/>
      <c r="S23" s="918"/>
      <c r="T23" s="918"/>
      <c r="U23" s="918"/>
      <c r="V23" s="918"/>
      <c r="W23" s="919"/>
      <c r="X23" s="11"/>
    </row>
    <row r="24" spans="1:24" ht="12" customHeight="1">
      <c r="A24" s="409"/>
      <c r="B24" s="407"/>
      <c r="C24" s="890" t="s">
        <v>819</v>
      </c>
      <c r="D24" s="704"/>
      <c r="E24" s="704"/>
      <c r="F24" s="704"/>
      <c r="G24" s="704"/>
      <c r="H24" s="893" t="str">
        <f>入力シート!K400&amp;""</f>
        <v/>
      </c>
      <c r="I24" s="893"/>
      <c r="J24" s="894" t="s">
        <v>843</v>
      </c>
      <c r="K24" s="895" t="str">
        <f>入力シート!K401&amp;""</f>
        <v/>
      </c>
      <c r="L24" s="894" t="s">
        <v>854</v>
      </c>
      <c r="M24" s="429"/>
      <c r="N24" s="430"/>
      <c r="O24" s="430"/>
      <c r="P24" s="430"/>
      <c r="Q24" s="430"/>
      <c r="R24" s="430"/>
      <c r="S24" s="430"/>
      <c r="T24" s="891"/>
      <c r="U24" s="891"/>
      <c r="V24" s="891"/>
      <c r="W24" s="892"/>
      <c r="X24" s="11"/>
    </row>
    <row r="25" spans="1:24" ht="12" customHeight="1">
      <c r="A25" s="409"/>
      <c r="B25" s="407"/>
      <c r="C25" s="890"/>
      <c r="D25" s="704"/>
      <c r="E25" s="704"/>
      <c r="F25" s="704"/>
      <c r="G25" s="704"/>
      <c r="H25" s="893"/>
      <c r="I25" s="893"/>
      <c r="J25" s="894"/>
      <c r="K25" s="895"/>
      <c r="L25" s="894"/>
      <c r="M25" s="431"/>
      <c r="N25" s="432"/>
      <c r="O25" s="432"/>
      <c r="P25" s="432"/>
      <c r="Q25" s="432"/>
      <c r="R25" s="432"/>
      <c r="S25" s="432"/>
      <c r="T25" s="891"/>
      <c r="U25" s="891"/>
      <c r="V25" s="891"/>
      <c r="W25" s="892"/>
      <c r="X25" s="11"/>
    </row>
    <row r="26" spans="1:24" ht="12" customHeight="1">
      <c r="A26" s="409"/>
      <c r="B26" s="407"/>
      <c r="C26" s="735" t="s">
        <v>1038</v>
      </c>
      <c r="D26" s="736"/>
      <c r="E26" s="737"/>
      <c r="F26" s="733" t="str">
        <f>入力シート!K402&amp;""</f>
        <v/>
      </c>
      <c r="G26" s="731"/>
      <c r="H26" s="731"/>
      <c r="I26" s="731"/>
      <c r="J26" s="731"/>
      <c r="K26" s="731"/>
      <c r="L26" s="732"/>
      <c r="M26" s="739" t="s">
        <v>821</v>
      </c>
      <c r="N26" s="736"/>
      <c r="O26" s="737"/>
      <c r="P26" s="733" t="str">
        <f>入力シート!K403&amp;""</f>
        <v/>
      </c>
      <c r="Q26" s="731"/>
      <c r="R26" s="731"/>
      <c r="S26" s="731"/>
      <c r="T26" s="731"/>
      <c r="U26" s="731"/>
      <c r="V26" s="731"/>
      <c r="W26" s="734"/>
      <c r="X26" s="11"/>
    </row>
    <row r="27" spans="1:24" ht="12" customHeight="1">
      <c r="A27" s="409"/>
      <c r="B27" s="407"/>
      <c r="C27" s="787"/>
      <c r="D27" s="701"/>
      <c r="E27" s="702"/>
      <c r="F27" s="690"/>
      <c r="G27" s="691"/>
      <c r="H27" s="691"/>
      <c r="I27" s="691"/>
      <c r="J27" s="691"/>
      <c r="K27" s="691"/>
      <c r="L27" s="697"/>
      <c r="M27" s="700"/>
      <c r="N27" s="701"/>
      <c r="O27" s="702"/>
      <c r="P27" s="690"/>
      <c r="Q27" s="691"/>
      <c r="R27" s="691"/>
      <c r="S27" s="691"/>
      <c r="T27" s="691"/>
      <c r="U27" s="691"/>
      <c r="V27" s="691"/>
      <c r="W27" s="692"/>
      <c r="X27" s="11"/>
    </row>
    <row r="28" spans="1:24" ht="12" customHeight="1">
      <c r="A28" s="409"/>
      <c r="B28" s="407"/>
      <c r="C28" s="787"/>
      <c r="D28" s="701"/>
      <c r="E28" s="702"/>
      <c r="F28" s="690"/>
      <c r="G28" s="691"/>
      <c r="H28" s="691"/>
      <c r="I28" s="691"/>
      <c r="J28" s="691"/>
      <c r="K28" s="691"/>
      <c r="L28" s="697"/>
      <c r="M28" s="740"/>
      <c r="N28" s="618"/>
      <c r="O28" s="738"/>
      <c r="P28" s="746"/>
      <c r="Q28" s="744"/>
      <c r="R28" s="744"/>
      <c r="S28" s="744"/>
      <c r="T28" s="744"/>
      <c r="U28" s="744"/>
      <c r="V28" s="744"/>
      <c r="W28" s="747"/>
      <c r="X28" s="11"/>
    </row>
    <row r="29" spans="1:24">
      <c r="A29" s="409"/>
      <c r="B29" s="407"/>
      <c r="C29" s="735" t="s">
        <v>822</v>
      </c>
      <c r="D29" s="736"/>
      <c r="E29" s="736"/>
      <c r="F29" s="736"/>
      <c r="G29" s="736"/>
      <c r="H29" s="736"/>
      <c r="I29" s="736"/>
      <c r="J29" s="736"/>
      <c r="K29" s="736"/>
      <c r="L29" s="736"/>
      <c r="M29" s="736"/>
      <c r="N29" s="736"/>
      <c r="O29" s="736"/>
      <c r="P29" s="736"/>
      <c r="Q29" s="736"/>
      <c r="R29" s="736"/>
      <c r="S29" s="736"/>
      <c r="T29" s="925"/>
      <c r="U29" s="925"/>
      <c r="V29" s="925"/>
      <c r="W29" s="926"/>
      <c r="X29" s="11"/>
    </row>
    <row r="30" spans="1:24">
      <c r="A30" s="409"/>
      <c r="B30" s="407"/>
      <c r="C30" s="617"/>
      <c r="D30" s="618"/>
      <c r="E30" s="618"/>
      <c r="F30" s="618"/>
      <c r="G30" s="618"/>
      <c r="H30" s="618"/>
      <c r="I30" s="618"/>
      <c r="J30" s="618"/>
      <c r="K30" s="618"/>
      <c r="L30" s="618"/>
      <c r="M30" s="618"/>
      <c r="N30" s="618"/>
      <c r="O30" s="618"/>
      <c r="P30" s="618"/>
      <c r="Q30" s="618"/>
      <c r="R30" s="618"/>
      <c r="S30" s="618"/>
      <c r="T30" s="927"/>
      <c r="U30" s="927"/>
      <c r="V30" s="927"/>
      <c r="W30" s="928"/>
      <c r="X30" s="11"/>
    </row>
    <row r="31" spans="1:24">
      <c r="A31" s="409"/>
      <c r="B31" s="407"/>
      <c r="C31" s="898" t="str">
        <f>入力シート!K404&amp;""</f>
        <v/>
      </c>
      <c r="D31" s="899"/>
      <c r="E31" s="899"/>
      <c r="F31" s="899"/>
      <c r="G31" s="899"/>
      <c r="H31" s="899"/>
      <c r="I31" s="899"/>
      <c r="J31" s="899"/>
      <c r="K31" s="899"/>
      <c r="L31" s="899"/>
      <c r="M31" s="899"/>
      <c r="N31" s="899"/>
      <c r="O31" s="899"/>
      <c r="P31" s="899"/>
      <c r="Q31" s="899"/>
      <c r="R31" s="899"/>
      <c r="S31" s="899"/>
      <c r="T31" s="899"/>
      <c r="U31" s="899"/>
      <c r="V31" s="899"/>
      <c r="W31" s="900"/>
      <c r="X31" s="11"/>
    </row>
    <row r="32" spans="1:24">
      <c r="A32" s="409"/>
      <c r="B32" s="407"/>
      <c r="C32" s="898"/>
      <c r="D32" s="899"/>
      <c r="E32" s="899"/>
      <c r="F32" s="899"/>
      <c r="G32" s="899"/>
      <c r="H32" s="899"/>
      <c r="I32" s="899"/>
      <c r="J32" s="899"/>
      <c r="K32" s="899"/>
      <c r="L32" s="899"/>
      <c r="M32" s="899"/>
      <c r="N32" s="899"/>
      <c r="O32" s="899"/>
      <c r="P32" s="899"/>
      <c r="Q32" s="899"/>
      <c r="R32" s="899"/>
      <c r="S32" s="899"/>
      <c r="T32" s="899"/>
      <c r="U32" s="899"/>
      <c r="V32" s="899"/>
      <c r="W32" s="900"/>
      <c r="X32" s="11"/>
    </row>
    <row r="33" spans="1:24">
      <c r="A33" s="409"/>
      <c r="B33" s="407"/>
      <c r="C33" s="898"/>
      <c r="D33" s="899"/>
      <c r="E33" s="899"/>
      <c r="F33" s="899"/>
      <c r="G33" s="899"/>
      <c r="H33" s="899"/>
      <c r="I33" s="899"/>
      <c r="J33" s="899"/>
      <c r="K33" s="899"/>
      <c r="L33" s="899"/>
      <c r="M33" s="899"/>
      <c r="N33" s="899"/>
      <c r="O33" s="899"/>
      <c r="P33" s="899"/>
      <c r="Q33" s="899"/>
      <c r="R33" s="899"/>
      <c r="S33" s="899"/>
      <c r="T33" s="899"/>
      <c r="U33" s="899"/>
      <c r="V33" s="899"/>
      <c r="W33" s="900"/>
      <c r="X33" s="11"/>
    </row>
    <row r="34" spans="1:24">
      <c r="A34" s="409"/>
      <c r="B34" s="407"/>
      <c r="C34" s="898"/>
      <c r="D34" s="899"/>
      <c r="E34" s="899"/>
      <c r="F34" s="899"/>
      <c r="G34" s="899"/>
      <c r="H34" s="899"/>
      <c r="I34" s="899"/>
      <c r="J34" s="899"/>
      <c r="K34" s="899"/>
      <c r="L34" s="899"/>
      <c r="M34" s="899"/>
      <c r="N34" s="899"/>
      <c r="O34" s="899"/>
      <c r="P34" s="899"/>
      <c r="Q34" s="899"/>
      <c r="R34" s="899"/>
      <c r="S34" s="899"/>
      <c r="T34" s="899"/>
      <c r="U34" s="899"/>
      <c r="V34" s="899"/>
      <c r="W34" s="900"/>
      <c r="X34" s="11"/>
    </row>
    <row r="35" spans="1:24">
      <c r="A35" s="409"/>
      <c r="B35" s="407"/>
      <c r="C35" s="898"/>
      <c r="D35" s="899"/>
      <c r="E35" s="899"/>
      <c r="F35" s="899"/>
      <c r="G35" s="899"/>
      <c r="H35" s="899"/>
      <c r="I35" s="899"/>
      <c r="J35" s="899"/>
      <c r="K35" s="899"/>
      <c r="L35" s="899"/>
      <c r="M35" s="899"/>
      <c r="N35" s="899"/>
      <c r="O35" s="899"/>
      <c r="P35" s="899"/>
      <c r="Q35" s="899"/>
      <c r="R35" s="899"/>
      <c r="S35" s="899"/>
      <c r="T35" s="899"/>
      <c r="U35" s="899"/>
      <c r="V35" s="899"/>
      <c r="W35" s="900"/>
      <c r="X35" s="11"/>
    </row>
    <row r="36" spans="1:24">
      <c r="A36" s="409"/>
      <c r="B36" s="407"/>
      <c r="C36" s="898"/>
      <c r="D36" s="899"/>
      <c r="E36" s="899"/>
      <c r="F36" s="899"/>
      <c r="G36" s="899"/>
      <c r="H36" s="899"/>
      <c r="I36" s="899"/>
      <c r="J36" s="899"/>
      <c r="K36" s="899"/>
      <c r="L36" s="899"/>
      <c r="M36" s="899"/>
      <c r="N36" s="899"/>
      <c r="O36" s="899"/>
      <c r="P36" s="899"/>
      <c r="Q36" s="899"/>
      <c r="R36" s="899"/>
      <c r="S36" s="899"/>
      <c r="T36" s="899"/>
      <c r="U36" s="899"/>
      <c r="V36" s="899"/>
      <c r="W36" s="900"/>
      <c r="X36" s="11"/>
    </row>
    <row r="37" spans="1:24">
      <c r="A37" s="409"/>
      <c r="B37" s="407"/>
      <c r="C37" s="898"/>
      <c r="D37" s="899"/>
      <c r="E37" s="899"/>
      <c r="F37" s="899"/>
      <c r="G37" s="899"/>
      <c r="H37" s="899"/>
      <c r="I37" s="899"/>
      <c r="J37" s="899"/>
      <c r="K37" s="899"/>
      <c r="L37" s="899"/>
      <c r="M37" s="899"/>
      <c r="N37" s="899"/>
      <c r="O37" s="899"/>
      <c r="P37" s="899"/>
      <c r="Q37" s="899"/>
      <c r="R37" s="899"/>
      <c r="S37" s="899"/>
      <c r="T37" s="899"/>
      <c r="U37" s="899"/>
      <c r="V37" s="899"/>
      <c r="W37" s="900"/>
      <c r="X37" s="11"/>
    </row>
    <row r="38" spans="1:24">
      <c r="A38" s="409"/>
      <c r="B38" s="407"/>
      <c r="C38" s="898"/>
      <c r="D38" s="899"/>
      <c r="E38" s="899"/>
      <c r="F38" s="899"/>
      <c r="G38" s="899"/>
      <c r="H38" s="899"/>
      <c r="I38" s="899"/>
      <c r="J38" s="899"/>
      <c r="K38" s="899"/>
      <c r="L38" s="899"/>
      <c r="M38" s="899"/>
      <c r="N38" s="899"/>
      <c r="O38" s="899"/>
      <c r="P38" s="899"/>
      <c r="Q38" s="899"/>
      <c r="R38" s="899"/>
      <c r="S38" s="899"/>
      <c r="T38" s="899"/>
      <c r="U38" s="899"/>
      <c r="V38" s="899"/>
      <c r="W38" s="900"/>
      <c r="X38" s="11"/>
    </row>
    <row r="39" spans="1:24">
      <c r="A39" s="409"/>
      <c r="B39" s="407"/>
      <c r="C39" s="898"/>
      <c r="D39" s="899"/>
      <c r="E39" s="899"/>
      <c r="F39" s="899"/>
      <c r="G39" s="899"/>
      <c r="H39" s="899"/>
      <c r="I39" s="899"/>
      <c r="J39" s="899"/>
      <c r="K39" s="899"/>
      <c r="L39" s="899"/>
      <c r="M39" s="899"/>
      <c r="N39" s="899"/>
      <c r="O39" s="899"/>
      <c r="P39" s="899"/>
      <c r="Q39" s="899"/>
      <c r="R39" s="899"/>
      <c r="S39" s="899"/>
      <c r="T39" s="899"/>
      <c r="U39" s="899"/>
      <c r="V39" s="899"/>
      <c r="W39" s="900"/>
      <c r="X39" s="11"/>
    </row>
    <row r="40" spans="1:24">
      <c r="A40" s="409"/>
      <c r="B40" s="407"/>
      <c r="C40" s="898"/>
      <c r="D40" s="899"/>
      <c r="E40" s="899"/>
      <c r="F40" s="899"/>
      <c r="G40" s="899"/>
      <c r="H40" s="899"/>
      <c r="I40" s="899"/>
      <c r="J40" s="899"/>
      <c r="K40" s="899"/>
      <c r="L40" s="899"/>
      <c r="M40" s="899"/>
      <c r="N40" s="899"/>
      <c r="O40" s="899"/>
      <c r="P40" s="899"/>
      <c r="Q40" s="899"/>
      <c r="R40" s="899"/>
      <c r="S40" s="899"/>
      <c r="T40" s="899"/>
      <c r="U40" s="899"/>
      <c r="V40" s="899"/>
      <c r="W40" s="900"/>
      <c r="X40" s="11"/>
    </row>
    <row r="41" spans="1:24">
      <c r="A41" s="409"/>
      <c r="B41" s="407"/>
      <c r="C41" s="898"/>
      <c r="D41" s="899"/>
      <c r="E41" s="899"/>
      <c r="F41" s="899"/>
      <c r="G41" s="899"/>
      <c r="H41" s="899"/>
      <c r="I41" s="899"/>
      <c r="J41" s="899"/>
      <c r="K41" s="899"/>
      <c r="L41" s="899"/>
      <c r="M41" s="899"/>
      <c r="N41" s="899"/>
      <c r="O41" s="899"/>
      <c r="P41" s="899"/>
      <c r="Q41" s="899"/>
      <c r="R41" s="899"/>
      <c r="S41" s="899"/>
      <c r="T41" s="899"/>
      <c r="U41" s="899"/>
      <c r="V41" s="899"/>
      <c r="W41" s="900"/>
      <c r="X41" s="11"/>
    </row>
    <row r="42" spans="1:24">
      <c r="A42" s="409"/>
      <c r="B42" s="407"/>
      <c r="C42" s="898"/>
      <c r="D42" s="899"/>
      <c r="E42" s="899"/>
      <c r="F42" s="899"/>
      <c r="G42" s="899"/>
      <c r="H42" s="899"/>
      <c r="I42" s="899"/>
      <c r="J42" s="899"/>
      <c r="K42" s="899"/>
      <c r="L42" s="899"/>
      <c r="M42" s="899"/>
      <c r="N42" s="899"/>
      <c r="O42" s="899"/>
      <c r="P42" s="899"/>
      <c r="Q42" s="899"/>
      <c r="R42" s="899"/>
      <c r="S42" s="899"/>
      <c r="T42" s="899"/>
      <c r="U42" s="899"/>
      <c r="V42" s="899"/>
      <c r="W42" s="900"/>
      <c r="X42" s="11"/>
    </row>
    <row r="43" spans="1:24">
      <c r="A43" s="409"/>
      <c r="B43" s="407"/>
      <c r="C43" s="898"/>
      <c r="D43" s="899"/>
      <c r="E43" s="899"/>
      <c r="F43" s="899"/>
      <c r="G43" s="899"/>
      <c r="H43" s="899"/>
      <c r="I43" s="899"/>
      <c r="J43" s="899"/>
      <c r="K43" s="899"/>
      <c r="L43" s="899"/>
      <c r="M43" s="899"/>
      <c r="N43" s="899"/>
      <c r="O43" s="899"/>
      <c r="P43" s="899"/>
      <c r="Q43" s="899"/>
      <c r="R43" s="899"/>
      <c r="S43" s="899"/>
      <c r="T43" s="899"/>
      <c r="U43" s="899"/>
      <c r="V43" s="899"/>
      <c r="W43" s="900"/>
      <c r="X43" s="11"/>
    </row>
    <row r="44" spans="1:24">
      <c r="A44" s="409"/>
      <c r="B44" s="407"/>
      <c r="C44" s="898"/>
      <c r="D44" s="899"/>
      <c r="E44" s="899"/>
      <c r="F44" s="899"/>
      <c r="G44" s="899"/>
      <c r="H44" s="899"/>
      <c r="I44" s="899"/>
      <c r="J44" s="899"/>
      <c r="K44" s="899"/>
      <c r="L44" s="899"/>
      <c r="M44" s="899"/>
      <c r="N44" s="899"/>
      <c r="O44" s="899"/>
      <c r="P44" s="899"/>
      <c r="Q44" s="899"/>
      <c r="R44" s="899"/>
      <c r="S44" s="899"/>
      <c r="T44" s="899"/>
      <c r="U44" s="899"/>
      <c r="V44" s="899"/>
      <c r="W44" s="900"/>
      <c r="X44" s="11"/>
    </row>
    <row r="45" spans="1:24">
      <c r="A45" s="409"/>
      <c r="B45" s="407"/>
      <c r="C45" s="898"/>
      <c r="D45" s="899"/>
      <c r="E45" s="899"/>
      <c r="F45" s="899"/>
      <c r="G45" s="899"/>
      <c r="H45" s="899"/>
      <c r="I45" s="899"/>
      <c r="J45" s="899"/>
      <c r="K45" s="899"/>
      <c r="L45" s="899"/>
      <c r="M45" s="899"/>
      <c r="N45" s="899"/>
      <c r="O45" s="899"/>
      <c r="P45" s="899"/>
      <c r="Q45" s="899"/>
      <c r="R45" s="899"/>
      <c r="S45" s="899"/>
      <c r="T45" s="899"/>
      <c r="U45" s="899"/>
      <c r="V45" s="899"/>
      <c r="W45" s="900"/>
      <c r="X45" s="11"/>
    </row>
    <row r="46" spans="1:24">
      <c r="A46" s="409"/>
      <c r="B46" s="407"/>
      <c r="C46" s="898"/>
      <c r="D46" s="899"/>
      <c r="E46" s="899"/>
      <c r="F46" s="899"/>
      <c r="G46" s="899"/>
      <c r="H46" s="899"/>
      <c r="I46" s="899"/>
      <c r="J46" s="899"/>
      <c r="K46" s="899"/>
      <c r="L46" s="899"/>
      <c r="M46" s="899"/>
      <c r="N46" s="899"/>
      <c r="O46" s="899"/>
      <c r="P46" s="899"/>
      <c r="Q46" s="899"/>
      <c r="R46" s="899"/>
      <c r="S46" s="899"/>
      <c r="T46" s="899"/>
      <c r="U46" s="899"/>
      <c r="V46" s="899"/>
      <c r="W46" s="900"/>
      <c r="X46" s="11"/>
    </row>
    <row r="47" spans="1:24">
      <c r="A47" s="409"/>
      <c r="B47" s="407"/>
      <c r="C47" s="898"/>
      <c r="D47" s="899"/>
      <c r="E47" s="899"/>
      <c r="F47" s="899"/>
      <c r="G47" s="899"/>
      <c r="H47" s="899"/>
      <c r="I47" s="899"/>
      <c r="J47" s="899"/>
      <c r="K47" s="899"/>
      <c r="L47" s="899"/>
      <c r="M47" s="899"/>
      <c r="N47" s="899"/>
      <c r="O47" s="899"/>
      <c r="P47" s="899"/>
      <c r="Q47" s="899"/>
      <c r="R47" s="899"/>
      <c r="S47" s="899"/>
      <c r="T47" s="899"/>
      <c r="U47" s="899"/>
      <c r="V47" s="899"/>
      <c r="W47" s="900"/>
      <c r="X47" s="11"/>
    </row>
    <row r="48" spans="1:24">
      <c r="A48" s="409"/>
      <c r="B48" s="407"/>
      <c r="C48" s="898"/>
      <c r="D48" s="899"/>
      <c r="E48" s="899"/>
      <c r="F48" s="899"/>
      <c r="G48" s="899"/>
      <c r="H48" s="899"/>
      <c r="I48" s="899"/>
      <c r="J48" s="899"/>
      <c r="K48" s="899"/>
      <c r="L48" s="899"/>
      <c r="M48" s="899"/>
      <c r="N48" s="899"/>
      <c r="O48" s="899"/>
      <c r="P48" s="899"/>
      <c r="Q48" s="899"/>
      <c r="R48" s="899"/>
      <c r="S48" s="899"/>
      <c r="T48" s="899"/>
      <c r="U48" s="899"/>
      <c r="V48" s="899"/>
      <c r="W48" s="900"/>
      <c r="X48" s="11"/>
    </row>
    <row r="49" spans="1:24">
      <c r="A49" s="409"/>
      <c r="B49" s="407"/>
      <c r="C49" s="898"/>
      <c r="D49" s="899"/>
      <c r="E49" s="899"/>
      <c r="F49" s="899"/>
      <c r="G49" s="899"/>
      <c r="H49" s="899"/>
      <c r="I49" s="899"/>
      <c r="J49" s="899"/>
      <c r="K49" s="899"/>
      <c r="L49" s="899"/>
      <c r="M49" s="899"/>
      <c r="N49" s="899"/>
      <c r="O49" s="899"/>
      <c r="P49" s="899"/>
      <c r="Q49" s="899"/>
      <c r="R49" s="899"/>
      <c r="S49" s="899"/>
      <c r="T49" s="899"/>
      <c r="U49" s="899"/>
      <c r="V49" s="899"/>
      <c r="W49" s="900"/>
      <c r="X49" s="11"/>
    </row>
    <row r="50" spans="1:24">
      <c r="A50" s="409"/>
      <c r="B50" s="407"/>
      <c r="C50" s="901"/>
      <c r="D50" s="902"/>
      <c r="E50" s="902"/>
      <c r="F50" s="902"/>
      <c r="G50" s="902"/>
      <c r="H50" s="902"/>
      <c r="I50" s="902"/>
      <c r="J50" s="902"/>
      <c r="K50" s="902"/>
      <c r="L50" s="902"/>
      <c r="M50" s="902"/>
      <c r="N50" s="902"/>
      <c r="O50" s="902"/>
      <c r="P50" s="902"/>
      <c r="Q50" s="902"/>
      <c r="R50" s="902"/>
      <c r="S50" s="902"/>
      <c r="T50" s="902"/>
      <c r="U50" s="902"/>
      <c r="V50" s="902"/>
      <c r="W50" s="903"/>
      <c r="X50" s="11"/>
    </row>
    <row r="51" spans="1:24">
      <c r="A51" s="409"/>
      <c r="B51" s="407"/>
      <c r="C51" s="890" t="s">
        <v>823</v>
      </c>
      <c r="D51" s="704"/>
      <c r="E51" s="704"/>
      <c r="F51" s="749" t="str">
        <f>入力シート!K405&amp;""</f>
        <v/>
      </c>
      <c r="G51" s="749"/>
      <c r="H51" s="749"/>
      <c r="I51" s="749"/>
      <c r="J51" s="749"/>
      <c r="K51" s="749"/>
      <c r="L51" s="749"/>
      <c r="M51" s="749"/>
      <c r="N51" s="749"/>
      <c r="O51" s="749"/>
      <c r="P51" s="749"/>
      <c r="Q51" s="749"/>
      <c r="R51" s="749"/>
      <c r="S51" s="749"/>
      <c r="T51" s="749"/>
      <c r="U51" s="749"/>
      <c r="V51" s="749"/>
      <c r="W51" s="887"/>
      <c r="X51" s="11"/>
    </row>
    <row r="52" spans="1:24" ht="12.75" thickBot="1">
      <c r="A52" s="409"/>
      <c r="B52" s="407"/>
      <c r="C52" s="904"/>
      <c r="D52" s="706"/>
      <c r="E52" s="706"/>
      <c r="F52" s="910"/>
      <c r="G52" s="910"/>
      <c r="H52" s="910"/>
      <c r="I52" s="910"/>
      <c r="J52" s="910"/>
      <c r="K52" s="910"/>
      <c r="L52" s="910"/>
      <c r="M52" s="910"/>
      <c r="N52" s="910"/>
      <c r="O52" s="910"/>
      <c r="P52" s="910"/>
      <c r="Q52" s="910"/>
      <c r="R52" s="910"/>
      <c r="S52" s="910"/>
      <c r="T52" s="910"/>
      <c r="U52" s="910"/>
      <c r="V52" s="910"/>
      <c r="W52" s="911"/>
      <c r="X52" s="11"/>
    </row>
    <row r="53" spans="1:24">
      <c r="A53" s="409"/>
      <c r="B53" s="407"/>
      <c r="C53" s="419"/>
      <c r="D53" s="419"/>
      <c r="E53" s="419"/>
      <c r="F53" s="419"/>
      <c r="G53" s="419"/>
      <c r="H53" s="419"/>
      <c r="I53" s="419"/>
      <c r="J53" s="419"/>
      <c r="K53" s="419"/>
      <c r="L53" s="419"/>
      <c r="M53" s="419"/>
      <c r="N53" s="419"/>
      <c r="O53" s="419"/>
      <c r="P53" s="419"/>
      <c r="Q53" s="419"/>
      <c r="R53" s="419"/>
      <c r="S53" s="419"/>
      <c r="T53" s="419"/>
      <c r="U53" s="419"/>
      <c r="V53" s="419"/>
      <c r="W53" s="419"/>
      <c r="X53" s="11"/>
    </row>
    <row r="54" spans="1:24">
      <c r="A54" s="409"/>
      <c r="B54" s="407"/>
      <c r="C54" s="419"/>
      <c r="D54" s="419"/>
      <c r="E54" s="419"/>
      <c r="F54" s="419"/>
      <c r="G54" s="419"/>
      <c r="H54" s="419"/>
      <c r="I54" s="419"/>
      <c r="J54" s="419"/>
      <c r="K54" s="419"/>
      <c r="L54" s="419"/>
      <c r="M54" s="419"/>
      <c r="N54" s="419"/>
      <c r="O54" s="419"/>
      <c r="P54" s="419"/>
      <c r="Q54" s="419"/>
      <c r="R54" s="419"/>
      <c r="S54" s="419"/>
      <c r="T54" s="419"/>
      <c r="U54" s="419"/>
      <c r="V54" s="419"/>
      <c r="W54" s="419"/>
      <c r="X54" s="11"/>
    </row>
    <row r="55" spans="1:24" ht="12.75" thickBot="1">
      <c r="A55" s="409"/>
      <c r="B55" s="407"/>
      <c r="C55" s="419"/>
      <c r="D55" s="419"/>
      <c r="E55" s="419"/>
      <c r="F55" s="419"/>
      <c r="G55" s="419"/>
      <c r="H55" s="419"/>
      <c r="I55" s="419"/>
      <c r="J55" s="419"/>
      <c r="K55" s="419"/>
      <c r="L55" s="419"/>
      <c r="M55" s="419"/>
      <c r="N55" s="419"/>
      <c r="O55" s="419"/>
      <c r="P55" s="419"/>
      <c r="Q55" s="419"/>
      <c r="R55" s="419"/>
      <c r="S55" s="419"/>
      <c r="T55" s="419"/>
      <c r="U55" s="419"/>
      <c r="V55" s="419"/>
      <c r="W55" s="419"/>
      <c r="X55" s="11"/>
    </row>
    <row r="56" spans="1:24" ht="12.75" customHeight="1">
      <c r="A56" s="409"/>
      <c r="B56" s="407"/>
      <c r="C56" s="920" t="s">
        <v>824</v>
      </c>
      <c r="D56" s="920"/>
      <c r="E56" s="920"/>
      <c r="F56" s="920"/>
      <c r="G56" s="920"/>
      <c r="H56" s="920"/>
      <c r="I56" s="921" t="str">
        <f>入力シート!K406&amp;""</f>
        <v/>
      </c>
      <c r="J56" s="922"/>
      <c r="K56" s="419"/>
      <c r="L56" s="419"/>
      <c r="M56" s="419"/>
      <c r="N56" s="419"/>
      <c r="O56" s="419"/>
      <c r="P56" s="419"/>
      <c r="Q56" s="419"/>
      <c r="R56" s="419"/>
      <c r="S56" s="419"/>
      <c r="T56" s="419"/>
      <c r="U56" s="419"/>
      <c r="V56" s="419"/>
      <c r="W56" s="419"/>
      <c r="X56" s="11"/>
    </row>
    <row r="57" spans="1:24" ht="12.75" customHeight="1" thickBot="1">
      <c r="A57" s="409"/>
      <c r="B57" s="407"/>
      <c r="C57" s="920"/>
      <c r="D57" s="920"/>
      <c r="E57" s="920"/>
      <c r="F57" s="920"/>
      <c r="G57" s="920"/>
      <c r="H57" s="920"/>
      <c r="I57" s="923"/>
      <c r="J57" s="924"/>
      <c r="K57" s="419"/>
      <c r="L57" s="419"/>
      <c r="M57" s="419"/>
      <c r="N57" s="419"/>
      <c r="O57" s="419"/>
      <c r="P57" s="419"/>
      <c r="Q57" s="419"/>
      <c r="R57" s="419"/>
      <c r="S57" s="419"/>
      <c r="T57" s="419"/>
      <c r="U57" s="419"/>
      <c r="V57" s="419"/>
      <c r="W57" s="419"/>
      <c r="X57" s="11"/>
    </row>
    <row r="58" spans="1:24" ht="5.0999999999999996" customHeight="1" thickBot="1">
      <c r="A58" s="409"/>
      <c r="B58" s="407"/>
      <c r="C58" s="408"/>
      <c r="D58" s="408"/>
      <c r="E58" s="408"/>
      <c r="F58" s="408"/>
      <c r="G58" s="408"/>
      <c r="H58" s="408"/>
      <c r="I58" s="408"/>
      <c r="J58" s="408"/>
      <c r="K58" s="408"/>
      <c r="L58" s="408"/>
      <c r="M58" s="408"/>
      <c r="N58" s="408"/>
      <c r="O58" s="408"/>
      <c r="P58" s="408"/>
      <c r="Q58" s="408"/>
      <c r="R58" s="408"/>
      <c r="S58" s="408"/>
      <c r="T58" s="408"/>
      <c r="U58" s="408"/>
      <c r="V58" s="408"/>
      <c r="W58" s="408"/>
      <c r="X58" s="11"/>
    </row>
    <row r="59" spans="1:24" ht="12" customHeight="1">
      <c r="A59" s="409"/>
      <c r="B59" s="407" t="s">
        <v>812</v>
      </c>
      <c r="C59" s="888" t="s">
        <v>825</v>
      </c>
      <c r="D59" s="889"/>
      <c r="E59" s="889"/>
      <c r="F59" s="896" t="str">
        <f>入力シート!K407&amp;""</f>
        <v/>
      </c>
      <c r="G59" s="896"/>
      <c r="H59" s="896"/>
      <c r="I59" s="896"/>
      <c r="J59" s="896"/>
      <c r="K59" s="896"/>
      <c r="L59" s="896"/>
      <c r="M59" s="896"/>
      <c r="N59" s="896"/>
      <c r="O59" s="896"/>
      <c r="P59" s="896"/>
      <c r="Q59" s="896"/>
      <c r="R59" s="896"/>
      <c r="S59" s="896"/>
      <c r="T59" s="896"/>
      <c r="U59" s="896"/>
      <c r="V59" s="896"/>
      <c r="W59" s="897"/>
      <c r="X59" s="11"/>
    </row>
    <row r="60" spans="1:24" ht="12" customHeight="1">
      <c r="A60" s="409"/>
      <c r="B60" s="407"/>
      <c r="C60" s="890"/>
      <c r="D60" s="704"/>
      <c r="E60" s="704"/>
      <c r="F60" s="749"/>
      <c r="G60" s="749"/>
      <c r="H60" s="749"/>
      <c r="I60" s="749"/>
      <c r="J60" s="749"/>
      <c r="K60" s="749"/>
      <c r="L60" s="749"/>
      <c r="M60" s="749"/>
      <c r="N60" s="749"/>
      <c r="O60" s="749"/>
      <c r="P60" s="749"/>
      <c r="Q60" s="749"/>
      <c r="R60" s="749"/>
      <c r="S60" s="749"/>
      <c r="T60" s="749"/>
      <c r="U60" s="749"/>
      <c r="V60" s="749"/>
      <c r="W60" s="887"/>
      <c r="X60" s="11"/>
    </row>
    <row r="61" spans="1:24" ht="12" customHeight="1">
      <c r="A61" s="409"/>
      <c r="B61" s="407"/>
      <c r="C61" s="885" t="s">
        <v>1036</v>
      </c>
      <c r="D61" s="886"/>
      <c r="E61" s="886"/>
      <c r="F61" s="749" t="str">
        <f>入力シート!K408&amp;""</f>
        <v/>
      </c>
      <c r="G61" s="749"/>
      <c r="H61" s="749"/>
      <c r="I61" s="749"/>
      <c r="J61" s="749"/>
      <c r="K61" s="749"/>
      <c r="L61" s="749"/>
      <c r="M61" s="749"/>
      <c r="N61" s="749"/>
      <c r="O61" s="749"/>
      <c r="P61" s="749"/>
      <c r="Q61" s="749"/>
      <c r="R61" s="749"/>
      <c r="S61" s="749"/>
      <c r="T61" s="749"/>
      <c r="U61" s="749"/>
      <c r="V61" s="749"/>
      <c r="W61" s="887"/>
      <c r="X61" s="11"/>
    </row>
    <row r="62" spans="1:24" ht="12" customHeight="1">
      <c r="A62" s="409"/>
      <c r="B62" s="407"/>
      <c r="C62" s="885"/>
      <c r="D62" s="886"/>
      <c r="E62" s="886"/>
      <c r="F62" s="749"/>
      <c r="G62" s="749"/>
      <c r="H62" s="749"/>
      <c r="I62" s="749"/>
      <c r="J62" s="749"/>
      <c r="K62" s="749"/>
      <c r="L62" s="749"/>
      <c r="M62" s="749"/>
      <c r="N62" s="749"/>
      <c r="O62" s="749"/>
      <c r="P62" s="749"/>
      <c r="Q62" s="749"/>
      <c r="R62" s="749"/>
      <c r="S62" s="749"/>
      <c r="T62" s="749"/>
      <c r="U62" s="749"/>
      <c r="V62" s="749"/>
      <c r="W62" s="887"/>
      <c r="X62" s="11"/>
    </row>
    <row r="63" spans="1:24" ht="12" customHeight="1">
      <c r="A63" s="409"/>
      <c r="B63" s="407"/>
      <c r="C63" s="890" t="s">
        <v>816</v>
      </c>
      <c r="D63" s="704"/>
      <c r="E63" s="704"/>
      <c r="F63" s="909" t="str">
        <f>入力シート!K409&amp;""</f>
        <v/>
      </c>
      <c r="G63" s="909"/>
      <c r="H63" s="733" t="str">
        <f>入力シート!K410&amp;""</f>
        <v>国・地域コードを入力してください</v>
      </c>
      <c r="I63" s="731"/>
      <c r="J63" s="731"/>
      <c r="K63" s="731"/>
      <c r="L63" s="732"/>
      <c r="M63" s="739" t="s">
        <v>826</v>
      </c>
      <c r="N63" s="736"/>
      <c r="O63" s="737"/>
      <c r="P63" s="905" t="str">
        <f>入力シート!K411&amp;""</f>
        <v/>
      </c>
      <c r="Q63" s="906"/>
      <c r="R63" s="906"/>
      <c r="S63" s="906"/>
      <c r="T63" s="906"/>
      <c r="U63" s="906"/>
      <c r="V63" s="906"/>
      <c r="W63" s="907"/>
      <c r="X63" s="11"/>
    </row>
    <row r="64" spans="1:24" ht="12" customHeight="1">
      <c r="A64" s="409"/>
      <c r="B64" s="407"/>
      <c r="C64" s="890"/>
      <c r="D64" s="704"/>
      <c r="E64" s="704"/>
      <c r="F64" s="909"/>
      <c r="G64" s="909"/>
      <c r="H64" s="746"/>
      <c r="I64" s="744"/>
      <c r="J64" s="744"/>
      <c r="K64" s="744"/>
      <c r="L64" s="745"/>
      <c r="M64" s="740"/>
      <c r="N64" s="618"/>
      <c r="O64" s="738"/>
      <c r="P64" s="908"/>
      <c r="Q64" s="813"/>
      <c r="R64" s="813"/>
      <c r="S64" s="813"/>
      <c r="T64" s="813"/>
      <c r="U64" s="813"/>
      <c r="V64" s="813"/>
      <c r="W64" s="814"/>
      <c r="X64" s="11"/>
    </row>
    <row r="65" spans="1:24" ht="12" customHeight="1">
      <c r="A65" s="409"/>
      <c r="B65" s="407"/>
      <c r="C65" s="890" t="s">
        <v>827</v>
      </c>
      <c r="D65" s="704"/>
      <c r="E65" s="704"/>
      <c r="F65" s="704"/>
      <c r="G65" s="704"/>
      <c r="H65" s="733" t="str">
        <f>入力シート!K412&amp;""</f>
        <v/>
      </c>
      <c r="I65" s="731"/>
      <c r="J65" s="731"/>
      <c r="K65" s="731"/>
      <c r="L65" s="731"/>
      <c r="M65" s="916"/>
      <c r="N65" s="916"/>
      <c r="O65" s="916"/>
      <c r="P65" s="916"/>
      <c r="Q65" s="916"/>
      <c r="R65" s="916"/>
      <c r="S65" s="916"/>
      <c r="T65" s="916"/>
      <c r="U65" s="916"/>
      <c r="V65" s="916"/>
      <c r="W65" s="917"/>
      <c r="X65" s="11"/>
    </row>
    <row r="66" spans="1:24" ht="12" customHeight="1">
      <c r="A66" s="409"/>
      <c r="B66" s="407"/>
      <c r="C66" s="890"/>
      <c r="D66" s="704"/>
      <c r="E66" s="704"/>
      <c r="F66" s="704"/>
      <c r="G66" s="704"/>
      <c r="H66" s="746"/>
      <c r="I66" s="744"/>
      <c r="J66" s="744"/>
      <c r="K66" s="744"/>
      <c r="L66" s="744"/>
      <c r="M66" s="918"/>
      <c r="N66" s="918"/>
      <c r="O66" s="918"/>
      <c r="P66" s="918"/>
      <c r="Q66" s="918"/>
      <c r="R66" s="918"/>
      <c r="S66" s="918"/>
      <c r="T66" s="918"/>
      <c r="U66" s="918"/>
      <c r="V66" s="918"/>
      <c r="W66" s="919"/>
      <c r="X66" s="11"/>
    </row>
    <row r="67" spans="1:24" ht="12" customHeight="1">
      <c r="A67" s="409"/>
      <c r="B67" s="407"/>
      <c r="C67" s="912" t="s">
        <v>828</v>
      </c>
      <c r="D67" s="913"/>
      <c r="E67" s="913"/>
      <c r="F67" s="913"/>
      <c r="G67" s="913"/>
      <c r="H67" s="893" t="str">
        <f>入力シート!K413&amp;""</f>
        <v/>
      </c>
      <c r="I67" s="893"/>
      <c r="J67" s="894" t="s">
        <v>843</v>
      </c>
      <c r="K67" s="895" t="str">
        <f>入力シート!K414&amp;""</f>
        <v/>
      </c>
      <c r="L67" s="894" t="s">
        <v>854</v>
      </c>
      <c r="M67" s="429"/>
      <c r="N67" s="430"/>
      <c r="O67" s="430"/>
      <c r="P67" s="430"/>
      <c r="Q67" s="430"/>
      <c r="R67" s="430"/>
      <c r="S67" s="430"/>
      <c r="T67" s="891"/>
      <c r="U67" s="891"/>
      <c r="V67" s="891"/>
      <c r="W67" s="892"/>
      <c r="X67" s="11"/>
    </row>
    <row r="68" spans="1:24" ht="12" customHeight="1">
      <c r="A68" s="409"/>
      <c r="B68" s="407"/>
      <c r="C68" s="912"/>
      <c r="D68" s="913"/>
      <c r="E68" s="913"/>
      <c r="F68" s="913"/>
      <c r="G68" s="913"/>
      <c r="H68" s="893"/>
      <c r="I68" s="893"/>
      <c r="J68" s="894"/>
      <c r="K68" s="895"/>
      <c r="L68" s="894"/>
      <c r="M68" s="431"/>
      <c r="N68" s="432"/>
      <c r="O68" s="432"/>
      <c r="P68" s="432"/>
      <c r="Q68" s="432"/>
      <c r="R68" s="432"/>
      <c r="S68" s="432"/>
      <c r="T68" s="891"/>
      <c r="U68" s="891"/>
      <c r="V68" s="891"/>
      <c r="W68" s="892"/>
      <c r="X68" s="11"/>
    </row>
    <row r="69" spans="1:24" ht="12" customHeight="1">
      <c r="A69" s="409"/>
      <c r="B69" s="407"/>
      <c r="C69" s="914" t="s">
        <v>1020</v>
      </c>
      <c r="D69" s="915"/>
      <c r="E69" s="915"/>
      <c r="F69" s="749" t="str">
        <f>入力シート!K415&amp;""</f>
        <v/>
      </c>
      <c r="G69" s="749"/>
      <c r="H69" s="749"/>
      <c r="I69" s="749"/>
      <c r="J69" s="749"/>
      <c r="K69" s="749"/>
      <c r="L69" s="749"/>
      <c r="M69" s="846" t="s">
        <v>821</v>
      </c>
      <c r="N69" s="704"/>
      <c r="O69" s="704"/>
      <c r="P69" s="733" t="str">
        <f>入力シート!K416&amp;""</f>
        <v/>
      </c>
      <c r="Q69" s="731"/>
      <c r="R69" s="731"/>
      <c r="S69" s="731"/>
      <c r="T69" s="731"/>
      <c r="U69" s="731"/>
      <c r="V69" s="731"/>
      <c r="W69" s="734"/>
      <c r="X69" s="11"/>
    </row>
    <row r="70" spans="1:24" ht="12" customHeight="1">
      <c r="A70" s="409"/>
      <c r="B70" s="407"/>
      <c r="C70" s="914"/>
      <c r="D70" s="915"/>
      <c r="E70" s="915"/>
      <c r="F70" s="749"/>
      <c r="G70" s="749"/>
      <c r="H70" s="749"/>
      <c r="I70" s="749"/>
      <c r="J70" s="749"/>
      <c r="K70" s="749"/>
      <c r="L70" s="749"/>
      <c r="M70" s="846"/>
      <c r="N70" s="704"/>
      <c r="O70" s="704"/>
      <c r="P70" s="746"/>
      <c r="Q70" s="744"/>
      <c r="R70" s="744"/>
      <c r="S70" s="744"/>
      <c r="T70" s="744"/>
      <c r="U70" s="744"/>
      <c r="V70" s="744"/>
      <c r="W70" s="747"/>
      <c r="X70" s="11"/>
    </row>
    <row r="71" spans="1:24" ht="12" customHeight="1">
      <c r="A71" s="409"/>
      <c r="B71" s="407"/>
      <c r="C71" s="890" t="s">
        <v>823</v>
      </c>
      <c r="D71" s="704"/>
      <c r="E71" s="704"/>
      <c r="F71" s="749" t="str">
        <f>入力シート!K417&amp;""</f>
        <v/>
      </c>
      <c r="G71" s="749"/>
      <c r="H71" s="749"/>
      <c r="I71" s="749"/>
      <c r="J71" s="749"/>
      <c r="K71" s="749"/>
      <c r="L71" s="749"/>
      <c r="M71" s="749"/>
      <c r="N71" s="749"/>
      <c r="O71" s="749"/>
      <c r="P71" s="749"/>
      <c r="Q71" s="749"/>
      <c r="R71" s="749"/>
      <c r="S71" s="749"/>
      <c r="T71" s="749"/>
      <c r="U71" s="749"/>
      <c r="V71" s="749"/>
      <c r="W71" s="887"/>
      <c r="X71" s="11"/>
    </row>
    <row r="72" spans="1:24" ht="12" customHeight="1" thickBot="1">
      <c r="A72" s="409"/>
      <c r="B72" s="407"/>
      <c r="C72" s="904"/>
      <c r="D72" s="706"/>
      <c r="E72" s="706"/>
      <c r="F72" s="910"/>
      <c r="G72" s="910"/>
      <c r="H72" s="910"/>
      <c r="I72" s="910"/>
      <c r="J72" s="910"/>
      <c r="K72" s="910"/>
      <c r="L72" s="910"/>
      <c r="M72" s="910"/>
      <c r="N72" s="910"/>
      <c r="O72" s="910"/>
      <c r="P72" s="910"/>
      <c r="Q72" s="910"/>
      <c r="R72" s="910"/>
      <c r="S72" s="910"/>
      <c r="T72" s="910"/>
      <c r="U72" s="910"/>
      <c r="V72" s="910"/>
      <c r="W72" s="911"/>
      <c r="X72" s="11"/>
    </row>
    <row r="73" spans="1:24">
      <c r="C73" s="15"/>
      <c r="D73" s="15"/>
      <c r="E73" s="15"/>
      <c r="F73" s="15"/>
      <c r="G73" s="15"/>
      <c r="H73" s="15"/>
      <c r="I73" s="15"/>
      <c r="J73" s="15"/>
      <c r="K73" s="15"/>
      <c r="L73" s="15"/>
      <c r="M73" s="15"/>
      <c r="N73" s="15"/>
      <c r="O73" s="15"/>
      <c r="P73" s="15"/>
      <c r="Q73" s="15"/>
      <c r="R73" s="15"/>
      <c r="S73" s="15"/>
      <c r="T73" s="15"/>
      <c r="U73" s="15"/>
      <c r="V73" s="15"/>
      <c r="W73" s="15"/>
      <c r="X73" s="11"/>
    </row>
    <row r="74" spans="1:24">
      <c r="C74" s="11"/>
      <c r="D74" s="11"/>
      <c r="E74" s="11"/>
      <c r="F74" s="11"/>
      <c r="G74" s="11"/>
      <c r="H74" s="11"/>
      <c r="I74" s="11"/>
      <c r="J74" s="11"/>
      <c r="K74" s="11"/>
      <c r="L74" s="11"/>
      <c r="M74" s="11"/>
      <c r="N74" s="11"/>
      <c r="O74" s="11"/>
      <c r="P74" s="11"/>
      <c r="Q74" s="11"/>
      <c r="R74" s="11"/>
      <c r="S74" s="11"/>
      <c r="T74" s="11"/>
      <c r="U74" s="11"/>
      <c r="V74" s="11"/>
      <c r="W74" s="11"/>
      <c r="X74" s="11"/>
    </row>
    <row r="75" spans="1:24">
      <c r="C75" s="11"/>
      <c r="D75" s="11"/>
      <c r="E75" s="11"/>
      <c r="F75" s="11"/>
      <c r="G75" s="11"/>
      <c r="H75" s="11"/>
      <c r="I75" s="11"/>
      <c r="J75" s="11"/>
      <c r="K75" s="11"/>
      <c r="L75" s="11"/>
      <c r="M75" s="11"/>
      <c r="N75" s="11"/>
      <c r="O75" s="11"/>
      <c r="P75" s="11"/>
      <c r="Q75" s="11"/>
      <c r="R75" s="11"/>
      <c r="S75" s="11"/>
      <c r="T75" s="11"/>
      <c r="U75" s="11"/>
      <c r="V75" s="11"/>
      <c r="W75" s="11"/>
    </row>
    <row r="76" spans="1:24">
      <c r="C76" s="11"/>
      <c r="D76" s="11"/>
      <c r="E76" s="11"/>
      <c r="F76" s="11"/>
      <c r="G76" s="11"/>
      <c r="H76" s="11"/>
      <c r="I76" s="11"/>
      <c r="J76" s="11"/>
      <c r="K76" s="11"/>
      <c r="L76" s="11"/>
      <c r="M76" s="11"/>
      <c r="N76" s="11"/>
      <c r="O76" s="11"/>
      <c r="P76" s="11"/>
      <c r="Q76" s="11"/>
      <c r="R76" s="11"/>
      <c r="S76" s="11"/>
      <c r="T76" s="11"/>
      <c r="U76" s="11"/>
      <c r="V76" s="11"/>
      <c r="W76" s="11"/>
    </row>
    <row r="77" spans="1:24">
      <c r="C77" s="11"/>
      <c r="D77" s="11"/>
      <c r="E77" s="11"/>
      <c r="F77" s="11"/>
      <c r="G77" s="11"/>
      <c r="H77" s="11"/>
      <c r="I77" s="11"/>
      <c r="J77" s="11"/>
      <c r="K77" s="11"/>
      <c r="L77" s="11"/>
      <c r="M77" s="11"/>
      <c r="N77" s="11"/>
      <c r="O77" s="11"/>
      <c r="P77" s="11"/>
      <c r="Q77" s="11"/>
      <c r="R77" s="11"/>
      <c r="S77" s="11"/>
      <c r="T77" s="11"/>
      <c r="U77" s="11"/>
      <c r="V77" s="11"/>
      <c r="W77" s="11"/>
    </row>
    <row r="78" spans="1:24">
      <c r="C78" s="11"/>
      <c r="D78" s="11"/>
      <c r="E78" s="11"/>
      <c r="F78" s="11"/>
      <c r="G78" s="11"/>
      <c r="H78" s="11"/>
      <c r="I78" s="11"/>
      <c r="J78" s="11"/>
      <c r="K78" s="11"/>
      <c r="L78" s="11"/>
      <c r="M78" s="11"/>
      <c r="N78" s="11"/>
      <c r="O78" s="11"/>
      <c r="P78" s="11"/>
      <c r="Q78" s="11"/>
      <c r="R78" s="11"/>
      <c r="S78" s="11"/>
      <c r="T78" s="11"/>
      <c r="U78" s="11"/>
      <c r="V78" s="11"/>
      <c r="W78" s="11"/>
    </row>
    <row r="79" spans="1:24">
      <c r="C79" s="11"/>
      <c r="D79" s="11"/>
      <c r="E79" s="11"/>
      <c r="F79" s="11"/>
      <c r="G79" s="11"/>
      <c r="H79" s="11"/>
      <c r="I79" s="11"/>
      <c r="J79" s="11"/>
      <c r="K79" s="11"/>
      <c r="L79" s="11"/>
      <c r="M79" s="11"/>
      <c r="N79" s="11"/>
      <c r="O79" s="11"/>
      <c r="P79" s="11"/>
      <c r="Q79" s="11"/>
      <c r="R79" s="11"/>
      <c r="S79" s="11"/>
      <c r="T79" s="11"/>
      <c r="U79" s="11"/>
      <c r="V79" s="11"/>
      <c r="W79" s="11"/>
    </row>
    <row r="80" spans="1:24">
      <c r="C80" s="11"/>
      <c r="D80" s="11"/>
      <c r="E80" s="11"/>
      <c r="F80" s="11"/>
      <c r="G80" s="11"/>
      <c r="H80" s="11"/>
      <c r="I80" s="11"/>
      <c r="J80" s="11"/>
      <c r="K80" s="11"/>
      <c r="L80" s="11"/>
      <c r="M80" s="11"/>
      <c r="N80" s="11"/>
      <c r="O80" s="11"/>
      <c r="P80" s="11"/>
      <c r="Q80" s="11"/>
      <c r="R80" s="11"/>
      <c r="S80" s="11"/>
      <c r="T80" s="11"/>
      <c r="U80" s="11"/>
      <c r="V80" s="11"/>
      <c r="W80" s="11"/>
    </row>
    <row r="81" spans="1:23">
      <c r="C81" s="11"/>
      <c r="D81" s="11"/>
      <c r="E81" s="11"/>
      <c r="F81" s="11"/>
      <c r="G81" s="11"/>
      <c r="H81" s="11"/>
      <c r="I81" s="11"/>
      <c r="J81" s="11"/>
      <c r="K81" s="11"/>
      <c r="L81" s="11"/>
      <c r="M81" s="11"/>
      <c r="N81" s="11"/>
      <c r="O81" s="11"/>
      <c r="P81" s="11"/>
      <c r="Q81" s="11"/>
      <c r="R81" s="11"/>
      <c r="S81" s="11"/>
      <c r="T81" s="11"/>
      <c r="U81" s="11"/>
      <c r="V81" s="11"/>
      <c r="W81" s="11"/>
    </row>
    <row r="82" spans="1:23">
      <c r="C82" s="11"/>
      <c r="D82" s="11"/>
      <c r="E82" s="11"/>
      <c r="F82" s="11"/>
      <c r="G82" s="11"/>
      <c r="H82" s="11"/>
      <c r="I82" s="11"/>
      <c r="J82" s="11"/>
      <c r="K82" s="11"/>
      <c r="L82" s="11"/>
      <c r="M82" s="11"/>
      <c r="N82" s="11"/>
      <c r="O82" s="11"/>
      <c r="P82" s="11"/>
      <c r="Q82" s="11"/>
      <c r="R82" s="11"/>
      <c r="S82" s="11"/>
      <c r="T82" s="11"/>
      <c r="U82" s="11"/>
      <c r="V82" s="11"/>
      <c r="W82" s="11"/>
    </row>
    <row r="83" spans="1:23">
      <c r="C83" s="11"/>
      <c r="D83" s="11"/>
      <c r="E83" s="11"/>
      <c r="F83" s="11"/>
      <c r="G83" s="11"/>
      <c r="H83" s="11"/>
      <c r="I83" s="11"/>
      <c r="J83" s="11"/>
      <c r="K83" s="11"/>
      <c r="L83" s="11"/>
      <c r="M83" s="11"/>
      <c r="N83" s="11"/>
      <c r="O83" s="11"/>
      <c r="P83" s="11"/>
      <c r="Q83" s="11"/>
      <c r="R83" s="11"/>
      <c r="S83" s="11"/>
      <c r="T83" s="11"/>
      <c r="U83" s="11"/>
      <c r="V83" s="11"/>
      <c r="W83" s="11"/>
    </row>
    <row r="84" spans="1:23">
      <c r="C84" s="11"/>
      <c r="D84" s="11"/>
      <c r="E84" s="11"/>
      <c r="F84" s="11"/>
      <c r="G84" s="11"/>
      <c r="H84" s="11"/>
      <c r="I84" s="11"/>
      <c r="J84" s="11"/>
      <c r="K84" s="11"/>
      <c r="L84" s="11"/>
      <c r="M84" s="11"/>
      <c r="N84" s="11"/>
      <c r="O84" s="11"/>
      <c r="P84" s="11"/>
      <c r="Q84" s="11"/>
      <c r="R84" s="11"/>
      <c r="S84" s="11"/>
      <c r="T84" s="11"/>
      <c r="U84" s="11"/>
      <c r="V84" s="11"/>
      <c r="W84" s="11"/>
    </row>
    <row r="85" spans="1:23">
      <c r="C85" s="11"/>
      <c r="D85" s="11"/>
      <c r="E85" s="11"/>
      <c r="F85" s="11"/>
      <c r="G85" s="11"/>
      <c r="H85" s="11"/>
      <c r="I85" s="11"/>
      <c r="J85" s="11"/>
      <c r="K85" s="11"/>
      <c r="L85" s="11"/>
      <c r="M85" s="11"/>
      <c r="N85" s="11"/>
      <c r="O85" s="11"/>
      <c r="P85" s="11"/>
      <c r="Q85" s="11"/>
      <c r="R85" s="11"/>
      <c r="S85" s="11"/>
      <c r="T85" s="11"/>
      <c r="U85" s="11"/>
      <c r="V85" s="11"/>
      <c r="W85" s="11"/>
    </row>
    <row r="86" spans="1:23">
      <c r="C86" s="11"/>
      <c r="D86" s="11"/>
      <c r="E86" s="11"/>
      <c r="F86" s="11"/>
      <c r="G86" s="11"/>
      <c r="H86" s="11"/>
      <c r="I86" s="11"/>
      <c r="J86" s="11"/>
      <c r="K86" s="11"/>
      <c r="L86" s="11"/>
      <c r="M86" s="11"/>
      <c r="N86" s="11"/>
      <c r="O86" s="11"/>
      <c r="P86" s="11"/>
      <c r="Q86" s="11"/>
      <c r="R86" s="11"/>
      <c r="S86" s="11"/>
      <c r="T86" s="11"/>
      <c r="U86" s="11"/>
      <c r="V86" s="11"/>
      <c r="W86" s="11"/>
    </row>
    <row r="87" spans="1:23">
      <c r="C87" s="11"/>
      <c r="D87" s="11"/>
      <c r="E87" s="11"/>
      <c r="F87" s="11"/>
      <c r="G87" s="11"/>
      <c r="H87" s="11"/>
      <c r="I87" s="11"/>
      <c r="J87" s="11"/>
      <c r="K87" s="11"/>
      <c r="L87" s="11"/>
      <c r="M87" s="11"/>
      <c r="N87" s="11"/>
      <c r="O87" s="11"/>
      <c r="P87" s="11"/>
      <c r="Q87" s="11"/>
      <c r="R87" s="11"/>
      <c r="S87" s="11"/>
      <c r="T87" s="11"/>
      <c r="U87" s="11"/>
      <c r="V87" s="11"/>
      <c r="W87" s="11"/>
    </row>
    <row r="88" spans="1:23">
      <c r="C88" s="11"/>
      <c r="D88" s="11"/>
      <c r="E88" s="11"/>
      <c r="F88" s="11"/>
      <c r="G88" s="11"/>
      <c r="H88" s="11"/>
      <c r="I88" s="11"/>
      <c r="J88" s="11"/>
      <c r="K88" s="11"/>
      <c r="L88" s="11"/>
      <c r="M88" s="11"/>
      <c r="N88" s="11"/>
      <c r="O88" s="11"/>
      <c r="P88" s="11"/>
      <c r="Q88" s="11"/>
      <c r="R88" s="11"/>
      <c r="S88" s="11"/>
      <c r="T88" s="11"/>
      <c r="U88" s="11"/>
      <c r="V88" s="11"/>
      <c r="W88" s="11"/>
    </row>
    <row r="89" spans="1:23">
      <c r="C89" s="11"/>
      <c r="D89" s="11"/>
      <c r="E89" s="11"/>
      <c r="F89" s="11"/>
      <c r="G89" s="11"/>
      <c r="H89" s="11"/>
      <c r="I89" s="11"/>
      <c r="J89" s="11"/>
      <c r="K89" s="11"/>
      <c r="L89" s="11"/>
      <c r="M89" s="11"/>
      <c r="N89" s="11"/>
      <c r="O89" s="11"/>
      <c r="P89" s="11"/>
      <c r="Q89" s="11"/>
      <c r="R89" s="11"/>
      <c r="S89" s="11"/>
      <c r="T89" s="11"/>
      <c r="U89" s="11"/>
      <c r="V89" s="11"/>
      <c r="W89" s="11"/>
    </row>
    <row r="90" spans="1:23">
      <c r="C90" s="11"/>
      <c r="D90" s="11"/>
      <c r="E90" s="11"/>
      <c r="F90" s="11"/>
      <c r="G90" s="11"/>
      <c r="H90" s="11"/>
      <c r="I90" s="11"/>
      <c r="J90" s="11"/>
      <c r="K90" s="11"/>
      <c r="L90" s="11"/>
      <c r="M90" s="11"/>
      <c r="N90" s="11"/>
      <c r="O90" s="11"/>
      <c r="P90" s="11"/>
      <c r="Q90" s="11"/>
      <c r="R90" s="11"/>
      <c r="S90" s="11"/>
      <c r="T90" s="11"/>
      <c r="U90" s="11"/>
      <c r="V90" s="11"/>
      <c r="W90" s="11"/>
    </row>
    <row r="92" spans="1:23">
      <c r="A92" s="13"/>
      <c r="B92" s="14"/>
    </row>
    <row r="129" spans="1:2">
      <c r="A129" s="13"/>
      <c r="B129" s="14"/>
    </row>
    <row r="130" spans="1:2">
      <c r="A130" s="13"/>
      <c r="B130" s="14"/>
    </row>
    <row r="131" spans="1:2">
      <c r="A131" s="13"/>
      <c r="B131" s="14"/>
    </row>
    <row r="132" spans="1:2">
      <c r="A132" s="13"/>
      <c r="B132" s="14"/>
    </row>
    <row r="133" spans="1:2">
      <c r="A133" s="13"/>
      <c r="B133" s="14"/>
    </row>
    <row r="134" spans="1:2">
      <c r="A134" s="13"/>
      <c r="B134" s="14"/>
    </row>
    <row r="135" spans="1:2">
      <c r="A135" s="13"/>
      <c r="B135" s="14"/>
    </row>
    <row r="136" spans="1:2">
      <c r="A136" s="13"/>
      <c r="B136" s="14"/>
    </row>
    <row r="137" spans="1:2">
      <c r="A137" s="13"/>
      <c r="B137" s="14"/>
    </row>
    <row r="138" spans="1:2">
      <c r="A138" s="13"/>
      <c r="B138" s="14"/>
    </row>
    <row r="139" spans="1:2">
      <c r="A139" s="13"/>
      <c r="B139" s="14"/>
    </row>
    <row r="140" spans="1:2">
      <c r="A140" s="13"/>
      <c r="B140" s="14"/>
    </row>
    <row r="141" spans="1:2">
      <c r="A141" s="13"/>
      <c r="B141" s="14"/>
    </row>
    <row r="142" spans="1:2">
      <c r="A142" s="13"/>
      <c r="B142" s="14"/>
    </row>
    <row r="143" spans="1:2">
      <c r="A143" s="13"/>
      <c r="B143" s="14"/>
    </row>
    <row r="144" spans="1:2">
      <c r="A144" s="13"/>
      <c r="B144" s="14"/>
    </row>
    <row r="145" spans="1:2">
      <c r="A145" s="13"/>
      <c r="B145" s="14"/>
    </row>
    <row r="146" spans="1:2">
      <c r="A146" s="13"/>
      <c r="B146" s="14"/>
    </row>
    <row r="147" spans="1:2">
      <c r="A147" s="13"/>
      <c r="B147" s="14"/>
    </row>
    <row r="148" spans="1:2">
      <c r="A148" s="13"/>
      <c r="B148" s="14"/>
    </row>
    <row r="149" spans="1:2">
      <c r="A149" s="13"/>
      <c r="B149" s="14"/>
    </row>
    <row r="150" spans="1:2">
      <c r="A150" s="13"/>
      <c r="B150" s="14"/>
    </row>
    <row r="151" spans="1:2">
      <c r="A151" s="13"/>
      <c r="B151" s="14"/>
    </row>
    <row r="152" spans="1:2">
      <c r="A152" s="13"/>
      <c r="B152" s="14"/>
    </row>
    <row r="153" spans="1:2">
      <c r="A153" s="13"/>
      <c r="B153" s="14"/>
    </row>
    <row r="154" spans="1:2">
      <c r="A154" s="13"/>
      <c r="B154" s="14"/>
    </row>
    <row r="155" spans="1:2">
      <c r="A155" s="13"/>
      <c r="B155" s="14"/>
    </row>
    <row r="156" spans="1:2">
      <c r="A156" s="13"/>
      <c r="B156" s="14"/>
    </row>
    <row r="157" spans="1:2">
      <c r="A157" s="13"/>
      <c r="B157" s="14"/>
    </row>
    <row r="158" spans="1:2">
      <c r="A158" s="13"/>
      <c r="B158" s="14"/>
    </row>
    <row r="159" spans="1:2">
      <c r="A159" s="13"/>
      <c r="B159" s="14"/>
    </row>
    <row r="160" spans="1:2">
      <c r="A160" s="13"/>
      <c r="B160" s="14"/>
    </row>
    <row r="161" spans="1:2">
      <c r="A161" s="13"/>
      <c r="B161" s="14"/>
    </row>
    <row r="162" spans="1:2">
      <c r="A162" s="13"/>
      <c r="B162" s="14"/>
    </row>
    <row r="163" spans="1:2">
      <c r="A163" s="13"/>
      <c r="B163" s="14"/>
    </row>
    <row r="164" spans="1:2">
      <c r="A164" s="13"/>
      <c r="B164" s="14"/>
    </row>
    <row r="165" spans="1:2">
      <c r="A165" s="13"/>
      <c r="B165" s="14"/>
    </row>
    <row r="166" spans="1:2">
      <c r="A166" s="13"/>
      <c r="B166" s="14"/>
    </row>
    <row r="167" spans="1:2">
      <c r="A167" s="13"/>
      <c r="B167" s="14"/>
    </row>
    <row r="168" spans="1:2">
      <c r="A168" s="13"/>
      <c r="B168" s="14"/>
    </row>
    <row r="169" spans="1:2">
      <c r="A169" s="13"/>
      <c r="B169" s="14"/>
    </row>
    <row r="170" spans="1:2">
      <c r="A170" s="13"/>
      <c r="B170" s="14"/>
    </row>
    <row r="171" spans="1:2">
      <c r="A171" s="13"/>
      <c r="B171" s="14"/>
    </row>
    <row r="172" spans="1:2">
      <c r="A172" s="13"/>
      <c r="B172" s="14"/>
    </row>
  </sheetData>
  <sheetProtection password="8DFC" sheet="1" objects="1" scenarios="1"/>
  <mergeCells count="64">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18:E19"/>
    <mergeCell ref="F18:I19"/>
    <mergeCell ref="J18:L19"/>
    <mergeCell ref="M18:W19"/>
    <mergeCell ref="C20:E21"/>
    <mergeCell ref="F20:G21"/>
    <mergeCell ref="H20:W21"/>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29:W30"/>
    <mergeCell ref="C51:E52"/>
    <mergeCell ref="F51:W52"/>
    <mergeCell ref="C56:H57"/>
    <mergeCell ref="I56:J57"/>
    <mergeCell ref="C59:E60"/>
    <mergeCell ref="F59:W60"/>
    <mergeCell ref="C61:E62"/>
    <mergeCell ref="F61:W62"/>
    <mergeCell ref="C63:E64"/>
    <mergeCell ref="F63:G64"/>
    <mergeCell ref="H63:L64"/>
    <mergeCell ref="M63:O64"/>
    <mergeCell ref="P63:W64"/>
    <mergeCell ref="C65:G66"/>
    <mergeCell ref="H65:W66"/>
    <mergeCell ref="C67:G68"/>
    <mergeCell ref="H67:I68"/>
    <mergeCell ref="J67:J68"/>
    <mergeCell ref="K67:K68"/>
    <mergeCell ref="L67:L68"/>
    <mergeCell ref="T67:U68"/>
    <mergeCell ref="V67:W68"/>
    <mergeCell ref="C69:E70"/>
    <mergeCell ref="F69:L70"/>
    <mergeCell ref="M69:O70"/>
    <mergeCell ref="P69:W70"/>
    <mergeCell ref="C71:E72"/>
    <mergeCell ref="F71:W72"/>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A3" sqref="A3"/>
    </sheetView>
  </sheetViews>
  <sheetFormatPr defaultColWidth="9" defaultRowHeight="12"/>
  <cols>
    <col min="1" max="1" width="5.625" style="10" customWidth="1"/>
    <col min="2" max="2" width="5.625" style="9" customWidth="1"/>
    <col min="3" max="43" width="4.75" style="10" customWidth="1"/>
    <col min="44" max="16384" width="9" style="10"/>
  </cols>
  <sheetData>
    <row r="1" spans="1:24" s="392" customFormat="1" ht="30" customHeight="1">
      <c r="A1" s="425" t="s">
        <v>1022</v>
      </c>
      <c r="B1" s="426"/>
      <c r="C1" s="405"/>
      <c r="D1" s="405"/>
      <c r="E1" s="405"/>
      <c r="F1" s="405"/>
      <c r="G1" s="405"/>
      <c r="H1" s="405"/>
      <c r="I1" s="405"/>
      <c r="J1" s="405"/>
      <c r="K1" s="405"/>
      <c r="L1" s="405"/>
      <c r="M1" s="405"/>
      <c r="N1" s="405"/>
      <c r="O1" s="405"/>
      <c r="P1" s="405"/>
      <c r="Q1" s="405"/>
      <c r="R1" s="405"/>
      <c r="S1" s="405"/>
      <c r="T1" s="405"/>
      <c r="U1" s="405"/>
      <c r="V1" s="405"/>
      <c r="W1" s="405"/>
    </row>
    <row r="2" spans="1:24" ht="12.75" thickBot="1">
      <c r="A2" s="427"/>
      <c r="B2" s="407"/>
      <c r="C2" s="419"/>
      <c r="D2" s="419"/>
      <c r="E2" s="419"/>
      <c r="F2" s="419"/>
      <c r="G2" s="419"/>
      <c r="H2" s="419"/>
      <c r="I2" s="419"/>
      <c r="J2" s="419"/>
      <c r="K2" s="419"/>
      <c r="L2" s="419"/>
      <c r="M2" s="419"/>
      <c r="N2" s="419"/>
      <c r="O2" s="419"/>
      <c r="P2" s="419"/>
      <c r="Q2" s="419"/>
      <c r="R2" s="419"/>
      <c r="S2" s="419"/>
      <c r="T2" s="419"/>
      <c r="U2" s="419"/>
      <c r="V2" s="419"/>
      <c r="W2" s="419"/>
      <c r="X2" s="11"/>
    </row>
    <row r="3" spans="1:24" ht="14.25" customHeight="1">
      <c r="A3" s="409"/>
      <c r="B3" s="407"/>
      <c r="C3" s="929" t="s">
        <v>194</v>
      </c>
      <c r="D3" s="930"/>
      <c r="E3" s="930"/>
      <c r="F3" s="714" t="str">
        <f>入力シート!K11&amp;""</f>
        <v/>
      </c>
      <c r="G3" s="715"/>
      <c r="H3" s="715"/>
      <c r="I3" s="716"/>
      <c r="J3" s="408"/>
      <c r="K3" s="408"/>
      <c r="L3" s="408"/>
      <c r="M3" s="408"/>
      <c r="N3" s="408"/>
      <c r="O3" s="408"/>
      <c r="P3" s="933" t="s">
        <v>195</v>
      </c>
      <c r="Q3" s="933"/>
      <c r="R3" s="724" t="str">
        <f>入力シート!K12&amp;""</f>
        <v/>
      </c>
      <c r="S3" s="725"/>
      <c r="T3" s="726"/>
      <c r="U3" s="724" t="str">
        <f>入力シート!K13&amp;""</f>
        <v/>
      </c>
      <c r="V3" s="725"/>
      <c r="W3" s="726"/>
      <c r="X3" s="11"/>
    </row>
    <row r="4" spans="1:24" ht="12.75" customHeight="1" thickBot="1">
      <c r="A4" s="409"/>
      <c r="B4" s="407"/>
      <c r="C4" s="931"/>
      <c r="D4" s="932"/>
      <c r="E4" s="932"/>
      <c r="F4" s="717"/>
      <c r="G4" s="718"/>
      <c r="H4" s="718"/>
      <c r="I4" s="719"/>
      <c r="J4" s="408"/>
      <c r="K4" s="408"/>
      <c r="L4" s="408"/>
      <c r="M4" s="408"/>
      <c r="N4" s="408"/>
      <c r="O4" s="408"/>
      <c r="P4" s="934"/>
      <c r="Q4" s="934"/>
      <c r="R4" s="727"/>
      <c r="S4" s="728"/>
      <c r="T4" s="729"/>
      <c r="U4" s="727"/>
      <c r="V4" s="728"/>
      <c r="W4" s="729"/>
      <c r="X4" s="11"/>
    </row>
    <row r="5" spans="1:24">
      <c r="A5" s="409"/>
      <c r="B5" s="407"/>
      <c r="C5" s="419"/>
      <c r="D5" s="419"/>
      <c r="E5" s="419"/>
      <c r="F5" s="419"/>
      <c r="G5" s="419"/>
      <c r="H5" s="419"/>
      <c r="I5" s="419"/>
      <c r="J5" s="419"/>
      <c r="K5" s="419"/>
      <c r="L5" s="419"/>
      <c r="M5" s="419"/>
      <c r="N5" s="419"/>
      <c r="O5" s="419"/>
      <c r="P5" s="419"/>
      <c r="Q5" s="419"/>
      <c r="R5" s="419"/>
      <c r="S5" s="419"/>
      <c r="T5" s="419"/>
      <c r="U5" s="419"/>
      <c r="V5" s="419"/>
      <c r="W5" s="419"/>
      <c r="X5" s="11"/>
    </row>
    <row r="6" spans="1:24" ht="12.75" customHeight="1">
      <c r="A6" s="409"/>
      <c r="B6" s="407"/>
      <c r="C6" s="935" t="s">
        <v>1073</v>
      </c>
      <c r="D6" s="935"/>
      <c r="E6" s="935"/>
      <c r="F6" s="935"/>
      <c r="G6" s="935"/>
      <c r="H6" s="935"/>
      <c r="I6" s="935"/>
      <c r="J6" s="935"/>
      <c r="K6" s="935"/>
      <c r="L6" s="935"/>
      <c r="M6" s="935"/>
      <c r="N6" s="410"/>
      <c r="O6" s="410"/>
      <c r="P6" s="410"/>
      <c r="Q6" s="410"/>
      <c r="R6" s="410"/>
      <c r="S6" s="410"/>
      <c r="T6" s="410"/>
      <c r="U6" s="410"/>
      <c r="V6" s="410"/>
      <c r="W6" s="410"/>
      <c r="X6" s="11"/>
    </row>
    <row r="7" spans="1:24" ht="12.75" customHeight="1">
      <c r="A7" s="409"/>
      <c r="B7" s="407"/>
      <c r="C7" s="935"/>
      <c r="D7" s="935"/>
      <c r="E7" s="935"/>
      <c r="F7" s="935"/>
      <c r="G7" s="935"/>
      <c r="H7" s="935"/>
      <c r="I7" s="935"/>
      <c r="J7" s="935"/>
      <c r="K7" s="935"/>
      <c r="L7" s="935"/>
      <c r="M7" s="935"/>
      <c r="N7" s="410"/>
      <c r="O7" s="410"/>
      <c r="P7" s="419"/>
      <c r="Q7" s="419"/>
      <c r="R7" s="419"/>
      <c r="S7" s="419"/>
      <c r="T7" s="419"/>
      <c r="U7" s="419"/>
      <c r="V7" s="419"/>
      <c r="W7" s="419"/>
      <c r="X7" s="11"/>
    </row>
    <row r="8" spans="1:24">
      <c r="A8" s="409"/>
      <c r="B8" s="407"/>
      <c r="C8" s="419"/>
      <c r="D8" s="419"/>
      <c r="E8" s="419"/>
      <c r="F8" s="419"/>
      <c r="G8" s="419"/>
      <c r="H8" s="419"/>
      <c r="I8" s="419"/>
      <c r="J8" s="419"/>
      <c r="K8" s="419"/>
      <c r="L8" s="419"/>
      <c r="M8" s="419"/>
      <c r="N8" s="419"/>
      <c r="O8" s="419"/>
      <c r="P8" s="419"/>
      <c r="Q8" s="419"/>
      <c r="R8" s="419"/>
      <c r="S8" s="419"/>
      <c r="T8" s="419"/>
      <c r="U8" s="419"/>
      <c r="V8" s="419"/>
      <c r="W8" s="419"/>
      <c r="X8" s="11"/>
    </row>
    <row r="9" spans="1:24" ht="12.75" customHeight="1">
      <c r="A9" s="409"/>
      <c r="B9" s="407"/>
      <c r="C9" s="920" t="s">
        <v>232</v>
      </c>
      <c r="D9" s="920"/>
      <c r="E9" s="920"/>
      <c r="F9" s="428"/>
      <c r="G9" s="428"/>
      <c r="H9" s="428"/>
      <c r="I9" s="428"/>
      <c r="J9" s="419"/>
      <c r="K9" s="419"/>
      <c r="L9" s="419"/>
      <c r="M9" s="419"/>
      <c r="N9" s="419"/>
      <c r="O9" s="419"/>
      <c r="P9" s="419"/>
      <c r="Q9" s="419"/>
      <c r="R9" s="419"/>
      <c r="S9" s="419"/>
      <c r="T9" s="419"/>
      <c r="U9" s="419"/>
      <c r="V9" s="419"/>
      <c r="W9" s="419"/>
      <c r="X9" s="11"/>
    </row>
    <row r="10" spans="1:24" ht="12.75" customHeight="1">
      <c r="A10" s="409"/>
      <c r="B10" s="407"/>
      <c r="C10" s="920"/>
      <c r="D10" s="920"/>
      <c r="E10" s="920"/>
      <c r="F10" s="428"/>
      <c r="G10" s="428"/>
      <c r="H10" s="428"/>
      <c r="I10" s="428"/>
      <c r="J10" s="419"/>
      <c r="K10" s="419"/>
      <c r="L10" s="419"/>
      <c r="M10" s="419"/>
      <c r="N10" s="419"/>
      <c r="O10" s="419"/>
      <c r="P10" s="419"/>
      <c r="Q10" s="419"/>
      <c r="R10" s="419"/>
      <c r="S10" s="419"/>
      <c r="T10" s="419"/>
      <c r="U10" s="419"/>
      <c r="V10" s="419"/>
      <c r="W10" s="419"/>
      <c r="X10" s="11"/>
    </row>
    <row r="11" spans="1:24" ht="5.0999999999999996" customHeight="1" thickBot="1">
      <c r="A11" s="409"/>
      <c r="B11" s="407"/>
      <c r="C11" s="408"/>
      <c r="D11" s="408"/>
      <c r="E11" s="408"/>
      <c r="F11" s="408"/>
      <c r="G11" s="408"/>
      <c r="H11" s="408"/>
      <c r="I11" s="408"/>
      <c r="J11" s="408"/>
      <c r="K11" s="408"/>
      <c r="L11" s="408"/>
      <c r="M11" s="408"/>
      <c r="N11" s="408"/>
      <c r="O11" s="408"/>
      <c r="P11" s="408"/>
      <c r="Q11" s="408"/>
      <c r="R11" s="408"/>
      <c r="S11" s="408"/>
      <c r="T11" s="408"/>
      <c r="U11" s="408"/>
      <c r="V11" s="408"/>
      <c r="W11" s="408"/>
      <c r="X11" s="11"/>
    </row>
    <row r="12" spans="1:24" ht="12" customHeight="1">
      <c r="A12" s="409"/>
      <c r="B12" s="407" t="s">
        <v>1074</v>
      </c>
      <c r="C12" s="888" t="s">
        <v>815</v>
      </c>
      <c r="D12" s="889"/>
      <c r="E12" s="889"/>
      <c r="F12" s="889"/>
      <c r="G12" s="889"/>
      <c r="H12" s="896" t="str">
        <f>入力シート!K423&amp;""</f>
        <v/>
      </c>
      <c r="I12" s="896"/>
      <c r="J12" s="896"/>
      <c r="K12" s="896"/>
      <c r="L12" s="896"/>
      <c r="M12" s="896"/>
      <c r="N12" s="896"/>
      <c r="O12" s="896"/>
      <c r="P12" s="896"/>
      <c r="Q12" s="896"/>
      <c r="R12" s="896"/>
      <c r="S12" s="896"/>
      <c r="T12" s="896"/>
      <c r="U12" s="896"/>
      <c r="V12" s="896"/>
      <c r="W12" s="897"/>
      <c r="X12" s="11"/>
    </row>
    <row r="13" spans="1:24" ht="12" customHeight="1">
      <c r="A13" s="409"/>
      <c r="B13" s="407"/>
      <c r="C13" s="890"/>
      <c r="D13" s="704"/>
      <c r="E13" s="704"/>
      <c r="F13" s="704"/>
      <c r="G13" s="704"/>
      <c r="H13" s="749"/>
      <c r="I13" s="749"/>
      <c r="J13" s="749"/>
      <c r="K13" s="749"/>
      <c r="L13" s="749"/>
      <c r="M13" s="749"/>
      <c r="N13" s="749"/>
      <c r="O13" s="749"/>
      <c r="P13" s="749"/>
      <c r="Q13" s="749"/>
      <c r="R13" s="749"/>
      <c r="S13" s="749"/>
      <c r="T13" s="749"/>
      <c r="U13" s="749"/>
      <c r="V13" s="749"/>
      <c r="W13" s="887"/>
      <c r="X13" s="11"/>
    </row>
    <row r="14" spans="1:24" ht="12" customHeight="1">
      <c r="A14" s="409"/>
      <c r="B14" s="407"/>
      <c r="C14" s="890" t="s">
        <v>1021</v>
      </c>
      <c r="D14" s="704"/>
      <c r="E14" s="704"/>
      <c r="F14" s="704"/>
      <c r="G14" s="704"/>
      <c r="H14" s="749" t="str">
        <f>入力シート!K424&amp;""</f>
        <v/>
      </c>
      <c r="I14" s="749"/>
      <c r="J14" s="749"/>
      <c r="K14" s="749"/>
      <c r="L14" s="749"/>
      <c r="M14" s="749"/>
      <c r="N14" s="749"/>
      <c r="O14" s="749"/>
      <c r="P14" s="749"/>
      <c r="Q14" s="749"/>
      <c r="R14" s="749"/>
      <c r="S14" s="749"/>
      <c r="T14" s="749"/>
      <c r="U14" s="749"/>
      <c r="V14" s="749"/>
      <c r="W14" s="887"/>
      <c r="X14" s="11"/>
    </row>
    <row r="15" spans="1:24" ht="12" customHeight="1">
      <c r="A15" s="409"/>
      <c r="B15" s="407"/>
      <c r="C15" s="890"/>
      <c r="D15" s="704"/>
      <c r="E15" s="704"/>
      <c r="F15" s="704"/>
      <c r="G15" s="704"/>
      <c r="H15" s="749"/>
      <c r="I15" s="749"/>
      <c r="J15" s="749"/>
      <c r="K15" s="749"/>
      <c r="L15" s="749"/>
      <c r="M15" s="749"/>
      <c r="N15" s="749"/>
      <c r="O15" s="749"/>
      <c r="P15" s="749"/>
      <c r="Q15" s="749"/>
      <c r="R15" s="749"/>
      <c r="S15" s="749"/>
      <c r="T15" s="749"/>
      <c r="U15" s="749"/>
      <c r="V15" s="749"/>
      <c r="W15" s="887"/>
      <c r="X15" s="11"/>
    </row>
    <row r="16" spans="1:24" ht="12" customHeight="1">
      <c r="A16" s="409"/>
      <c r="B16" s="407"/>
      <c r="C16" s="890" t="s">
        <v>816</v>
      </c>
      <c r="D16" s="704"/>
      <c r="E16" s="704"/>
      <c r="F16" s="909" t="str">
        <f>入力シート!K425&amp;""</f>
        <v/>
      </c>
      <c r="G16" s="909"/>
      <c r="H16" s="749" t="str">
        <f>入力シート!K426&amp;""</f>
        <v>国・地域コードを入力してください</v>
      </c>
      <c r="I16" s="749"/>
      <c r="J16" s="749"/>
      <c r="K16" s="749"/>
      <c r="L16" s="749"/>
      <c r="M16" s="749"/>
      <c r="N16" s="749"/>
      <c r="O16" s="749"/>
      <c r="P16" s="749"/>
      <c r="Q16" s="749"/>
      <c r="R16" s="749"/>
      <c r="S16" s="749"/>
      <c r="T16" s="749"/>
      <c r="U16" s="749"/>
      <c r="V16" s="749"/>
      <c r="W16" s="887"/>
      <c r="X16" s="11"/>
    </row>
    <row r="17" spans="1:24" ht="12" customHeight="1">
      <c r="A17" s="409"/>
      <c r="B17" s="407"/>
      <c r="C17" s="890"/>
      <c r="D17" s="704"/>
      <c r="E17" s="704"/>
      <c r="F17" s="909"/>
      <c r="G17" s="909"/>
      <c r="H17" s="749"/>
      <c r="I17" s="749"/>
      <c r="J17" s="749"/>
      <c r="K17" s="749"/>
      <c r="L17" s="749"/>
      <c r="M17" s="749"/>
      <c r="N17" s="749"/>
      <c r="O17" s="749"/>
      <c r="P17" s="749"/>
      <c r="Q17" s="749"/>
      <c r="R17" s="749"/>
      <c r="S17" s="749"/>
      <c r="T17" s="749"/>
      <c r="U17" s="749"/>
      <c r="V17" s="749"/>
      <c r="W17" s="887"/>
      <c r="X17" s="11"/>
    </row>
    <row r="18" spans="1:24" ht="12" customHeight="1">
      <c r="A18" s="409"/>
      <c r="B18" s="407"/>
      <c r="C18" s="890" t="s">
        <v>820</v>
      </c>
      <c r="D18" s="704"/>
      <c r="E18" s="704"/>
      <c r="F18" s="783" t="str">
        <f>入力シート!K427&amp;""</f>
        <v/>
      </c>
      <c r="G18" s="800"/>
      <c r="H18" s="800"/>
      <c r="I18" s="800"/>
      <c r="J18" s="915" t="s">
        <v>1035</v>
      </c>
      <c r="K18" s="915"/>
      <c r="L18" s="915"/>
      <c r="M18" s="733" t="str">
        <f>入力シート!K429&amp;""</f>
        <v>分野コードを入力してください</v>
      </c>
      <c r="N18" s="731"/>
      <c r="O18" s="731"/>
      <c r="P18" s="731"/>
      <c r="Q18" s="731"/>
      <c r="R18" s="731"/>
      <c r="S18" s="731"/>
      <c r="T18" s="731"/>
      <c r="U18" s="731"/>
      <c r="V18" s="731"/>
      <c r="W18" s="734"/>
      <c r="X18" s="11"/>
    </row>
    <row r="19" spans="1:24" ht="12" customHeight="1">
      <c r="A19" s="409"/>
      <c r="B19" s="407"/>
      <c r="C19" s="890"/>
      <c r="D19" s="704"/>
      <c r="E19" s="704"/>
      <c r="F19" s="785"/>
      <c r="G19" s="802"/>
      <c r="H19" s="802"/>
      <c r="I19" s="802"/>
      <c r="J19" s="915"/>
      <c r="K19" s="915"/>
      <c r="L19" s="915"/>
      <c r="M19" s="746"/>
      <c r="N19" s="744"/>
      <c r="O19" s="744"/>
      <c r="P19" s="744"/>
      <c r="Q19" s="744"/>
      <c r="R19" s="744"/>
      <c r="S19" s="744"/>
      <c r="T19" s="744"/>
      <c r="U19" s="744"/>
      <c r="V19" s="744"/>
      <c r="W19" s="747"/>
      <c r="X19" s="11"/>
    </row>
    <row r="20" spans="1:24" ht="12" customHeight="1">
      <c r="A20" s="409"/>
      <c r="B20" s="407"/>
      <c r="C20" s="735" t="s">
        <v>817</v>
      </c>
      <c r="D20" s="736"/>
      <c r="E20" s="737"/>
      <c r="F20" s="819" t="str">
        <f>入力シート!K430&amp;""</f>
        <v/>
      </c>
      <c r="G20" s="765"/>
      <c r="H20" s="733" t="str">
        <f>入力シート!K431&amp;""</f>
        <v/>
      </c>
      <c r="I20" s="731"/>
      <c r="J20" s="731"/>
      <c r="K20" s="731"/>
      <c r="L20" s="731"/>
      <c r="M20" s="731"/>
      <c r="N20" s="731"/>
      <c r="O20" s="731"/>
      <c r="P20" s="731"/>
      <c r="Q20" s="731"/>
      <c r="R20" s="731"/>
      <c r="S20" s="731"/>
      <c r="T20" s="916"/>
      <c r="U20" s="916"/>
      <c r="V20" s="916"/>
      <c r="W20" s="917"/>
      <c r="X20" s="11"/>
    </row>
    <row r="21" spans="1:24" ht="12" customHeight="1">
      <c r="A21" s="409"/>
      <c r="B21" s="407"/>
      <c r="C21" s="617"/>
      <c r="D21" s="618"/>
      <c r="E21" s="738"/>
      <c r="F21" s="820"/>
      <c r="G21" s="821"/>
      <c r="H21" s="746"/>
      <c r="I21" s="744"/>
      <c r="J21" s="744"/>
      <c r="K21" s="744"/>
      <c r="L21" s="744"/>
      <c r="M21" s="744"/>
      <c r="N21" s="744"/>
      <c r="O21" s="744"/>
      <c r="P21" s="744"/>
      <c r="Q21" s="744"/>
      <c r="R21" s="744"/>
      <c r="S21" s="744"/>
      <c r="T21" s="918"/>
      <c r="U21" s="918"/>
      <c r="V21" s="918"/>
      <c r="W21" s="919"/>
      <c r="X21" s="11"/>
    </row>
    <row r="22" spans="1:24" ht="12" customHeight="1">
      <c r="A22" s="409"/>
      <c r="B22" s="407"/>
      <c r="C22" s="890" t="s">
        <v>818</v>
      </c>
      <c r="D22" s="704"/>
      <c r="E22" s="704"/>
      <c r="F22" s="704"/>
      <c r="G22" s="704"/>
      <c r="H22" s="733" t="str">
        <f>入力シート!K432&amp;""</f>
        <v/>
      </c>
      <c r="I22" s="731"/>
      <c r="J22" s="731"/>
      <c r="K22" s="731"/>
      <c r="L22" s="731"/>
      <c r="M22" s="916"/>
      <c r="N22" s="916"/>
      <c r="O22" s="916"/>
      <c r="P22" s="916"/>
      <c r="Q22" s="916"/>
      <c r="R22" s="916"/>
      <c r="S22" s="916"/>
      <c r="T22" s="916"/>
      <c r="U22" s="916"/>
      <c r="V22" s="916"/>
      <c r="W22" s="917"/>
      <c r="X22" s="11"/>
    </row>
    <row r="23" spans="1:24" ht="12" customHeight="1">
      <c r="A23" s="409"/>
      <c r="B23" s="407"/>
      <c r="C23" s="890"/>
      <c r="D23" s="704"/>
      <c r="E23" s="704"/>
      <c r="F23" s="704"/>
      <c r="G23" s="704"/>
      <c r="H23" s="746"/>
      <c r="I23" s="744"/>
      <c r="J23" s="744"/>
      <c r="K23" s="744"/>
      <c r="L23" s="744"/>
      <c r="M23" s="918"/>
      <c r="N23" s="918"/>
      <c r="O23" s="918"/>
      <c r="P23" s="918"/>
      <c r="Q23" s="918"/>
      <c r="R23" s="918"/>
      <c r="S23" s="918"/>
      <c r="T23" s="918"/>
      <c r="U23" s="918"/>
      <c r="V23" s="918"/>
      <c r="W23" s="919"/>
      <c r="X23" s="11"/>
    </row>
    <row r="24" spans="1:24" ht="12" customHeight="1">
      <c r="A24" s="409"/>
      <c r="B24" s="407"/>
      <c r="C24" s="890" t="s">
        <v>819</v>
      </c>
      <c r="D24" s="704"/>
      <c r="E24" s="704"/>
      <c r="F24" s="704"/>
      <c r="G24" s="704"/>
      <c r="H24" s="893" t="str">
        <f>入力シート!K433&amp;""</f>
        <v/>
      </c>
      <c r="I24" s="893"/>
      <c r="J24" s="894" t="s">
        <v>843</v>
      </c>
      <c r="K24" s="895" t="str">
        <f>入力シート!K434&amp;""</f>
        <v/>
      </c>
      <c r="L24" s="894" t="s">
        <v>854</v>
      </c>
      <c r="M24" s="429"/>
      <c r="N24" s="430"/>
      <c r="O24" s="430"/>
      <c r="P24" s="430"/>
      <c r="Q24" s="430"/>
      <c r="R24" s="430"/>
      <c r="S24" s="430"/>
      <c r="T24" s="891"/>
      <c r="U24" s="891"/>
      <c r="V24" s="891"/>
      <c r="W24" s="892"/>
      <c r="X24" s="11"/>
    </row>
    <row r="25" spans="1:24" ht="12" customHeight="1">
      <c r="A25" s="409"/>
      <c r="B25" s="407"/>
      <c r="C25" s="890"/>
      <c r="D25" s="704"/>
      <c r="E25" s="704"/>
      <c r="F25" s="704"/>
      <c r="G25" s="704"/>
      <c r="H25" s="893"/>
      <c r="I25" s="893"/>
      <c r="J25" s="894"/>
      <c r="K25" s="895"/>
      <c r="L25" s="894"/>
      <c r="M25" s="431"/>
      <c r="N25" s="432"/>
      <c r="O25" s="432"/>
      <c r="P25" s="432"/>
      <c r="Q25" s="432"/>
      <c r="R25" s="432"/>
      <c r="S25" s="432"/>
      <c r="T25" s="891"/>
      <c r="U25" s="891"/>
      <c r="V25" s="891"/>
      <c r="W25" s="892"/>
      <c r="X25" s="11"/>
    </row>
    <row r="26" spans="1:24" ht="12" customHeight="1">
      <c r="A26" s="409"/>
      <c r="B26" s="407"/>
      <c r="C26" s="735" t="s">
        <v>1038</v>
      </c>
      <c r="D26" s="736"/>
      <c r="E26" s="737"/>
      <c r="F26" s="733" t="str">
        <f>入力シート!K435&amp;""</f>
        <v/>
      </c>
      <c r="G26" s="731"/>
      <c r="H26" s="731"/>
      <c r="I26" s="731"/>
      <c r="J26" s="731"/>
      <c r="K26" s="731"/>
      <c r="L26" s="732"/>
      <c r="M26" s="739" t="s">
        <v>821</v>
      </c>
      <c r="N26" s="736"/>
      <c r="O26" s="737"/>
      <c r="P26" s="733" t="str">
        <f>入力シート!K436&amp;""</f>
        <v/>
      </c>
      <c r="Q26" s="731"/>
      <c r="R26" s="731"/>
      <c r="S26" s="731"/>
      <c r="T26" s="731"/>
      <c r="U26" s="731"/>
      <c r="V26" s="731"/>
      <c r="W26" s="734"/>
      <c r="X26" s="11"/>
    </row>
    <row r="27" spans="1:24" ht="12" customHeight="1">
      <c r="A27" s="409"/>
      <c r="B27" s="407"/>
      <c r="C27" s="787"/>
      <c r="D27" s="701"/>
      <c r="E27" s="702"/>
      <c r="F27" s="690"/>
      <c r="G27" s="691"/>
      <c r="H27" s="691"/>
      <c r="I27" s="691"/>
      <c r="J27" s="691"/>
      <c r="K27" s="691"/>
      <c r="L27" s="697"/>
      <c r="M27" s="700"/>
      <c r="N27" s="701"/>
      <c r="O27" s="702"/>
      <c r="P27" s="690"/>
      <c r="Q27" s="691"/>
      <c r="R27" s="691"/>
      <c r="S27" s="691"/>
      <c r="T27" s="691"/>
      <c r="U27" s="691"/>
      <c r="V27" s="691"/>
      <c r="W27" s="692"/>
      <c r="X27" s="11"/>
    </row>
    <row r="28" spans="1:24" ht="12" customHeight="1">
      <c r="A28" s="409"/>
      <c r="B28" s="407"/>
      <c r="C28" s="787"/>
      <c r="D28" s="701"/>
      <c r="E28" s="702"/>
      <c r="F28" s="690"/>
      <c r="G28" s="691"/>
      <c r="H28" s="691"/>
      <c r="I28" s="691"/>
      <c r="J28" s="691"/>
      <c r="K28" s="691"/>
      <c r="L28" s="697"/>
      <c r="M28" s="740"/>
      <c r="N28" s="618"/>
      <c r="O28" s="738"/>
      <c r="P28" s="746"/>
      <c r="Q28" s="744"/>
      <c r="R28" s="744"/>
      <c r="S28" s="744"/>
      <c r="T28" s="744"/>
      <c r="U28" s="744"/>
      <c r="V28" s="744"/>
      <c r="W28" s="747"/>
      <c r="X28" s="11"/>
    </row>
    <row r="29" spans="1:24">
      <c r="A29" s="409"/>
      <c r="B29" s="407"/>
      <c r="C29" s="735" t="s">
        <v>822</v>
      </c>
      <c r="D29" s="736"/>
      <c r="E29" s="736"/>
      <c r="F29" s="736"/>
      <c r="G29" s="736"/>
      <c r="H29" s="736"/>
      <c r="I29" s="736"/>
      <c r="J29" s="736"/>
      <c r="K29" s="736"/>
      <c r="L29" s="736"/>
      <c r="M29" s="736"/>
      <c r="N29" s="736"/>
      <c r="O29" s="736"/>
      <c r="P29" s="736"/>
      <c r="Q29" s="736"/>
      <c r="R29" s="736"/>
      <c r="S29" s="736"/>
      <c r="T29" s="925"/>
      <c r="U29" s="925"/>
      <c r="V29" s="925"/>
      <c r="W29" s="926"/>
      <c r="X29" s="11"/>
    </row>
    <row r="30" spans="1:24">
      <c r="A30" s="409"/>
      <c r="B30" s="407"/>
      <c r="C30" s="617"/>
      <c r="D30" s="618"/>
      <c r="E30" s="618"/>
      <c r="F30" s="618"/>
      <c r="G30" s="618"/>
      <c r="H30" s="618"/>
      <c r="I30" s="618"/>
      <c r="J30" s="618"/>
      <c r="K30" s="618"/>
      <c r="L30" s="618"/>
      <c r="M30" s="618"/>
      <c r="N30" s="618"/>
      <c r="O30" s="618"/>
      <c r="P30" s="618"/>
      <c r="Q30" s="618"/>
      <c r="R30" s="618"/>
      <c r="S30" s="618"/>
      <c r="T30" s="927"/>
      <c r="U30" s="927"/>
      <c r="V30" s="927"/>
      <c r="W30" s="928"/>
      <c r="X30" s="11"/>
    </row>
    <row r="31" spans="1:24">
      <c r="A31" s="409"/>
      <c r="B31" s="407"/>
      <c r="C31" s="898" t="str">
        <f>入力シート!K437&amp;""</f>
        <v/>
      </c>
      <c r="D31" s="899"/>
      <c r="E31" s="899"/>
      <c r="F31" s="899"/>
      <c r="G31" s="899"/>
      <c r="H31" s="899"/>
      <c r="I31" s="899"/>
      <c r="J31" s="899"/>
      <c r="K31" s="899"/>
      <c r="L31" s="899"/>
      <c r="M31" s="899"/>
      <c r="N31" s="899"/>
      <c r="O31" s="899"/>
      <c r="P31" s="899"/>
      <c r="Q31" s="899"/>
      <c r="R31" s="899"/>
      <c r="S31" s="899"/>
      <c r="T31" s="899"/>
      <c r="U31" s="899"/>
      <c r="V31" s="899"/>
      <c r="W31" s="900"/>
      <c r="X31" s="11"/>
    </row>
    <row r="32" spans="1:24">
      <c r="A32" s="409"/>
      <c r="B32" s="407"/>
      <c r="C32" s="898"/>
      <c r="D32" s="899"/>
      <c r="E32" s="899"/>
      <c r="F32" s="899"/>
      <c r="G32" s="899"/>
      <c r="H32" s="899"/>
      <c r="I32" s="899"/>
      <c r="J32" s="899"/>
      <c r="K32" s="899"/>
      <c r="L32" s="899"/>
      <c r="M32" s="899"/>
      <c r="N32" s="899"/>
      <c r="O32" s="899"/>
      <c r="P32" s="899"/>
      <c r="Q32" s="899"/>
      <c r="R32" s="899"/>
      <c r="S32" s="899"/>
      <c r="T32" s="899"/>
      <c r="U32" s="899"/>
      <c r="V32" s="899"/>
      <c r="W32" s="900"/>
      <c r="X32" s="11"/>
    </row>
    <row r="33" spans="1:24">
      <c r="A33" s="409"/>
      <c r="B33" s="407"/>
      <c r="C33" s="898"/>
      <c r="D33" s="899"/>
      <c r="E33" s="899"/>
      <c r="F33" s="899"/>
      <c r="G33" s="899"/>
      <c r="H33" s="899"/>
      <c r="I33" s="899"/>
      <c r="J33" s="899"/>
      <c r="K33" s="899"/>
      <c r="L33" s="899"/>
      <c r="M33" s="899"/>
      <c r="N33" s="899"/>
      <c r="O33" s="899"/>
      <c r="P33" s="899"/>
      <c r="Q33" s="899"/>
      <c r="R33" s="899"/>
      <c r="S33" s="899"/>
      <c r="T33" s="899"/>
      <c r="U33" s="899"/>
      <c r="V33" s="899"/>
      <c r="W33" s="900"/>
      <c r="X33" s="11"/>
    </row>
    <row r="34" spans="1:24">
      <c r="A34" s="409"/>
      <c r="B34" s="407"/>
      <c r="C34" s="898"/>
      <c r="D34" s="899"/>
      <c r="E34" s="899"/>
      <c r="F34" s="899"/>
      <c r="G34" s="899"/>
      <c r="H34" s="899"/>
      <c r="I34" s="899"/>
      <c r="J34" s="899"/>
      <c r="K34" s="899"/>
      <c r="L34" s="899"/>
      <c r="M34" s="899"/>
      <c r="N34" s="899"/>
      <c r="O34" s="899"/>
      <c r="P34" s="899"/>
      <c r="Q34" s="899"/>
      <c r="R34" s="899"/>
      <c r="S34" s="899"/>
      <c r="T34" s="899"/>
      <c r="U34" s="899"/>
      <c r="V34" s="899"/>
      <c r="W34" s="900"/>
      <c r="X34" s="11"/>
    </row>
    <row r="35" spans="1:24">
      <c r="A35" s="409"/>
      <c r="B35" s="407"/>
      <c r="C35" s="898"/>
      <c r="D35" s="899"/>
      <c r="E35" s="899"/>
      <c r="F35" s="899"/>
      <c r="G35" s="899"/>
      <c r="H35" s="899"/>
      <c r="I35" s="899"/>
      <c r="J35" s="899"/>
      <c r="K35" s="899"/>
      <c r="L35" s="899"/>
      <c r="M35" s="899"/>
      <c r="N35" s="899"/>
      <c r="O35" s="899"/>
      <c r="P35" s="899"/>
      <c r="Q35" s="899"/>
      <c r="R35" s="899"/>
      <c r="S35" s="899"/>
      <c r="T35" s="899"/>
      <c r="U35" s="899"/>
      <c r="V35" s="899"/>
      <c r="W35" s="900"/>
      <c r="X35" s="11"/>
    </row>
    <row r="36" spans="1:24">
      <c r="A36" s="409"/>
      <c r="B36" s="407"/>
      <c r="C36" s="898"/>
      <c r="D36" s="899"/>
      <c r="E36" s="899"/>
      <c r="F36" s="899"/>
      <c r="G36" s="899"/>
      <c r="H36" s="899"/>
      <c r="I36" s="899"/>
      <c r="J36" s="899"/>
      <c r="K36" s="899"/>
      <c r="L36" s="899"/>
      <c r="M36" s="899"/>
      <c r="N36" s="899"/>
      <c r="O36" s="899"/>
      <c r="P36" s="899"/>
      <c r="Q36" s="899"/>
      <c r="R36" s="899"/>
      <c r="S36" s="899"/>
      <c r="T36" s="899"/>
      <c r="U36" s="899"/>
      <c r="V36" s="899"/>
      <c r="W36" s="900"/>
      <c r="X36" s="11"/>
    </row>
    <row r="37" spans="1:24">
      <c r="A37" s="409"/>
      <c r="B37" s="407"/>
      <c r="C37" s="898"/>
      <c r="D37" s="899"/>
      <c r="E37" s="899"/>
      <c r="F37" s="899"/>
      <c r="G37" s="899"/>
      <c r="H37" s="899"/>
      <c r="I37" s="899"/>
      <c r="J37" s="899"/>
      <c r="K37" s="899"/>
      <c r="L37" s="899"/>
      <c r="M37" s="899"/>
      <c r="N37" s="899"/>
      <c r="O37" s="899"/>
      <c r="P37" s="899"/>
      <c r="Q37" s="899"/>
      <c r="R37" s="899"/>
      <c r="S37" s="899"/>
      <c r="T37" s="899"/>
      <c r="U37" s="899"/>
      <c r="V37" s="899"/>
      <c r="W37" s="900"/>
      <c r="X37" s="11"/>
    </row>
    <row r="38" spans="1:24">
      <c r="A38" s="409"/>
      <c r="B38" s="407"/>
      <c r="C38" s="898"/>
      <c r="D38" s="899"/>
      <c r="E38" s="899"/>
      <c r="F38" s="899"/>
      <c r="G38" s="899"/>
      <c r="H38" s="899"/>
      <c r="I38" s="899"/>
      <c r="J38" s="899"/>
      <c r="K38" s="899"/>
      <c r="L38" s="899"/>
      <c r="M38" s="899"/>
      <c r="N38" s="899"/>
      <c r="O38" s="899"/>
      <c r="P38" s="899"/>
      <c r="Q38" s="899"/>
      <c r="R38" s="899"/>
      <c r="S38" s="899"/>
      <c r="T38" s="899"/>
      <c r="U38" s="899"/>
      <c r="V38" s="899"/>
      <c r="W38" s="900"/>
      <c r="X38" s="11"/>
    </row>
    <row r="39" spans="1:24">
      <c r="A39" s="409"/>
      <c r="B39" s="407"/>
      <c r="C39" s="898"/>
      <c r="D39" s="899"/>
      <c r="E39" s="899"/>
      <c r="F39" s="899"/>
      <c r="G39" s="899"/>
      <c r="H39" s="899"/>
      <c r="I39" s="899"/>
      <c r="J39" s="899"/>
      <c r="K39" s="899"/>
      <c r="L39" s="899"/>
      <c r="M39" s="899"/>
      <c r="N39" s="899"/>
      <c r="O39" s="899"/>
      <c r="P39" s="899"/>
      <c r="Q39" s="899"/>
      <c r="R39" s="899"/>
      <c r="S39" s="899"/>
      <c r="T39" s="899"/>
      <c r="U39" s="899"/>
      <c r="V39" s="899"/>
      <c r="W39" s="900"/>
      <c r="X39" s="11"/>
    </row>
    <row r="40" spans="1:24">
      <c r="A40" s="409"/>
      <c r="B40" s="407"/>
      <c r="C40" s="898"/>
      <c r="D40" s="899"/>
      <c r="E40" s="899"/>
      <c r="F40" s="899"/>
      <c r="G40" s="899"/>
      <c r="H40" s="899"/>
      <c r="I40" s="899"/>
      <c r="J40" s="899"/>
      <c r="K40" s="899"/>
      <c r="L40" s="899"/>
      <c r="M40" s="899"/>
      <c r="N40" s="899"/>
      <c r="O40" s="899"/>
      <c r="P40" s="899"/>
      <c r="Q40" s="899"/>
      <c r="R40" s="899"/>
      <c r="S40" s="899"/>
      <c r="T40" s="899"/>
      <c r="U40" s="899"/>
      <c r="V40" s="899"/>
      <c r="W40" s="900"/>
      <c r="X40" s="11"/>
    </row>
    <row r="41" spans="1:24">
      <c r="A41" s="409"/>
      <c r="B41" s="407"/>
      <c r="C41" s="898"/>
      <c r="D41" s="899"/>
      <c r="E41" s="899"/>
      <c r="F41" s="899"/>
      <c r="G41" s="899"/>
      <c r="H41" s="899"/>
      <c r="I41" s="899"/>
      <c r="J41" s="899"/>
      <c r="K41" s="899"/>
      <c r="L41" s="899"/>
      <c r="M41" s="899"/>
      <c r="N41" s="899"/>
      <c r="O41" s="899"/>
      <c r="P41" s="899"/>
      <c r="Q41" s="899"/>
      <c r="R41" s="899"/>
      <c r="S41" s="899"/>
      <c r="T41" s="899"/>
      <c r="U41" s="899"/>
      <c r="V41" s="899"/>
      <c r="W41" s="900"/>
      <c r="X41" s="11"/>
    </row>
    <row r="42" spans="1:24">
      <c r="A42" s="409"/>
      <c r="B42" s="407"/>
      <c r="C42" s="898"/>
      <c r="D42" s="899"/>
      <c r="E42" s="899"/>
      <c r="F42" s="899"/>
      <c r="G42" s="899"/>
      <c r="H42" s="899"/>
      <c r="I42" s="899"/>
      <c r="J42" s="899"/>
      <c r="K42" s="899"/>
      <c r="L42" s="899"/>
      <c r="M42" s="899"/>
      <c r="N42" s="899"/>
      <c r="O42" s="899"/>
      <c r="P42" s="899"/>
      <c r="Q42" s="899"/>
      <c r="R42" s="899"/>
      <c r="S42" s="899"/>
      <c r="T42" s="899"/>
      <c r="U42" s="899"/>
      <c r="V42" s="899"/>
      <c r="W42" s="900"/>
      <c r="X42" s="11"/>
    </row>
    <row r="43" spans="1:24">
      <c r="A43" s="409"/>
      <c r="B43" s="407"/>
      <c r="C43" s="898"/>
      <c r="D43" s="899"/>
      <c r="E43" s="899"/>
      <c r="F43" s="899"/>
      <c r="G43" s="899"/>
      <c r="H43" s="899"/>
      <c r="I43" s="899"/>
      <c r="J43" s="899"/>
      <c r="K43" s="899"/>
      <c r="L43" s="899"/>
      <c r="M43" s="899"/>
      <c r="N43" s="899"/>
      <c r="O43" s="899"/>
      <c r="P43" s="899"/>
      <c r="Q43" s="899"/>
      <c r="R43" s="899"/>
      <c r="S43" s="899"/>
      <c r="T43" s="899"/>
      <c r="U43" s="899"/>
      <c r="V43" s="899"/>
      <c r="W43" s="900"/>
      <c r="X43" s="11"/>
    </row>
    <row r="44" spans="1:24">
      <c r="A44" s="409"/>
      <c r="B44" s="407"/>
      <c r="C44" s="898"/>
      <c r="D44" s="899"/>
      <c r="E44" s="899"/>
      <c r="F44" s="899"/>
      <c r="G44" s="899"/>
      <c r="H44" s="899"/>
      <c r="I44" s="899"/>
      <c r="J44" s="899"/>
      <c r="K44" s="899"/>
      <c r="L44" s="899"/>
      <c r="M44" s="899"/>
      <c r="N44" s="899"/>
      <c r="O44" s="899"/>
      <c r="P44" s="899"/>
      <c r="Q44" s="899"/>
      <c r="R44" s="899"/>
      <c r="S44" s="899"/>
      <c r="T44" s="899"/>
      <c r="U44" s="899"/>
      <c r="V44" s="899"/>
      <c r="W44" s="900"/>
      <c r="X44" s="11"/>
    </row>
    <row r="45" spans="1:24">
      <c r="A45" s="409"/>
      <c r="B45" s="407"/>
      <c r="C45" s="898"/>
      <c r="D45" s="899"/>
      <c r="E45" s="899"/>
      <c r="F45" s="899"/>
      <c r="G45" s="899"/>
      <c r="H45" s="899"/>
      <c r="I45" s="899"/>
      <c r="J45" s="899"/>
      <c r="K45" s="899"/>
      <c r="L45" s="899"/>
      <c r="M45" s="899"/>
      <c r="N45" s="899"/>
      <c r="O45" s="899"/>
      <c r="P45" s="899"/>
      <c r="Q45" s="899"/>
      <c r="R45" s="899"/>
      <c r="S45" s="899"/>
      <c r="T45" s="899"/>
      <c r="U45" s="899"/>
      <c r="V45" s="899"/>
      <c r="W45" s="900"/>
      <c r="X45" s="11"/>
    </row>
    <row r="46" spans="1:24">
      <c r="A46" s="409"/>
      <c r="B46" s="407"/>
      <c r="C46" s="898"/>
      <c r="D46" s="899"/>
      <c r="E46" s="899"/>
      <c r="F46" s="899"/>
      <c r="G46" s="899"/>
      <c r="H46" s="899"/>
      <c r="I46" s="899"/>
      <c r="J46" s="899"/>
      <c r="K46" s="899"/>
      <c r="L46" s="899"/>
      <c r="M46" s="899"/>
      <c r="N46" s="899"/>
      <c r="O46" s="899"/>
      <c r="P46" s="899"/>
      <c r="Q46" s="899"/>
      <c r="R46" s="899"/>
      <c r="S46" s="899"/>
      <c r="T46" s="899"/>
      <c r="U46" s="899"/>
      <c r="V46" s="899"/>
      <c r="W46" s="900"/>
      <c r="X46" s="11"/>
    </row>
    <row r="47" spans="1:24">
      <c r="A47" s="409"/>
      <c r="B47" s="407"/>
      <c r="C47" s="898"/>
      <c r="D47" s="899"/>
      <c r="E47" s="899"/>
      <c r="F47" s="899"/>
      <c r="G47" s="899"/>
      <c r="H47" s="899"/>
      <c r="I47" s="899"/>
      <c r="J47" s="899"/>
      <c r="K47" s="899"/>
      <c r="L47" s="899"/>
      <c r="M47" s="899"/>
      <c r="N47" s="899"/>
      <c r="O47" s="899"/>
      <c r="P47" s="899"/>
      <c r="Q47" s="899"/>
      <c r="R47" s="899"/>
      <c r="S47" s="899"/>
      <c r="T47" s="899"/>
      <c r="U47" s="899"/>
      <c r="V47" s="899"/>
      <c r="W47" s="900"/>
      <c r="X47" s="11"/>
    </row>
    <row r="48" spans="1:24">
      <c r="A48" s="409"/>
      <c r="B48" s="407"/>
      <c r="C48" s="898"/>
      <c r="D48" s="899"/>
      <c r="E48" s="899"/>
      <c r="F48" s="899"/>
      <c r="G48" s="899"/>
      <c r="H48" s="899"/>
      <c r="I48" s="899"/>
      <c r="J48" s="899"/>
      <c r="K48" s="899"/>
      <c r="L48" s="899"/>
      <c r="M48" s="899"/>
      <c r="N48" s="899"/>
      <c r="O48" s="899"/>
      <c r="P48" s="899"/>
      <c r="Q48" s="899"/>
      <c r="R48" s="899"/>
      <c r="S48" s="899"/>
      <c r="T48" s="899"/>
      <c r="U48" s="899"/>
      <c r="V48" s="899"/>
      <c r="W48" s="900"/>
      <c r="X48" s="11"/>
    </row>
    <row r="49" spans="1:24">
      <c r="A49" s="409"/>
      <c r="B49" s="407"/>
      <c r="C49" s="898"/>
      <c r="D49" s="899"/>
      <c r="E49" s="899"/>
      <c r="F49" s="899"/>
      <c r="G49" s="899"/>
      <c r="H49" s="899"/>
      <c r="I49" s="899"/>
      <c r="J49" s="899"/>
      <c r="K49" s="899"/>
      <c r="L49" s="899"/>
      <c r="M49" s="899"/>
      <c r="N49" s="899"/>
      <c r="O49" s="899"/>
      <c r="P49" s="899"/>
      <c r="Q49" s="899"/>
      <c r="R49" s="899"/>
      <c r="S49" s="899"/>
      <c r="T49" s="899"/>
      <c r="U49" s="899"/>
      <c r="V49" s="899"/>
      <c r="W49" s="900"/>
      <c r="X49" s="11"/>
    </row>
    <row r="50" spans="1:24">
      <c r="A50" s="409"/>
      <c r="B50" s="407"/>
      <c r="C50" s="901"/>
      <c r="D50" s="902"/>
      <c r="E50" s="902"/>
      <c r="F50" s="902"/>
      <c r="G50" s="902"/>
      <c r="H50" s="902"/>
      <c r="I50" s="902"/>
      <c r="J50" s="902"/>
      <c r="K50" s="902"/>
      <c r="L50" s="902"/>
      <c r="M50" s="902"/>
      <c r="N50" s="902"/>
      <c r="O50" s="902"/>
      <c r="P50" s="902"/>
      <c r="Q50" s="902"/>
      <c r="R50" s="902"/>
      <c r="S50" s="902"/>
      <c r="T50" s="902"/>
      <c r="U50" s="902"/>
      <c r="V50" s="902"/>
      <c r="W50" s="903"/>
      <c r="X50" s="11"/>
    </row>
    <row r="51" spans="1:24">
      <c r="A51" s="409"/>
      <c r="B51" s="407"/>
      <c r="C51" s="890" t="s">
        <v>823</v>
      </c>
      <c r="D51" s="704"/>
      <c r="E51" s="704"/>
      <c r="F51" s="749" t="str">
        <f>入力シート!K438&amp;""</f>
        <v/>
      </c>
      <c r="G51" s="749"/>
      <c r="H51" s="749"/>
      <c r="I51" s="749"/>
      <c r="J51" s="749"/>
      <c r="K51" s="749"/>
      <c r="L51" s="749"/>
      <c r="M51" s="749"/>
      <c r="N51" s="749"/>
      <c r="O51" s="749"/>
      <c r="P51" s="749"/>
      <c r="Q51" s="749"/>
      <c r="R51" s="749"/>
      <c r="S51" s="749"/>
      <c r="T51" s="749"/>
      <c r="U51" s="749"/>
      <c r="V51" s="749"/>
      <c r="W51" s="887"/>
      <c r="X51" s="11"/>
    </row>
    <row r="52" spans="1:24" ht="12.75" thickBot="1">
      <c r="A52" s="409"/>
      <c r="B52" s="407"/>
      <c r="C52" s="904"/>
      <c r="D52" s="706"/>
      <c r="E52" s="706"/>
      <c r="F52" s="910"/>
      <c r="G52" s="910"/>
      <c r="H52" s="910"/>
      <c r="I52" s="910"/>
      <c r="J52" s="910"/>
      <c r="K52" s="910"/>
      <c r="L52" s="910"/>
      <c r="M52" s="910"/>
      <c r="N52" s="910"/>
      <c r="O52" s="910"/>
      <c r="P52" s="910"/>
      <c r="Q52" s="910"/>
      <c r="R52" s="910"/>
      <c r="S52" s="910"/>
      <c r="T52" s="910"/>
      <c r="U52" s="910"/>
      <c r="V52" s="910"/>
      <c r="W52" s="911"/>
      <c r="X52" s="11"/>
    </row>
    <row r="53" spans="1:24">
      <c r="A53" s="409"/>
      <c r="B53" s="407"/>
      <c r="C53" s="419"/>
      <c r="D53" s="419"/>
      <c r="E53" s="419"/>
      <c r="F53" s="419"/>
      <c r="G53" s="419"/>
      <c r="H53" s="419"/>
      <c r="I53" s="419"/>
      <c r="J53" s="419"/>
      <c r="K53" s="419"/>
      <c r="L53" s="419"/>
      <c r="M53" s="419"/>
      <c r="N53" s="419"/>
      <c r="O53" s="419"/>
      <c r="P53" s="419"/>
      <c r="Q53" s="419"/>
      <c r="R53" s="419"/>
      <c r="S53" s="419"/>
      <c r="T53" s="419"/>
      <c r="U53" s="419"/>
      <c r="V53" s="419"/>
      <c r="W53" s="419"/>
      <c r="X53" s="11"/>
    </row>
    <row r="54" spans="1:24">
      <c r="A54" s="409"/>
      <c r="B54" s="407"/>
      <c r="C54" s="419"/>
      <c r="D54" s="419"/>
      <c r="E54" s="419"/>
      <c r="F54" s="419"/>
      <c r="G54" s="419"/>
      <c r="H54" s="419"/>
      <c r="I54" s="419"/>
      <c r="J54" s="419"/>
      <c r="K54" s="419"/>
      <c r="L54" s="419"/>
      <c r="M54" s="419"/>
      <c r="N54" s="419"/>
      <c r="O54" s="419"/>
      <c r="P54" s="419"/>
      <c r="Q54" s="419"/>
      <c r="R54" s="419"/>
      <c r="S54" s="419"/>
      <c r="T54" s="419"/>
      <c r="U54" s="419"/>
      <c r="V54" s="419"/>
      <c r="W54" s="419"/>
      <c r="X54" s="11"/>
    </row>
    <row r="55" spans="1:24" ht="12.75" thickBot="1">
      <c r="A55" s="409"/>
      <c r="B55" s="407"/>
      <c r="C55" s="419"/>
      <c r="D55" s="419"/>
      <c r="E55" s="419"/>
      <c r="F55" s="419"/>
      <c r="G55" s="419"/>
      <c r="H55" s="419"/>
      <c r="I55" s="419"/>
      <c r="J55" s="419"/>
      <c r="K55" s="419"/>
      <c r="L55" s="419"/>
      <c r="M55" s="419"/>
      <c r="N55" s="419"/>
      <c r="O55" s="419"/>
      <c r="P55" s="419"/>
      <c r="Q55" s="419"/>
      <c r="R55" s="419"/>
      <c r="S55" s="419"/>
      <c r="T55" s="419"/>
      <c r="U55" s="419"/>
      <c r="V55" s="419"/>
      <c r="W55" s="419"/>
      <c r="X55" s="11"/>
    </row>
    <row r="56" spans="1:24" ht="12.75" customHeight="1">
      <c r="A56" s="409"/>
      <c r="B56" s="407"/>
      <c r="C56" s="920" t="s">
        <v>824</v>
      </c>
      <c r="D56" s="920"/>
      <c r="E56" s="920"/>
      <c r="F56" s="920"/>
      <c r="G56" s="920"/>
      <c r="H56" s="920"/>
      <c r="I56" s="921" t="str">
        <f>入力シート!K439&amp;""</f>
        <v/>
      </c>
      <c r="J56" s="922"/>
      <c r="K56" s="419"/>
      <c r="L56" s="419"/>
      <c r="M56" s="419"/>
      <c r="N56" s="419"/>
      <c r="O56" s="419"/>
      <c r="P56" s="419"/>
      <c r="Q56" s="419"/>
      <c r="R56" s="419"/>
      <c r="S56" s="419"/>
      <c r="T56" s="419"/>
      <c r="U56" s="419"/>
      <c r="V56" s="419"/>
      <c r="W56" s="419"/>
      <c r="X56" s="11"/>
    </row>
    <row r="57" spans="1:24" ht="12.75" customHeight="1" thickBot="1">
      <c r="A57" s="409"/>
      <c r="B57" s="407"/>
      <c r="C57" s="920"/>
      <c r="D57" s="920"/>
      <c r="E57" s="920"/>
      <c r="F57" s="920"/>
      <c r="G57" s="920"/>
      <c r="H57" s="920"/>
      <c r="I57" s="923"/>
      <c r="J57" s="924"/>
      <c r="K57" s="419"/>
      <c r="L57" s="419"/>
      <c r="M57" s="419"/>
      <c r="N57" s="419"/>
      <c r="O57" s="419"/>
      <c r="P57" s="419"/>
      <c r="Q57" s="419"/>
      <c r="R57" s="419"/>
      <c r="S57" s="419"/>
      <c r="T57" s="419"/>
      <c r="U57" s="419"/>
      <c r="V57" s="419"/>
      <c r="W57" s="419"/>
      <c r="X57" s="11"/>
    </row>
    <row r="58" spans="1:24" ht="5.0999999999999996" customHeight="1" thickBot="1">
      <c r="A58" s="409"/>
      <c r="B58" s="407"/>
      <c r="C58" s="408"/>
      <c r="D58" s="408"/>
      <c r="E58" s="408"/>
      <c r="F58" s="408"/>
      <c r="G58" s="408"/>
      <c r="H58" s="408"/>
      <c r="I58" s="408"/>
      <c r="J58" s="408"/>
      <c r="K58" s="408"/>
      <c r="L58" s="408"/>
      <c r="M58" s="408"/>
      <c r="N58" s="408"/>
      <c r="O58" s="408"/>
      <c r="P58" s="408"/>
      <c r="Q58" s="408"/>
      <c r="R58" s="408"/>
      <c r="S58" s="408"/>
      <c r="T58" s="408"/>
      <c r="U58" s="408"/>
      <c r="V58" s="408"/>
      <c r="W58" s="408"/>
      <c r="X58" s="11"/>
    </row>
    <row r="59" spans="1:24" ht="12" customHeight="1">
      <c r="A59" s="409"/>
      <c r="B59" s="407" t="s">
        <v>813</v>
      </c>
      <c r="C59" s="888" t="s">
        <v>825</v>
      </c>
      <c r="D59" s="889"/>
      <c r="E59" s="889"/>
      <c r="F59" s="896" t="str">
        <f>入力シート!K440&amp;""</f>
        <v/>
      </c>
      <c r="G59" s="896"/>
      <c r="H59" s="896"/>
      <c r="I59" s="896"/>
      <c r="J59" s="896"/>
      <c r="K59" s="896"/>
      <c r="L59" s="896"/>
      <c r="M59" s="896"/>
      <c r="N59" s="896"/>
      <c r="O59" s="896"/>
      <c r="P59" s="896"/>
      <c r="Q59" s="896"/>
      <c r="R59" s="896"/>
      <c r="S59" s="896"/>
      <c r="T59" s="896"/>
      <c r="U59" s="896"/>
      <c r="V59" s="896"/>
      <c r="W59" s="897"/>
      <c r="X59" s="11"/>
    </row>
    <row r="60" spans="1:24" ht="12" customHeight="1">
      <c r="A60" s="409"/>
      <c r="B60" s="407"/>
      <c r="C60" s="890"/>
      <c r="D60" s="704"/>
      <c r="E60" s="704"/>
      <c r="F60" s="749"/>
      <c r="G60" s="749"/>
      <c r="H60" s="749"/>
      <c r="I60" s="749"/>
      <c r="J60" s="749"/>
      <c r="K60" s="749"/>
      <c r="L60" s="749"/>
      <c r="M60" s="749"/>
      <c r="N60" s="749"/>
      <c r="O60" s="749"/>
      <c r="P60" s="749"/>
      <c r="Q60" s="749"/>
      <c r="R60" s="749"/>
      <c r="S60" s="749"/>
      <c r="T60" s="749"/>
      <c r="U60" s="749"/>
      <c r="V60" s="749"/>
      <c r="W60" s="887"/>
      <c r="X60" s="11"/>
    </row>
    <row r="61" spans="1:24" ht="12" customHeight="1">
      <c r="A61" s="409"/>
      <c r="B61" s="407"/>
      <c r="C61" s="885" t="s">
        <v>1036</v>
      </c>
      <c r="D61" s="886"/>
      <c r="E61" s="886"/>
      <c r="F61" s="749" t="str">
        <f>入力シート!K441&amp;""</f>
        <v/>
      </c>
      <c r="G61" s="749"/>
      <c r="H61" s="749"/>
      <c r="I61" s="749"/>
      <c r="J61" s="749"/>
      <c r="K61" s="749"/>
      <c r="L61" s="749"/>
      <c r="M61" s="749"/>
      <c r="N61" s="749"/>
      <c r="O61" s="749"/>
      <c r="P61" s="749"/>
      <c r="Q61" s="749"/>
      <c r="R61" s="749"/>
      <c r="S61" s="749"/>
      <c r="T61" s="749"/>
      <c r="U61" s="749"/>
      <c r="V61" s="749"/>
      <c r="W61" s="887"/>
      <c r="X61" s="11"/>
    </row>
    <row r="62" spans="1:24" ht="12" customHeight="1">
      <c r="A62" s="409"/>
      <c r="B62" s="407"/>
      <c r="C62" s="885"/>
      <c r="D62" s="886"/>
      <c r="E62" s="886"/>
      <c r="F62" s="749"/>
      <c r="G62" s="749"/>
      <c r="H62" s="749"/>
      <c r="I62" s="749"/>
      <c r="J62" s="749"/>
      <c r="K62" s="749"/>
      <c r="L62" s="749"/>
      <c r="M62" s="749"/>
      <c r="N62" s="749"/>
      <c r="O62" s="749"/>
      <c r="P62" s="749"/>
      <c r="Q62" s="749"/>
      <c r="R62" s="749"/>
      <c r="S62" s="749"/>
      <c r="T62" s="749"/>
      <c r="U62" s="749"/>
      <c r="V62" s="749"/>
      <c r="W62" s="887"/>
      <c r="X62" s="11"/>
    </row>
    <row r="63" spans="1:24" ht="12" customHeight="1">
      <c r="A63" s="409"/>
      <c r="B63" s="407"/>
      <c r="C63" s="890" t="s">
        <v>816</v>
      </c>
      <c r="D63" s="704"/>
      <c r="E63" s="704"/>
      <c r="F63" s="909" t="str">
        <f>入力シート!K442&amp;""</f>
        <v/>
      </c>
      <c r="G63" s="909"/>
      <c r="H63" s="733" t="str">
        <f>入力シート!K443&amp;""</f>
        <v>国・地域コードを入力してください</v>
      </c>
      <c r="I63" s="731"/>
      <c r="J63" s="731"/>
      <c r="K63" s="731"/>
      <c r="L63" s="732"/>
      <c r="M63" s="739" t="s">
        <v>826</v>
      </c>
      <c r="N63" s="736"/>
      <c r="O63" s="737"/>
      <c r="P63" s="905" t="str">
        <f>入力シート!K444&amp;""</f>
        <v/>
      </c>
      <c r="Q63" s="906"/>
      <c r="R63" s="906"/>
      <c r="S63" s="906"/>
      <c r="T63" s="906"/>
      <c r="U63" s="906"/>
      <c r="V63" s="906"/>
      <c r="W63" s="907"/>
      <c r="X63" s="11"/>
    </row>
    <row r="64" spans="1:24" ht="12" customHeight="1">
      <c r="A64" s="409"/>
      <c r="B64" s="407"/>
      <c r="C64" s="890"/>
      <c r="D64" s="704"/>
      <c r="E64" s="704"/>
      <c r="F64" s="909"/>
      <c r="G64" s="909"/>
      <c r="H64" s="746"/>
      <c r="I64" s="744"/>
      <c r="J64" s="744"/>
      <c r="K64" s="744"/>
      <c r="L64" s="745"/>
      <c r="M64" s="740"/>
      <c r="N64" s="618"/>
      <c r="O64" s="738"/>
      <c r="P64" s="908"/>
      <c r="Q64" s="813"/>
      <c r="R64" s="813"/>
      <c r="S64" s="813"/>
      <c r="T64" s="813"/>
      <c r="U64" s="813"/>
      <c r="V64" s="813"/>
      <c r="W64" s="814"/>
      <c r="X64" s="11"/>
    </row>
    <row r="65" spans="1:24" ht="12" customHeight="1">
      <c r="A65" s="409"/>
      <c r="B65" s="407"/>
      <c r="C65" s="890" t="s">
        <v>827</v>
      </c>
      <c r="D65" s="704"/>
      <c r="E65" s="704"/>
      <c r="F65" s="704"/>
      <c r="G65" s="704"/>
      <c r="H65" s="733" t="str">
        <f>入力シート!K445&amp;""</f>
        <v/>
      </c>
      <c r="I65" s="731"/>
      <c r="J65" s="731"/>
      <c r="K65" s="731"/>
      <c r="L65" s="731"/>
      <c r="M65" s="916"/>
      <c r="N65" s="916"/>
      <c r="O65" s="916"/>
      <c r="P65" s="916"/>
      <c r="Q65" s="916"/>
      <c r="R65" s="916"/>
      <c r="S65" s="916"/>
      <c r="T65" s="916"/>
      <c r="U65" s="916"/>
      <c r="V65" s="916"/>
      <c r="W65" s="917"/>
      <c r="X65" s="11"/>
    </row>
    <row r="66" spans="1:24" ht="12" customHeight="1">
      <c r="A66" s="409"/>
      <c r="B66" s="407"/>
      <c r="C66" s="890"/>
      <c r="D66" s="704"/>
      <c r="E66" s="704"/>
      <c r="F66" s="704"/>
      <c r="G66" s="704"/>
      <c r="H66" s="746"/>
      <c r="I66" s="744"/>
      <c r="J66" s="744"/>
      <c r="K66" s="744"/>
      <c r="L66" s="744"/>
      <c r="M66" s="918"/>
      <c r="N66" s="918"/>
      <c r="O66" s="918"/>
      <c r="P66" s="918"/>
      <c r="Q66" s="918"/>
      <c r="R66" s="918"/>
      <c r="S66" s="918"/>
      <c r="T66" s="918"/>
      <c r="U66" s="918"/>
      <c r="V66" s="918"/>
      <c r="W66" s="919"/>
      <c r="X66" s="11"/>
    </row>
    <row r="67" spans="1:24" ht="12" customHeight="1">
      <c r="A67" s="409"/>
      <c r="B67" s="407"/>
      <c r="C67" s="912" t="s">
        <v>828</v>
      </c>
      <c r="D67" s="913"/>
      <c r="E67" s="913"/>
      <c r="F67" s="913"/>
      <c r="G67" s="913"/>
      <c r="H67" s="893" t="str">
        <f>入力シート!K446&amp;""</f>
        <v/>
      </c>
      <c r="I67" s="893"/>
      <c r="J67" s="894" t="s">
        <v>843</v>
      </c>
      <c r="K67" s="895" t="str">
        <f>入力シート!K447&amp;""</f>
        <v/>
      </c>
      <c r="L67" s="894" t="s">
        <v>854</v>
      </c>
      <c r="M67" s="429"/>
      <c r="N67" s="430"/>
      <c r="O67" s="430"/>
      <c r="P67" s="430"/>
      <c r="Q67" s="430"/>
      <c r="R67" s="430"/>
      <c r="S67" s="430"/>
      <c r="T67" s="891"/>
      <c r="U67" s="891"/>
      <c r="V67" s="891"/>
      <c r="W67" s="892"/>
      <c r="X67" s="11"/>
    </row>
    <row r="68" spans="1:24" ht="12" customHeight="1">
      <c r="A68" s="409"/>
      <c r="B68" s="407"/>
      <c r="C68" s="912"/>
      <c r="D68" s="913"/>
      <c r="E68" s="913"/>
      <c r="F68" s="913"/>
      <c r="G68" s="913"/>
      <c r="H68" s="893"/>
      <c r="I68" s="893"/>
      <c r="J68" s="894"/>
      <c r="K68" s="895"/>
      <c r="L68" s="894"/>
      <c r="M68" s="431"/>
      <c r="N68" s="432"/>
      <c r="O68" s="432"/>
      <c r="P68" s="432"/>
      <c r="Q68" s="432"/>
      <c r="R68" s="432"/>
      <c r="S68" s="432"/>
      <c r="T68" s="891"/>
      <c r="U68" s="891"/>
      <c r="V68" s="891"/>
      <c r="W68" s="892"/>
      <c r="X68" s="11"/>
    </row>
    <row r="69" spans="1:24" ht="12" customHeight="1">
      <c r="A69" s="409"/>
      <c r="B69" s="407"/>
      <c r="C69" s="914" t="s">
        <v>1020</v>
      </c>
      <c r="D69" s="915"/>
      <c r="E69" s="915"/>
      <c r="F69" s="749" t="str">
        <f>入力シート!K448&amp;""</f>
        <v/>
      </c>
      <c r="G69" s="749"/>
      <c r="H69" s="749"/>
      <c r="I69" s="749"/>
      <c r="J69" s="749"/>
      <c r="K69" s="749"/>
      <c r="L69" s="749"/>
      <c r="M69" s="846" t="s">
        <v>821</v>
      </c>
      <c r="N69" s="704"/>
      <c r="O69" s="704"/>
      <c r="P69" s="733" t="str">
        <f>入力シート!K449&amp;""</f>
        <v/>
      </c>
      <c r="Q69" s="731"/>
      <c r="R69" s="731"/>
      <c r="S69" s="731"/>
      <c r="T69" s="731"/>
      <c r="U69" s="731"/>
      <c r="V69" s="731"/>
      <c r="W69" s="734"/>
      <c r="X69" s="11"/>
    </row>
    <row r="70" spans="1:24" ht="12" customHeight="1">
      <c r="A70" s="409"/>
      <c r="B70" s="407"/>
      <c r="C70" s="914"/>
      <c r="D70" s="915"/>
      <c r="E70" s="915"/>
      <c r="F70" s="749"/>
      <c r="G70" s="749"/>
      <c r="H70" s="749"/>
      <c r="I70" s="749"/>
      <c r="J70" s="749"/>
      <c r="K70" s="749"/>
      <c r="L70" s="749"/>
      <c r="M70" s="846"/>
      <c r="N70" s="704"/>
      <c r="O70" s="704"/>
      <c r="P70" s="746"/>
      <c r="Q70" s="744"/>
      <c r="R70" s="744"/>
      <c r="S70" s="744"/>
      <c r="T70" s="744"/>
      <c r="U70" s="744"/>
      <c r="V70" s="744"/>
      <c r="W70" s="747"/>
      <c r="X70" s="11"/>
    </row>
    <row r="71" spans="1:24" ht="12" customHeight="1">
      <c r="A71" s="409"/>
      <c r="B71" s="407"/>
      <c r="C71" s="890" t="s">
        <v>823</v>
      </c>
      <c r="D71" s="704"/>
      <c r="E71" s="704"/>
      <c r="F71" s="749" t="str">
        <f>入力シート!K450&amp;""</f>
        <v/>
      </c>
      <c r="G71" s="749"/>
      <c r="H71" s="749"/>
      <c r="I71" s="749"/>
      <c r="J71" s="749"/>
      <c r="K71" s="749"/>
      <c r="L71" s="749"/>
      <c r="M71" s="749"/>
      <c r="N71" s="749"/>
      <c r="O71" s="749"/>
      <c r="P71" s="749"/>
      <c r="Q71" s="749"/>
      <c r="R71" s="749"/>
      <c r="S71" s="749"/>
      <c r="T71" s="749"/>
      <c r="U71" s="749"/>
      <c r="V71" s="749"/>
      <c r="W71" s="887"/>
      <c r="X71" s="11"/>
    </row>
    <row r="72" spans="1:24" ht="12" customHeight="1" thickBot="1">
      <c r="A72" s="409"/>
      <c r="B72" s="407"/>
      <c r="C72" s="904"/>
      <c r="D72" s="706"/>
      <c r="E72" s="706"/>
      <c r="F72" s="910"/>
      <c r="G72" s="910"/>
      <c r="H72" s="910"/>
      <c r="I72" s="910"/>
      <c r="J72" s="910"/>
      <c r="K72" s="910"/>
      <c r="L72" s="910"/>
      <c r="M72" s="910"/>
      <c r="N72" s="910"/>
      <c r="O72" s="910"/>
      <c r="P72" s="910"/>
      <c r="Q72" s="910"/>
      <c r="R72" s="910"/>
      <c r="S72" s="910"/>
      <c r="T72" s="910"/>
      <c r="U72" s="910"/>
      <c r="V72" s="910"/>
      <c r="W72" s="911"/>
      <c r="X72" s="11"/>
    </row>
    <row r="73" spans="1:24">
      <c r="C73" s="15"/>
      <c r="D73" s="15"/>
      <c r="E73" s="15"/>
      <c r="F73" s="15"/>
      <c r="G73" s="15"/>
      <c r="H73" s="15"/>
      <c r="I73" s="15"/>
      <c r="J73" s="15"/>
      <c r="K73" s="15"/>
      <c r="L73" s="15"/>
      <c r="M73" s="15"/>
      <c r="N73" s="15"/>
      <c r="O73" s="15"/>
      <c r="P73" s="15"/>
      <c r="Q73" s="15"/>
      <c r="R73" s="15"/>
      <c r="S73" s="15"/>
      <c r="T73" s="15"/>
      <c r="U73" s="15"/>
      <c r="V73" s="15"/>
      <c r="W73" s="15"/>
      <c r="X73" s="11"/>
    </row>
    <row r="74" spans="1:24">
      <c r="C74" s="11"/>
      <c r="D74" s="11"/>
      <c r="E74" s="11"/>
      <c r="F74" s="11"/>
      <c r="G74" s="11"/>
      <c r="H74" s="11"/>
      <c r="I74" s="11"/>
      <c r="J74" s="11"/>
      <c r="K74" s="11"/>
      <c r="L74" s="11"/>
      <c r="M74" s="11"/>
      <c r="N74" s="11"/>
      <c r="O74" s="11"/>
      <c r="P74" s="11"/>
      <c r="Q74" s="11"/>
      <c r="R74" s="11"/>
      <c r="S74" s="11"/>
      <c r="T74" s="11"/>
      <c r="U74" s="11"/>
      <c r="V74" s="11"/>
      <c r="W74" s="11"/>
      <c r="X74" s="11"/>
    </row>
    <row r="75" spans="1:24">
      <c r="C75" s="11"/>
      <c r="D75" s="11"/>
      <c r="E75" s="11"/>
      <c r="F75" s="11"/>
      <c r="G75" s="11"/>
      <c r="H75" s="11"/>
      <c r="I75" s="11"/>
      <c r="J75" s="11"/>
      <c r="K75" s="11"/>
      <c r="L75" s="11"/>
      <c r="M75" s="11"/>
      <c r="N75" s="11"/>
      <c r="O75" s="11"/>
      <c r="P75" s="11"/>
      <c r="Q75" s="11"/>
      <c r="R75" s="11"/>
      <c r="S75" s="11"/>
      <c r="T75" s="11"/>
      <c r="U75" s="11"/>
      <c r="V75" s="11"/>
      <c r="W75" s="11"/>
    </row>
    <row r="76" spans="1:24">
      <c r="C76" s="11"/>
      <c r="D76" s="11"/>
      <c r="E76" s="11"/>
      <c r="F76" s="11"/>
      <c r="G76" s="11"/>
      <c r="H76" s="11"/>
      <c r="I76" s="11"/>
      <c r="J76" s="11"/>
      <c r="K76" s="11"/>
      <c r="L76" s="11"/>
      <c r="M76" s="11"/>
      <c r="N76" s="11"/>
      <c r="O76" s="11"/>
      <c r="P76" s="11"/>
      <c r="Q76" s="11"/>
      <c r="R76" s="11"/>
      <c r="S76" s="11"/>
      <c r="T76" s="11"/>
      <c r="U76" s="11"/>
      <c r="V76" s="11"/>
      <c r="W76" s="11"/>
    </row>
    <row r="77" spans="1:24">
      <c r="C77" s="11"/>
      <c r="D77" s="11"/>
      <c r="E77" s="11"/>
      <c r="F77" s="11"/>
      <c r="G77" s="11"/>
      <c r="H77" s="11"/>
      <c r="I77" s="11"/>
      <c r="J77" s="11"/>
      <c r="K77" s="11"/>
      <c r="L77" s="11"/>
      <c r="M77" s="11"/>
      <c r="N77" s="11"/>
      <c r="O77" s="11"/>
      <c r="P77" s="11"/>
      <c r="Q77" s="11"/>
      <c r="R77" s="11"/>
      <c r="S77" s="11"/>
      <c r="T77" s="11"/>
      <c r="U77" s="11"/>
      <c r="V77" s="11"/>
      <c r="W77" s="11"/>
    </row>
    <row r="78" spans="1:24">
      <c r="C78" s="11"/>
      <c r="D78" s="11"/>
      <c r="E78" s="11"/>
      <c r="F78" s="11"/>
      <c r="G78" s="11"/>
      <c r="H78" s="11"/>
      <c r="I78" s="11"/>
      <c r="J78" s="11"/>
      <c r="K78" s="11"/>
      <c r="L78" s="11"/>
      <c r="M78" s="11"/>
      <c r="N78" s="11"/>
      <c r="O78" s="11"/>
      <c r="P78" s="11"/>
      <c r="Q78" s="11"/>
      <c r="R78" s="11"/>
      <c r="S78" s="11"/>
      <c r="T78" s="11"/>
      <c r="U78" s="11"/>
      <c r="V78" s="11"/>
      <c r="W78" s="11"/>
    </row>
    <row r="79" spans="1:24">
      <c r="C79" s="11"/>
      <c r="D79" s="11"/>
      <c r="E79" s="11"/>
      <c r="F79" s="11"/>
      <c r="G79" s="11"/>
      <c r="H79" s="11"/>
      <c r="I79" s="11"/>
      <c r="J79" s="11"/>
      <c r="K79" s="11"/>
      <c r="L79" s="11"/>
      <c r="M79" s="11"/>
      <c r="N79" s="11"/>
      <c r="O79" s="11"/>
      <c r="P79" s="11"/>
      <c r="Q79" s="11"/>
      <c r="R79" s="11"/>
      <c r="S79" s="11"/>
      <c r="T79" s="11"/>
      <c r="U79" s="11"/>
      <c r="V79" s="11"/>
      <c r="W79" s="11"/>
    </row>
    <row r="80" spans="1:24">
      <c r="C80" s="11"/>
      <c r="D80" s="11"/>
      <c r="E80" s="11"/>
      <c r="F80" s="11"/>
      <c r="G80" s="11"/>
      <c r="H80" s="11"/>
      <c r="I80" s="11"/>
      <c r="J80" s="11"/>
      <c r="K80" s="11"/>
      <c r="L80" s="11"/>
      <c r="M80" s="11"/>
      <c r="N80" s="11"/>
      <c r="O80" s="11"/>
      <c r="P80" s="11"/>
      <c r="Q80" s="11"/>
      <c r="R80" s="11"/>
      <c r="S80" s="11"/>
      <c r="T80" s="11"/>
      <c r="U80" s="11"/>
      <c r="V80" s="11"/>
      <c r="W80" s="11"/>
    </row>
    <row r="81" spans="1:23">
      <c r="C81" s="11"/>
      <c r="D81" s="11"/>
      <c r="E81" s="11"/>
      <c r="F81" s="11"/>
      <c r="G81" s="11"/>
      <c r="H81" s="11"/>
      <c r="I81" s="11"/>
      <c r="J81" s="11"/>
      <c r="K81" s="11"/>
      <c r="L81" s="11"/>
      <c r="M81" s="11"/>
      <c r="N81" s="11"/>
      <c r="O81" s="11"/>
      <c r="P81" s="11"/>
      <c r="Q81" s="11"/>
      <c r="R81" s="11"/>
      <c r="S81" s="11"/>
      <c r="T81" s="11"/>
      <c r="U81" s="11"/>
      <c r="V81" s="11"/>
      <c r="W81" s="11"/>
    </row>
    <row r="82" spans="1:23">
      <c r="C82" s="11"/>
      <c r="D82" s="11"/>
      <c r="E82" s="11"/>
      <c r="F82" s="11"/>
      <c r="G82" s="11"/>
      <c r="H82" s="11"/>
      <c r="I82" s="11"/>
      <c r="J82" s="11"/>
      <c r="K82" s="11"/>
      <c r="L82" s="11"/>
      <c r="M82" s="11"/>
      <c r="N82" s="11"/>
      <c r="O82" s="11"/>
      <c r="P82" s="11"/>
      <c r="Q82" s="11"/>
      <c r="R82" s="11"/>
      <c r="S82" s="11"/>
      <c r="T82" s="11"/>
      <c r="U82" s="11"/>
      <c r="V82" s="11"/>
      <c r="W82" s="11"/>
    </row>
    <row r="83" spans="1:23">
      <c r="C83" s="11"/>
      <c r="D83" s="11"/>
      <c r="E83" s="11"/>
      <c r="F83" s="11"/>
      <c r="G83" s="11"/>
      <c r="H83" s="11"/>
      <c r="I83" s="11"/>
      <c r="J83" s="11"/>
      <c r="K83" s="11"/>
      <c r="L83" s="11"/>
      <c r="M83" s="11"/>
      <c r="N83" s="11"/>
      <c r="O83" s="11"/>
      <c r="P83" s="11"/>
      <c r="Q83" s="11"/>
      <c r="R83" s="11"/>
      <c r="S83" s="11"/>
      <c r="T83" s="11"/>
      <c r="U83" s="11"/>
      <c r="V83" s="11"/>
      <c r="W83" s="11"/>
    </row>
    <row r="84" spans="1:23">
      <c r="C84" s="11"/>
      <c r="D84" s="11"/>
      <c r="E84" s="11"/>
      <c r="F84" s="11"/>
      <c r="G84" s="11"/>
      <c r="H84" s="11"/>
      <c r="I84" s="11"/>
      <c r="J84" s="11"/>
      <c r="K84" s="11"/>
      <c r="L84" s="11"/>
      <c r="M84" s="11"/>
      <c r="N84" s="11"/>
      <c r="O84" s="11"/>
      <c r="P84" s="11"/>
      <c r="Q84" s="11"/>
      <c r="R84" s="11"/>
      <c r="S84" s="11"/>
      <c r="T84" s="11"/>
      <c r="U84" s="11"/>
      <c r="V84" s="11"/>
      <c r="W84" s="11"/>
    </row>
    <row r="85" spans="1:23">
      <c r="C85" s="11"/>
      <c r="D85" s="11"/>
      <c r="E85" s="11"/>
      <c r="F85" s="11"/>
      <c r="G85" s="11"/>
      <c r="H85" s="11"/>
      <c r="I85" s="11"/>
      <c r="J85" s="11"/>
      <c r="K85" s="11"/>
      <c r="L85" s="11"/>
      <c r="M85" s="11"/>
      <c r="N85" s="11"/>
      <c r="O85" s="11"/>
      <c r="P85" s="11"/>
      <c r="Q85" s="11"/>
      <c r="R85" s="11"/>
      <c r="S85" s="11"/>
      <c r="T85" s="11"/>
      <c r="U85" s="11"/>
      <c r="V85" s="11"/>
      <c r="W85" s="11"/>
    </row>
    <row r="86" spans="1:23">
      <c r="C86" s="11"/>
      <c r="D86" s="11"/>
      <c r="E86" s="11"/>
      <c r="F86" s="11"/>
      <c r="G86" s="11"/>
      <c r="H86" s="11"/>
      <c r="I86" s="11"/>
      <c r="J86" s="11"/>
      <c r="K86" s="11"/>
      <c r="L86" s="11"/>
      <c r="M86" s="11"/>
      <c r="N86" s="11"/>
      <c r="O86" s="11"/>
      <c r="P86" s="11"/>
      <c r="Q86" s="11"/>
      <c r="R86" s="11"/>
      <c r="S86" s="11"/>
      <c r="T86" s="11"/>
      <c r="U86" s="11"/>
      <c r="V86" s="11"/>
      <c r="W86" s="11"/>
    </row>
    <row r="87" spans="1:23">
      <c r="C87" s="11"/>
      <c r="D87" s="11"/>
      <c r="E87" s="11"/>
      <c r="F87" s="11"/>
      <c r="G87" s="11"/>
      <c r="H87" s="11"/>
      <c r="I87" s="11"/>
      <c r="J87" s="11"/>
      <c r="K87" s="11"/>
      <c r="L87" s="11"/>
      <c r="M87" s="11"/>
      <c r="N87" s="11"/>
      <c r="O87" s="11"/>
      <c r="P87" s="11"/>
      <c r="Q87" s="11"/>
      <c r="R87" s="11"/>
      <c r="S87" s="11"/>
      <c r="T87" s="11"/>
      <c r="U87" s="11"/>
      <c r="V87" s="11"/>
      <c r="W87" s="11"/>
    </row>
    <row r="88" spans="1:23">
      <c r="C88" s="11"/>
      <c r="D88" s="11"/>
      <c r="E88" s="11"/>
      <c r="F88" s="11"/>
      <c r="G88" s="11"/>
      <c r="H88" s="11"/>
      <c r="I88" s="11"/>
      <c r="J88" s="11"/>
      <c r="K88" s="11"/>
      <c r="L88" s="11"/>
      <c r="M88" s="11"/>
      <c r="N88" s="11"/>
      <c r="O88" s="11"/>
      <c r="P88" s="11"/>
      <c r="Q88" s="11"/>
      <c r="R88" s="11"/>
      <c r="S88" s="11"/>
      <c r="T88" s="11"/>
      <c r="U88" s="11"/>
      <c r="V88" s="11"/>
      <c r="W88" s="11"/>
    </row>
    <row r="89" spans="1:23">
      <c r="C89" s="11"/>
      <c r="D89" s="11"/>
      <c r="E89" s="11"/>
      <c r="F89" s="11"/>
      <c r="G89" s="11"/>
      <c r="H89" s="11"/>
      <c r="I89" s="11"/>
      <c r="J89" s="11"/>
      <c r="K89" s="11"/>
      <c r="L89" s="11"/>
      <c r="M89" s="11"/>
      <c r="N89" s="11"/>
      <c r="O89" s="11"/>
      <c r="P89" s="11"/>
      <c r="Q89" s="11"/>
      <c r="R89" s="11"/>
      <c r="S89" s="11"/>
      <c r="T89" s="11"/>
      <c r="U89" s="11"/>
      <c r="V89" s="11"/>
      <c r="W89" s="11"/>
    </row>
    <row r="90" spans="1:23">
      <c r="C90" s="11"/>
      <c r="D90" s="11"/>
      <c r="E90" s="11"/>
      <c r="F90" s="11"/>
      <c r="G90" s="11"/>
      <c r="H90" s="11"/>
      <c r="I90" s="11"/>
      <c r="J90" s="11"/>
      <c r="K90" s="11"/>
      <c r="L90" s="11"/>
      <c r="M90" s="11"/>
      <c r="N90" s="11"/>
      <c r="O90" s="11"/>
      <c r="P90" s="11"/>
      <c r="Q90" s="11"/>
      <c r="R90" s="11"/>
      <c r="S90" s="11"/>
      <c r="T90" s="11"/>
      <c r="U90" s="11"/>
      <c r="V90" s="11"/>
      <c r="W90" s="11"/>
    </row>
    <row r="92" spans="1:23">
      <c r="A92" s="13"/>
      <c r="B92" s="14"/>
    </row>
    <row r="129" spans="1:2">
      <c r="A129" s="13"/>
      <c r="B129" s="14"/>
    </row>
    <row r="130" spans="1:2">
      <c r="A130" s="13"/>
      <c r="B130" s="14"/>
    </row>
    <row r="131" spans="1:2">
      <c r="A131" s="13"/>
      <c r="B131" s="14"/>
    </row>
    <row r="132" spans="1:2">
      <c r="A132" s="13"/>
      <c r="B132" s="14"/>
    </row>
    <row r="133" spans="1:2">
      <c r="A133" s="13"/>
      <c r="B133" s="14"/>
    </row>
    <row r="134" spans="1:2">
      <c r="A134" s="13"/>
      <c r="B134" s="14"/>
    </row>
    <row r="135" spans="1:2">
      <c r="A135" s="13"/>
      <c r="B135" s="14"/>
    </row>
    <row r="136" spans="1:2">
      <c r="A136" s="13"/>
      <c r="B136" s="14"/>
    </row>
    <row r="137" spans="1:2">
      <c r="A137" s="13"/>
      <c r="B137" s="14"/>
    </row>
    <row r="138" spans="1:2">
      <c r="A138" s="13"/>
      <c r="B138" s="14"/>
    </row>
    <row r="139" spans="1:2">
      <c r="A139" s="13"/>
      <c r="B139" s="14"/>
    </row>
    <row r="140" spans="1:2">
      <c r="A140" s="13"/>
      <c r="B140" s="14"/>
    </row>
    <row r="141" spans="1:2">
      <c r="A141" s="13"/>
      <c r="B141" s="14"/>
    </row>
    <row r="142" spans="1:2">
      <c r="A142" s="13"/>
      <c r="B142" s="14"/>
    </row>
    <row r="143" spans="1:2">
      <c r="A143" s="13"/>
      <c r="B143" s="14"/>
    </row>
    <row r="144" spans="1:2">
      <c r="A144" s="13"/>
      <c r="B144" s="14"/>
    </row>
    <row r="145" spans="1:2">
      <c r="A145" s="13"/>
      <c r="B145" s="14"/>
    </row>
    <row r="146" spans="1:2">
      <c r="A146" s="13"/>
      <c r="B146" s="14"/>
    </row>
    <row r="147" spans="1:2">
      <c r="A147" s="13"/>
      <c r="B147" s="14"/>
    </row>
    <row r="148" spans="1:2">
      <c r="A148" s="13"/>
      <c r="B148" s="14"/>
    </row>
    <row r="149" spans="1:2">
      <c r="A149" s="13"/>
      <c r="B149" s="14"/>
    </row>
    <row r="150" spans="1:2">
      <c r="A150" s="13"/>
      <c r="B150" s="14"/>
    </row>
    <row r="151" spans="1:2">
      <c r="A151" s="13"/>
      <c r="B151" s="14"/>
    </row>
    <row r="152" spans="1:2">
      <c r="A152" s="13"/>
      <c r="B152" s="14"/>
    </row>
    <row r="153" spans="1:2">
      <c r="A153" s="13"/>
      <c r="B153" s="14"/>
    </row>
    <row r="154" spans="1:2">
      <c r="A154" s="13"/>
      <c r="B154" s="14"/>
    </row>
    <row r="155" spans="1:2">
      <c r="A155" s="13"/>
      <c r="B155" s="14"/>
    </row>
    <row r="156" spans="1:2">
      <c r="A156" s="13"/>
      <c r="B156" s="14"/>
    </row>
    <row r="157" spans="1:2">
      <c r="A157" s="13"/>
      <c r="B157" s="14"/>
    </row>
    <row r="158" spans="1:2">
      <c r="A158" s="13"/>
      <c r="B158" s="14"/>
    </row>
    <row r="159" spans="1:2">
      <c r="A159" s="13"/>
      <c r="B159" s="14"/>
    </row>
    <row r="160" spans="1:2">
      <c r="A160" s="13"/>
      <c r="B160" s="14"/>
    </row>
    <row r="161" spans="1:2">
      <c r="A161" s="13"/>
      <c r="B161" s="14"/>
    </row>
    <row r="162" spans="1:2">
      <c r="A162" s="13"/>
      <c r="B162" s="14"/>
    </row>
    <row r="163" spans="1:2">
      <c r="A163" s="13"/>
      <c r="B163" s="14"/>
    </row>
    <row r="164" spans="1:2">
      <c r="A164" s="13"/>
      <c r="B164" s="14"/>
    </row>
    <row r="165" spans="1:2">
      <c r="A165" s="13"/>
      <c r="B165" s="14"/>
    </row>
    <row r="166" spans="1:2">
      <c r="A166" s="13"/>
      <c r="B166" s="14"/>
    </row>
    <row r="167" spans="1:2">
      <c r="A167" s="13"/>
      <c r="B167" s="14"/>
    </row>
    <row r="168" spans="1:2">
      <c r="A168" s="13"/>
      <c r="B168" s="14"/>
    </row>
    <row r="169" spans="1:2">
      <c r="A169" s="13"/>
      <c r="B169" s="14"/>
    </row>
    <row r="170" spans="1:2">
      <c r="A170" s="13"/>
      <c r="B170" s="14"/>
    </row>
    <row r="171" spans="1:2">
      <c r="A171" s="13"/>
      <c r="B171" s="14"/>
    </row>
    <row r="172" spans="1:2">
      <c r="A172" s="13"/>
      <c r="B172" s="14"/>
    </row>
  </sheetData>
  <sheetProtection password="8DFC" sheet="1" objects="1" scenarios="1"/>
  <mergeCells count="64">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18:E19"/>
    <mergeCell ref="F18:I19"/>
    <mergeCell ref="J18:L19"/>
    <mergeCell ref="M18:W19"/>
    <mergeCell ref="C20:E21"/>
    <mergeCell ref="F20:G21"/>
    <mergeCell ref="H20:W21"/>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29:W30"/>
    <mergeCell ref="C51:E52"/>
    <mergeCell ref="F51:W52"/>
    <mergeCell ref="C56:H57"/>
    <mergeCell ref="I56:J57"/>
    <mergeCell ref="C59:E60"/>
    <mergeCell ref="F59:W60"/>
    <mergeCell ref="C61:E62"/>
    <mergeCell ref="F61:W62"/>
    <mergeCell ref="C63:E64"/>
    <mergeCell ref="F63:G64"/>
    <mergeCell ref="H63:L64"/>
    <mergeCell ref="M63:O64"/>
    <mergeCell ref="P63:W64"/>
    <mergeCell ref="C65:G66"/>
    <mergeCell ref="H65:W66"/>
    <mergeCell ref="C67:G68"/>
    <mergeCell ref="H67:I68"/>
    <mergeCell ref="J67:J68"/>
    <mergeCell ref="K67:K68"/>
    <mergeCell ref="L67:L68"/>
    <mergeCell ref="T67:U68"/>
    <mergeCell ref="V67:W68"/>
    <mergeCell ref="C69:E70"/>
    <mergeCell ref="F69:L70"/>
    <mergeCell ref="M69:O70"/>
    <mergeCell ref="P69:W70"/>
    <mergeCell ref="C71:E72"/>
    <mergeCell ref="F71:W72"/>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C34"/>
  <sheetViews>
    <sheetView showGridLines="0" zoomScaleNormal="100" workbookViewId="0">
      <selection activeCell="N12" sqref="N12"/>
    </sheetView>
  </sheetViews>
  <sheetFormatPr defaultColWidth="3" defaultRowHeight="18.75"/>
  <cols>
    <col min="1" max="1" width="5.625" style="234" customWidth="1"/>
    <col min="2" max="2" width="8" style="234" customWidth="1"/>
    <col min="3" max="3" width="3" style="234"/>
    <col min="4" max="4" width="5.625" style="234" customWidth="1"/>
    <col min="5" max="5" width="8.5" style="234" customWidth="1"/>
    <col min="6" max="6" width="3" style="234"/>
    <col min="7" max="7" width="6.625" style="3" customWidth="1"/>
    <col min="8" max="8" width="6" style="3" bestFit="1" customWidth="1"/>
    <col min="9" max="9" width="3" style="3"/>
    <col min="10" max="10" width="6.625" style="3" customWidth="1"/>
    <col min="11" max="11" width="30.5" style="3" bestFit="1" customWidth="1"/>
    <col min="12" max="12" width="3" style="3"/>
    <col min="13" max="13" width="7.625" style="3" customWidth="1"/>
    <col min="14" max="14" width="30.5" style="97" bestFit="1" customWidth="1"/>
    <col min="15" max="15" width="3" style="3"/>
    <col min="16" max="16" width="7.625" style="3" customWidth="1"/>
    <col min="17" max="17" width="30.5" style="97" bestFit="1" customWidth="1"/>
    <col min="18" max="18" width="30.5" style="97" customWidth="1"/>
    <col min="19" max="19" width="3" style="3"/>
    <col min="20" max="20" width="7.625" style="3" customWidth="1"/>
    <col min="21" max="21" width="15.5" style="3" bestFit="1" customWidth="1"/>
    <col min="22" max="22" width="3" style="3"/>
    <col min="23" max="23" width="7.625" style="3" customWidth="1"/>
    <col min="24" max="24" width="22.25" style="3" bestFit="1" customWidth="1"/>
    <col min="25" max="25" width="3" style="3"/>
    <col min="26" max="26" width="6.5" style="3" customWidth="1"/>
    <col min="27" max="27" width="7.5" style="3" bestFit="1" customWidth="1"/>
    <col min="28" max="28" width="3" style="3"/>
    <col min="29" max="29" width="6.5" style="3" customWidth="1"/>
    <col min="30" max="30" width="29.125" style="3" bestFit="1" customWidth="1"/>
    <col min="31" max="31" width="3" style="3"/>
    <col min="32" max="32" width="6.5" style="3" customWidth="1"/>
    <col min="33" max="34" width="47.125" style="97" bestFit="1" customWidth="1"/>
    <col min="35" max="35" width="3" style="3"/>
    <col min="36" max="36" width="6.5" style="3" customWidth="1"/>
    <col min="37" max="37" width="17.375" style="3" bestFit="1" customWidth="1"/>
    <col min="38" max="38" width="3" style="3"/>
    <col min="39" max="39" width="6.5" style="3" customWidth="1"/>
    <col min="40" max="40" width="35.5" style="97" bestFit="1" customWidth="1"/>
    <col min="41" max="41" width="3" style="3"/>
    <col min="42" max="42" width="6.5" style="3" customWidth="1"/>
    <col min="43" max="43" width="23.875" style="3" bestFit="1" customWidth="1"/>
    <col min="44" max="44" width="3" style="3"/>
    <col min="45" max="45" width="5.875" style="3" customWidth="1"/>
    <col min="46" max="46" width="40.5" style="3" bestFit="1" customWidth="1"/>
    <col min="47" max="47" width="3" style="3"/>
    <col min="48" max="48" width="5.875" style="3" customWidth="1"/>
    <col min="49" max="49" width="30.5" style="97" bestFit="1" customWidth="1"/>
    <col min="50" max="50" width="3" style="3"/>
    <col min="51" max="51" width="5.875" style="3" customWidth="1"/>
    <col min="52" max="52" width="6" style="3" bestFit="1" customWidth="1"/>
    <col min="53" max="53" width="3" style="3"/>
    <col min="54" max="54" width="5.875" style="3" customWidth="1"/>
    <col min="55" max="55" width="9" style="3" bestFit="1" customWidth="1"/>
    <col min="56" max="56" width="3" style="3"/>
    <col min="57" max="57" width="5.75" style="3" customWidth="1"/>
    <col min="58" max="58" width="7.5" style="3" bestFit="1" customWidth="1"/>
    <col min="59" max="59" width="3" style="3"/>
    <col min="60" max="60" width="5.75" style="3" customWidth="1"/>
    <col min="61" max="61" width="12.25" style="3" bestFit="1" customWidth="1"/>
    <col min="62" max="62" width="3" style="3" bestFit="1" customWidth="1"/>
    <col min="63" max="63" width="5.75" style="3" customWidth="1"/>
    <col min="64" max="64" width="6.875" style="3" bestFit="1" customWidth="1"/>
    <col min="65" max="65" width="3" style="3"/>
    <col min="66" max="66" width="5.75" style="3" customWidth="1"/>
    <col min="67" max="67" width="13.875" style="3" bestFit="1" customWidth="1"/>
    <col min="68" max="68" width="3" style="3"/>
    <col min="69" max="69" width="5.75" style="3" customWidth="1"/>
    <col min="70" max="70" width="9.25" style="3" customWidth="1"/>
    <col min="71" max="71" width="3" style="3"/>
    <col min="72" max="72" width="5.75" style="3" customWidth="1"/>
    <col min="73" max="73" width="9.25" style="3" customWidth="1"/>
    <col min="74" max="74" width="3" style="3"/>
    <col min="75" max="75" width="5.75" style="3" customWidth="1"/>
    <col min="76" max="76" width="24" style="97" bestFit="1" customWidth="1"/>
    <col min="77" max="77" width="3" style="3"/>
    <col min="78" max="78" width="5.75" style="3" customWidth="1"/>
    <col min="79" max="79" width="24" style="3" bestFit="1" customWidth="1"/>
    <col min="80" max="80" width="3" style="3"/>
    <col min="81" max="81" width="5.75" style="3" customWidth="1"/>
    <col min="82" max="82" width="25.5" style="3" bestFit="1" customWidth="1"/>
    <col min="83" max="83" width="3" style="3" bestFit="1" customWidth="1"/>
    <col min="84" max="84" width="5.75" style="3" customWidth="1"/>
    <col min="85" max="85" width="9" style="3" bestFit="1" customWidth="1"/>
    <col min="86" max="86" width="3" style="3"/>
    <col min="87" max="87" width="5.75" style="3" customWidth="1"/>
    <col min="88" max="88" width="17.25" style="3" bestFit="1" customWidth="1"/>
    <col min="89" max="89" width="3" style="3"/>
    <col min="90" max="90" width="5.75" style="3" customWidth="1"/>
    <col min="91" max="91" width="16.375" style="3" bestFit="1" customWidth="1"/>
    <col min="92" max="92" width="3" style="3"/>
    <col min="93" max="93" width="5.75" style="3" customWidth="1"/>
    <col min="94" max="94" width="16.375" style="3" bestFit="1" customWidth="1"/>
    <col min="95" max="95" width="3" style="3"/>
    <col min="96" max="96" width="5.75" style="3" customWidth="1"/>
    <col min="97" max="97" width="33.875" style="3" bestFit="1" customWidth="1"/>
    <col min="98" max="98" width="3" style="3"/>
    <col min="99" max="99" width="5.75" style="3" customWidth="1"/>
    <col min="100" max="100" width="13.875" style="3" bestFit="1" customWidth="1"/>
    <col min="101" max="101" width="3" style="3"/>
    <col min="102" max="102" width="5.75" style="3" customWidth="1"/>
    <col min="103" max="103" width="13.875" style="3" bestFit="1" customWidth="1"/>
    <col min="104" max="104" width="3" style="3"/>
    <col min="105" max="105" width="5.625" style="234" customWidth="1"/>
    <col min="106" max="107" width="15.125" style="234" bestFit="1" customWidth="1"/>
    <col min="108" max="108" width="15.125" style="234" customWidth="1"/>
    <col min="109" max="110" width="3" style="3"/>
    <col min="111" max="111" width="5.75" style="3" customWidth="1"/>
    <col min="112" max="112" width="12.25" style="3" bestFit="1" customWidth="1"/>
    <col min="113" max="113" width="3" style="3"/>
    <col min="114" max="114" width="5.75" style="3" customWidth="1"/>
    <col min="115" max="115" width="25.5" style="3" bestFit="1" customWidth="1"/>
    <col min="116" max="116" width="3" style="3"/>
    <col min="117" max="117" width="5.75" style="3" customWidth="1"/>
    <col min="118" max="118" width="6" style="3" bestFit="1" customWidth="1"/>
    <col min="119" max="119" width="3" style="3"/>
    <col min="120" max="120" width="5.75" style="3" customWidth="1"/>
    <col min="121" max="121" width="7.5" style="3" bestFit="1" customWidth="1"/>
    <col min="122" max="122" width="3" style="3"/>
    <col min="123" max="123" width="5.75" style="3" customWidth="1"/>
    <col min="124" max="124" width="13.875" style="3" bestFit="1" customWidth="1"/>
    <col min="125" max="125" width="3" style="3"/>
    <col min="126" max="126" width="5.75" style="3" customWidth="1"/>
    <col min="127" max="127" width="17.75" style="3" bestFit="1" customWidth="1"/>
    <col min="128" max="128" width="3" style="3"/>
    <col min="129" max="129" width="5.75" style="3" customWidth="1"/>
    <col min="130" max="130" width="6" style="3" bestFit="1" customWidth="1"/>
    <col min="131" max="131" width="3" style="3"/>
    <col min="132" max="132" width="5.75" style="3" customWidth="1"/>
    <col min="133" max="133" width="6" style="3" bestFit="1" customWidth="1"/>
    <col min="134" max="16384" width="3" style="3"/>
  </cols>
  <sheetData>
    <row r="1" spans="1:133" ht="18.75" customHeight="1">
      <c r="A1" s="233" t="s">
        <v>866</v>
      </c>
      <c r="B1" s="233"/>
      <c r="D1" s="233" t="s">
        <v>867</v>
      </c>
      <c r="E1" s="233"/>
      <c r="X1" s="7"/>
      <c r="DA1" s="233" t="s">
        <v>1019</v>
      </c>
      <c r="DB1" s="233"/>
      <c r="DC1" s="233"/>
      <c r="DD1" s="233"/>
    </row>
    <row r="2" spans="1:133" ht="18.75" customHeight="1">
      <c r="A2" s="235" t="s">
        <v>267</v>
      </c>
      <c r="B2" s="235" t="s">
        <v>268</v>
      </c>
      <c r="D2" s="235" t="s">
        <v>267</v>
      </c>
      <c r="E2" s="235" t="s">
        <v>268</v>
      </c>
      <c r="G2" s="2" t="s">
        <v>233</v>
      </c>
      <c r="H2" s="2"/>
      <c r="J2" s="2" t="s">
        <v>234</v>
      </c>
      <c r="K2" s="2"/>
      <c r="M2" s="2" t="s">
        <v>877</v>
      </c>
      <c r="N2" s="4"/>
      <c r="P2" s="2" t="s">
        <v>878</v>
      </c>
      <c r="Q2" s="4"/>
      <c r="R2" s="4"/>
      <c r="T2" s="2" t="s">
        <v>235</v>
      </c>
      <c r="U2" s="2"/>
      <c r="W2" s="2" t="s">
        <v>236</v>
      </c>
      <c r="X2" s="2"/>
      <c r="Z2" s="2" t="s">
        <v>237</v>
      </c>
      <c r="AA2" s="2"/>
      <c r="AC2" s="2" t="s">
        <v>238</v>
      </c>
      <c r="AD2" s="2"/>
      <c r="AF2" s="2" t="s">
        <v>239</v>
      </c>
      <c r="AG2" s="4"/>
      <c r="AH2" s="4"/>
      <c r="AJ2" s="2" t="s">
        <v>240</v>
      </c>
      <c r="AK2" s="2"/>
      <c r="AM2" s="2" t="s">
        <v>241</v>
      </c>
      <c r="AN2" s="4"/>
      <c r="AP2" s="2" t="s">
        <v>242</v>
      </c>
      <c r="AQ2" s="2"/>
      <c r="AS2" s="2" t="s">
        <v>243</v>
      </c>
      <c r="AT2" s="2"/>
      <c r="AV2" s="2" t="s">
        <v>244</v>
      </c>
      <c r="AW2" s="4"/>
      <c r="AY2" s="2" t="s">
        <v>245</v>
      </c>
      <c r="AZ2" s="2"/>
      <c r="BB2" s="2" t="s">
        <v>246</v>
      </c>
      <c r="BC2" s="4"/>
      <c r="BE2" s="2" t="s">
        <v>247</v>
      </c>
      <c r="BF2" s="2"/>
      <c r="BH2" s="2" t="s">
        <v>248</v>
      </c>
      <c r="BI2" s="2"/>
      <c r="BK2" s="2" t="s">
        <v>249</v>
      </c>
      <c r="BL2" s="2"/>
      <c r="BN2" s="2" t="s">
        <v>250</v>
      </c>
      <c r="BO2" s="2"/>
      <c r="BQ2" s="2" t="s">
        <v>251</v>
      </c>
      <c r="BR2" s="2"/>
      <c r="BT2" s="2" t="s">
        <v>1037</v>
      </c>
      <c r="BU2" s="2"/>
      <c r="BW2" s="100" t="s">
        <v>252</v>
      </c>
      <c r="BX2" s="4"/>
      <c r="BZ2" s="100" t="s">
        <v>981</v>
      </c>
      <c r="CA2" s="2"/>
      <c r="CC2" s="2" t="s">
        <v>253</v>
      </c>
      <c r="CD2" s="2"/>
      <c r="CF2" s="2" t="s">
        <v>254</v>
      </c>
      <c r="CG2" s="2"/>
      <c r="CI2" s="2" t="s">
        <v>255</v>
      </c>
      <c r="CJ2" s="2"/>
      <c r="CL2" s="2" t="s">
        <v>256</v>
      </c>
      <c r="CM2" s="2"/>
      <c r="CO2" s="2" t="s">
        <v>1127</v>
      </c>
      <c r="CP2" s="2"/>
      <c r="CR2" s="2" t="s">
        <v>257</v>
      </c>
      <c r="CS2" s="2"/>
      <c r="CU2" s="2" t="s">
        <v>1018</v>
      </c>
      <c r="CV2" s="2"/>
      <c r="CX2" s="2" t="s">
        <v>258</v>
      </c>
      <c r="CY2" s="2"/>
      <c r="DA2" s="235" t="s">
        <v>267</v>
      </c>
      <c r="DB2" s="235">
        <v>2023</v>
      </c>
      <c r="DC2" s="235">
        <v>2024</v>
      </c>
      <c r="DD2" s="235">
        <v>2025</v>
      </c>
      <c r="DG2" s="2" t="s">
        <v>259</v>
      </c>
      <c r="DH2" s="2"/>
      <c r="DJ2" s="2" t="s">
        <v>260</v>
      </c>
      <c r="DK2" s="2"/>
      <c r="DM2" s="2" t="s">
        <v>261</v>
      </c>
      <c r="DN2" s="4"/>
      <c r="DP2" s="2" t="s">
        <v>262</v>
      </c>
      <c r="DQ2" s="2"/>
      <c r="DS2" s="2" t="s">
        <v>263</v>
      </c>
      <c r="DT2" s="2"/>
      <c r="DV2" s="2" t="s">
        <v>264</v>
      </c>
      <c r="DY2" s="2" t="s">
        <v>265</v>
      </c>
      <c r="EB2" s="2" t="s">
        <v>266</v>
      </c>
    </row>
    <row r="3" spans="1:133" ht="18.75" customHeight="1">
      <c r="A3" s="235">
        <v>1</v>
      </c>
      <c r="B3" s="235"/>
      <c r="D3" s="235">
        <v>1</v>
      </c>
      <c r="E3" s="235"/>
      <c r="G3" s="5" t="s">
        <v>267</v>
      </c>
      <c r="H3" s="5" t="s">
        <v>268</v>
      </c>
      <c r="J3" s="5" t="s">
        <v>267</v>
      </c>
      <c r="K3" s="5" t="s">
        <v>268</v>
      </c>
      <c r="M3" s="5" t="s">
        <v>267</v>
      </c>
      <c r="N3" s="6" t="s">
        <v>268</v>
      </c>
      <c r="P3" s="5" t="s">
        <v>267</v>
      </c>
      <c r="Q3" s="6"/>
      <c r="R3" s="6" t="s">
        <v>879</v>
      </c>
      <c r="T3" s="5" t="s">
        <v>267</v>
      </c>
      <c r="U3" s="5" t="s">
        <v>268</v>
      </c>
      <c r="W3" s="5" t="s">
        <v>267</v>
      </c>
      <c r="X3" s="5" t="s">
        <v>268</v>
      </c>
      <c r="Z3" s="5" t="s">
        <v>267</v>
      </c>
      <c r="AA3" s="5" t="s">
        <v>268</v>
      </c>
      <c r="AC3" s="5" t="s">
        <v>267</v>
      </c>
      <c r="AD3" s="5" t="s">
        <v>268</v>
      </c>
      <c r="AF3" s="5" t="s">
        <v>267</v>
      </c>
      <c r="AG3" s="6" t="s">
        <v>272</v>
      </c>
      <c r="AH3" s="6" t="s">
        <v>74</v>
      </c>
      <c r="AJ3" s="5" t="s">
        <v>267</v>
      </c>
      <c r="AK3" s="5" t="s">
        <v>268</v>
      </c>
      <c r="AM3" s="5" t="s">
        <v>267</v>
      </c>
      <c r="AN3" s="6" t="s">
        <v>268</v>
      </c>
      <c r="AP3" s="5" t="s">
        <v>267</v>
      </c>
      <c r="AQ3" s="5" t="s">
        <v>268</v>
      </c>
      <c r="AS3" s="5" t="s">
        <v>267</v>
      </c>
      <c r="AT3" s="5" t="s">
        <v>268</v>
      </c>
      <c r="AV3" s="5" t="s">
        <v>267</v>
      </c>
      <c r="AW3" s="6" t="s">
        <v>268</v>
      </c>
      <c r="AY3" s="5" t="s">
        <v>267</v>
      </c>
      <c r="AZ3" s="6" t="s">
        <v>268</v>
      </c>
      <c r="BB3" s="5" t="s">
        <v>267</v>
      </c>
      <c r="BC3" s="6" t="s">
        <v>268</v>
      </c>
      <c r="BE3" s="5" t="s">
        <v>267</v>
      </c>
      <c r="BF3" s="5" t="s">
        <v>268</v>
      </c>
      <c r="BH3" s="5" t="s">
        <v>267</v>
      </c>
      <c r="BI3" s="5" t="s">
        <v>268</v>
      </c>
      <c r="BK3" s="5" t="s">
        <v>267</v>
      </c>
      <c r="BL3" s="5" t="s">
        <v>268</v>
      </c>
      <c r="BN3" s="101" t="s">
        <v>267</v>
      </c>
      <c r="BO3" s="5" t="s">
        <v>268</v>
      </c>
      <c r="BQ3" s="5" t="s">
        <v>267</v>
      </c>
      <c r="BR3" s="5" t="s">
        <v>268</v>
      </c>
      <c r="BT3" s="5" t="s">
        <v>267</v>
      </c>
      <c r="BU3" s="5" t="s">
        <v>268</v>
      </c>
      <c r="BW3" s="5" t="s">
        <v>267</v>
      </c>
      <c r="BX3" s="6" t="s">
        <v>268</v>
      </c>
      <c r="BZ3" s="5" t="s">
        <v>267</v>
      </c>
      <c r="CA3" s="5" t="s">
        <v>268</v>
      </c>
      <c r="CC3" s="5" t="s">
        <v>267</v>
      </c>
      <c r="CD3" s="5" t="s">
        <v>268</v>
      </c>
      <c r="CF3" s="5" t="s">
        <v>267</v>
      </c>
      <c r="CG3" s="5" t="s">
        <v>268</v>
      </c>
      <c r="CI3" s="5" t="s">
        <v>267</v>
      </c>
      <c r="CJ3" s="5" t="s">
        <v>268</v>
      </c>
      <c r="CL3" s="5" t="s">
        <v>267</v>
      </c>
      <c r="CM3" s="5" t="s">
        <v>268</v>
      </c>
      <c r="CO3" s="5" t="s">
        <v>267</v>
      </c>
      <c r="CP3" s="5" t="s">
        <v>268</v>
      </c>
      <c r="CR3" s="5" t="s">
        <v>267</v>
      </c>
      <c r="CS3" s="5" t="s">
        <v>268</v>
      </c>
      <c r="CU3" s="5" t="s">
        <v>267</v>
      </c>
      <c r="CV3" s="5" t="s">
        <v>268</v>
      </c>
      <c r="CX3" s="5" t="s">
        <v>267</v>
      </c>
      <c r="CY3" s="5" t="s">
        <v>268</v>
      </c>
      <c r="DA3" s="235">
        <v>1</v>
      </c>
      <c r="DB3" s="291"/>
      <c r="DC3" s="291"/>
      <c r="DD3" s="305"/>
      <c r="DG3" s="5" t="s">
        <v>267</v>
      </c>
      <c r="DH3" s="5" t="s">
        <v>268</v>
      </c>
      <c r="DJ3" s="5" t="s">
        <v>267</v>
      </c>
      <c r="DK3" s="5" t="s">
        <v>268</v>
      </c>
      <c r="DM3" s="5" t="s">
        <v>267</v>
      </c>
      <c r="DN3" s="6" t="s">
        <v>268</v>
      </c>
      <c r="DP3" s="5" t="s">
        <v>267</v>
      </c>
      <c r="DQ3" s="5" t="s">
        <v>268</v>
      </c>
      <c r="DS3" s="5" t="s">
        <v>267</v>
      </c>
      <c r="DT3" s="5" t="s">
        <v>268</v>
      </c>
      <c r="DV3" s="99" t="s">
        <v>267</v>
      </c>
      <c r="DW3" s="99" t="s">
        <v>268</v>
      </c>
      <c r="DY3" s="99" t="s">
        <v>267</v>
      </c>
      <c r="DZ3" s="99" t="s">
        <v>268</v>
      </c>
      <c r="EB3" s="99" t="s">
        <v>267</v>
      </c>
      <c r="EC3" s="99" t="s">
        <v>268</v>
      </c>
    </row>
    <row r="4" spans="1:133" ht="30" customHeight="1">
      <c r="A4" s="235">
        <v>2</v>
      </c>
      <c r="B4" s="235">
        <v>1</v>
      </c>
      <c r="D4" s="235">
        <v>2</v>
      </c>
      <c r="E4" s="235">
        <v>1</v>
      </c>
      <c r="G4" s="5">
        <v>1</v>
      </c>
      <c r="H4" s="5"/>
      <c r="J4" s="5">
        <v>1</v>
      </c>
      <c r="K4" s="5"/>
      <c r="M4" s="5">
        <v>1</v>
      </c>
      <c r="N4" s="6"/>
      <c r="P4" s="5">
        <v>1</v>
      </c>
      <c r="Q4" s="6"/>
      <c r="R4" s="6"/>
      <c r="T4" s="5">
        <v>1</v>
      </c>
      <c r="U4" s="5"/>
      <c r="W4" s="5">
        <v>1</v>
      </c>
      <c r="X4" s="5"/>
      <c r="Z4" s="5">
        <v>1</v>
      </c>
      <c r="AA4" s="5"/>
      <c r="AC4" s="5">
        <v>1</v>
      </c>
      <c r="AD4" s="5"/>
      <c r="AF4" s="5">
        <v>1</v>
      </c>
      <c r="AG4" s="6"/>
      <c r="AH4" s="6"/>
      <c r="AJ4" s="5">
        <v>1</v>
      </c>
      <c r="AK4" s="5"/>
      <c r="AM4" s="5">
        <v>1</v>
      </c>
      <c r="AN4" s="6"/>
      <c r="AP4" s="5">
        <v>1</v>
      </c>
      <c r="AQ4" s="5"/>
      <c r="AS4" s="5">
        <v>1</v>
      </c>
      <c r="AT4" s="5"/>
      <c r="AV4" s="5">
        <v>1</v>
      </c>
      <c r="AW4" s="6"/>
      <c r="AY4" s="5">
        <v>1</v>
      </c>
      <c r="AZ4" s="6"/>
      <c r="BB4" s="5">
        <v>1</v>
      </c>
      <c r="BC4" s="6"/>
      <c r="BE4" s="5">
        <v>1</v>
      </c>
      <c r="BF4" s="5"/>
      <c r="BH4" s="5">
        <v>1</v>
      </c>
      <c r="BI4" s="5"/>
      <c r="BK4" s="5">
        <v>1</v>
      </c>
      <c r="BL4" s="5" t="s">
        <v>269</v>
      </c>
      <c r="BN4" s="5">
        <v>1</v>
      </c>
      <c r="BO4" s="5"/>
      <c r="BQ4" s="5">
        <v>1</v>
      </c>
      <c r="BR4" s="5"/>
      <c r="BT4" s="5">
        <v>1</v>
      </c>
      <c r="BU4" s="5"/>
      <c r="BW4" s="5">
        <v>1</v>
      </c>
      <c r="BX4" s="6"/>
      <c r="BZ4" s="5">
        <v>1</v>
      </c>
      <c r="CA4" s="5"/>
      <c r="CC4" s="5">
        <v>1</v>
      </c>
      <c r="CD4" s="5"/>
      <c r="CF4" s="5">
        <v>1</v>
      </c>
      <c r="CG4" s="99"/>
      <c r="CI4" s="5">
        <v>1</v>
      </c>
      <c r="CJ4" s="5"/>
      <c r="CL4" s="5">
        <v>1</v>
      </c>
      <c r="CM4" s="5"/>
      <c r="CO4" s="5">
        <v>1</v>
      </c>
      <c r="CP4" s="5"/>
      <c r="CR4" s="5">
        <v>1</v>
      </c>
      <c r="CS4" s="99"/>
      <c r="CU4" s="5">
        <v>1</v>
      </c>
      <c r="CV4" s="5"/>
      <c r="CX4" s="5">
        <v>1</v>
      </c>
      <c r="CY4" s="5"/>
      <c r="DA4" s="235">
        <v>2</v>
      </c>
      <c r="DB4" s="235">
        <v>4</v>
      </c>
      <c r="DC4" s="235">
        <v>1</v>
      </c>
      <c r="DD4" s="235">
        <v>1</v>
      </c>
      <c r="DG4" s="5">
        <v>1</v>
      </c>
      <c r="DH4" s="5"/>
      <c r="DJ4" s="5">
        <v>1</v>
      </c>
      <c r="DK4" s="5"/>
      <c r="DM4" s="5">
        <v>1</v>
      </c>
      <c r="DN4" s="6"/>
      <c r="DP4" s="5">
        <v>1</v>
      </c>
      <c r="DQ4" s="5"/>
      <c r="DS4" s="5">
        <v>1</v>
      </c>
      <c r="DT4" s="5"/>
      <c r="DV4" s="99">
        <v>1</v>
      </c>
      <c r="DW4" s="99"/>
      <c r="DY4" s="99">
        <v>1</v>
      </c>
      <c r="DZ4" s="99"/>
      <c r="EB4" s="99">
        <v>1</v>
      </c>
      <c r="EC4" s="99"/>
    </row>
    <row r="5" spans="1:133" ht="30" customHeight="1">
      <c r="A5" s="235">
        <v>3</v>
      </c>
      <c r="B5" s="235">
        <v>2</v>
      </c>
      <c r="D5" s="235">
        <v>3</v>
      </c>
      <c r="E5" s="235">
        <v>2</v>
      </c>
      <c r="G5" s="5">
        <v>2</v>
      </c>
      <c r="H5" s="5" t="s">
        <v>38</v>
      </c>
      <c r="J5" s="5">
        <v>2</v>
      </c>
      <c r="K5" s="5" t="s">
        <v>270</v>
      </c>
      <c r="M5" s="5">
        <v>2</v>
      </c>
      <c r="N5" s="98" t="s">
        <v>880</v>
      </c>
      <c r="P5" s="5">
        <v>2</v>
      </c>
      <c r="Q5" s="98" t="s">
        <v>54</v>
      </c>
      <c r="R5" s="98" t="s">
        <v>59</v>
      </c>
      <c r="T5" s="5">
        <v>2</v>
      </c>
      <c r="U5" s="5" t="s">
        <v>56</v>
      </c>
      <c r="W5" s="5">
        <v>2</v>
      </c>
      <c r="X5" s="5" t="s">
        <v>271</v>
      </c>
      <c r="Z5" s="5">
        <v>2</v>
      </c>
      <c r="AA5" s="5" t="s">
        <v>272</v>
      </c>
      <c r="AC5" s="5">
        <v>2</v>
      </c>
      <c r="AD5" s="99" t="s">
        <v>273</v>
      </c>
      <c r="AF5" s="5">
        <v>2</v>
      </c>
      <c r="AG5" s="98" t="s">
        <v>82</v>
      </c>
      <c r="AH5" s="98" t="s">
        <v>81</v>
      </c>
      <c r="AJ5" s="5">
        <v>2</v>
      </c>
      <c r="AK5" s="5" t="s">
        <v>274</v>
      </c>
      <c r="AM5" s="5">
        <v>2</v>
      </c>
      <c r="AN5" s="98" t="s">
        <v>90</v>
      </c>
      <c r="AP5" s="5">
        <v>2</v>
      </c>
      <c r="AQ5" s="5" t="s">
        <v>275</v>
      </c>
      <c r="AS5" s="5">
        <v>2</v>
      </c>
      <c r="AT5" s="5" t="s">
        <v>276</v>
      </c>
      <c r="AV5" s="5">
        <v>2</v>
      </c>
      <c r="AW5" s="98" t="s">
        <v>113</v>
      </c>
      <c r="AY5" s="5">
        <v>2</v>
      </c>
      <c r="AZ5" s="6" t="s">
        <v>122</v>
      </c>
      <c r="BB5" s="5">
        <v>2</v>
      </c>
      <c r="BC5" s="6" t="s">
        <v>277</v>
      </c>
      <c r="BE5" s="5">
        <v>2</v>
      </c>
      <c r="BF5" s="5" t="s">
        <v>127</v>
      </c>
      <c r="BH5" s="5">
        <v>2</v>
      </c>
      <c r="BI5" s="5" t="s">
        <v>278</v>
      </c>
      <c r="BK5" s="5">
        <v>2</v>
      </c>
      <c r="BL5" s="5" t="s">
        <v>279</v>
      </c>
      <c r="BN5" s="5">
        <v>2</v>
      </c>
      <c r="BO5" s="5" t="s">
        <v>280</v>
      </c>
      <c r="BQ5" s="5">
        <v>2</v>
      </c>
      <c r="BR5" s="99" t="s">
        <v>281</v>
      </c>
      <c r="BT5" s="5">
        <v>2</v>
      </c>
      <c r="BU5" s="5" t="s">
        <v>299</v>
      </c>
      <c r="BW5" s="5">
        <v>2</v>
      </c>
      <c r="BX5" s="98" t="s">
        <v>1222</v>
      </c>
      <c r="BZ5" s="5">
        <v>2</v>
      </c>
      <c r="CA5" s="99" t="s">
        <v>1215</v>
      </c>
      <c r="CC5" s="5">
        <v>2</v>
      </c>
      <c r="CD5" s="6" t="s">
        <v>300</v>
      </c>
      <c r="CF5" s="5">
        <v>2</v>
      </c>
      <c r="CG5" s="99" t="s">
        <v>281</v>
      </c>
      <c r="CI5" s="5">
        <v>2</v>
      </c>
      <c r="CJ5" s="5" t="s">
        <v>282</v>
      </c>
      <c r="CL5" s="5">
        <v>2</v>
      </c>
      <c r="CM5" s="5" t="s">
        <v>283</v>
      </c>
      <c r="CO5" s="5">
        <v>2</v>
      </c>
      <c r="CP5" s="5" t="s">
        <v>1135</v>
      </c>
      <c r="CR5" s="5">
        <v>2</v>
      </c>
      <c r="CS5" s="99" t="s">
        <v>190</v>
      </c>
      <c r="CU5" s="5">
        <v>2</v>
      </c>
      <c r="CV5" s="5" t="s">
        <v>1162</v>
      </c>
      <c r="CX5" s="5">
        <v>2</v>
      </c>
      <c r="CY5" s="5" t="s">
        <v>284</v>
      </c>
      <c r="DA5" s="235">
        <v>3</v>
      </c>
      <c r="DB5" s="235">
        <v>5</v>
      </c>
      <c r="DC5" s="235">
        <v>2</v>
      </c>
      <c r="DD5" s="235">
        <v>2</v>
      </c>
      <c r="DG5" s="5">
        <v>2</v>
      </c>
      <c r="DH5" s="5" t="s">
        <v>285</v>
      </c>
      <c r="DJ5" s="5">
        <v>2</v>
      </c>
      <c r="DK5" s="5" t="s">
        <v>192</v>
      </c>
      <c r="DM5" s="5">
        <v>2</v>
      </c>
      <c r="DN5" s="6" t="s">
        <v>180</v>
      </c>
      <c r="DP5" s="5">
        <v>2</v>
      </c>
      <c r="DQ5" s="5" t="s">
        <v>184</v>
      </c>
      <c r="DS5" s="5">
        <v>2</v>
      </c>
      <c r="DT5" s="5" t="s">
        <v>186</v>
      </c>
      <c r="DV5" s="99">
        <v>2</v>
      </c>
      <c r="DW5" s="99" t="s">
        <v>829</v>
      </c>
      <c r="DY5" s="99">
        <v>2</v>
      </c>
      <c r="DZ5" s="99" t="s">
        <v>281</v>
      </c>
      <c r="EB5" s="99">
        <v>2</v>
      </c>
      <c r="EC5" s="99"/>
    </row>
    <row r="6" spans="1:133" s="97" customFormat="1" ht="30" customHeight="1">
      <c r="A6" s="235">
        <v>4</v>
      </c>
      <c r="B6" s="235">
        <v>3</v>
      </c>
      <c r="C6" s="234"/>
      <c r="D6" s="235">
        <v>4</v>
      </c>
      <c r="E6" s="235">
        <v>3</v>
      </c>
      <c r="F6" s="234"/>
      <c r="G6" s="6">
        <v>3</v>
      </c>
      <c r="H6" s="6" t="s">
        <v>286</v>
      </c>
      <c r="J6" s="6">
        <v>3</v>
      </c>
      <c r="K6" s="6" t="s">
        <v>287</v>
      </c>
      <c r="M6" s="4"/>
      <c r="N6" s="240"/>
      <c r="P6" s="6">
        <v>3</v>
      </c>
      <c r="Q6" s="98" t="s">
        <v>59</v>
      </c>
      <c r="R6" s="240"/>
      <c r="T6" s="6">
        <v>3</v>
      </c>
      <c r="U6" s="6" t="s">
        <v>288</v>
      </c>
      <c r="W6" s="6">
        <v>3</v>
      </c>
      <c r="X6" s="6" t="s">
        <v>289</v>
      </c>
      <c r="Z6" s="6">
        <v>3</v>
      </c>
      <c r="AA6" s="6" t="s">
        <v>74</v>
      </c>
      <c r="AC6" s="6">
        <v>3</v>
      </c>
      <c r="AD6" s="5" t="s">
        <v>321</v>
      </c>
      <c r="AF6" s="6">
        <v>3</v>
      </c>
      <c r="AG6" s="98" t="s">
        <v>334</v>
      </c>
      <c r="AH6" s="98" t="s">
        <v>307</v>
      </c>
      <c r="AM6" s="6">
        <v>3</v>
      </c>
      <c r="AN6" s="98" t="s">
        <v>290</v>
      </c>
      <c r="AP6" s="6">
        <v>3</v>
      </c>
      <c r="AQ6" s="6" t="s">
        <v>93</v>
      </c>
      <c r="AS6" s="6">
        <v>3</v>
      </c>
      <c r="AT6" s="6" t="s">
        <v>291</v>
      </c>
      <c r="AV6" s="6">
        <v>3</v>
      </c>
      <c r="AW6" s="6" t="s">
        <v>292</v>
      </c>
      <c r="AY6" s="6">
        <v>3</v>
      </c>
      <c r="AZ6" s="6" t="s">
        <v>293</v>
      </c>
      <c r="BB6" s="6">
        <v>3</v>
      </c>
      <c r="BC6" s="6" t="s">
        <v>294</v>
      </c>
      <c r="BE6" s="6">
        <v>3</v>
      </c>
      <c r="BF6" s="6" t="s">
        <v>295</v>
      </c>
      <c r="BH6" s="6">
        <v>3</v>
      </c>
      <c r="BI6" s="6" t="s">
        <v>296</v>
      </c>
      <c r="BK6" s="6">
        <v>3</v>
      </c>
      <c r="BL6" s="6" t="s">
        <v>297</v>
      </c>
      <c r="BN6" s="6">
        <v>3</v>
      </c>
      <c r="BO6" s="6" t="s">
        <v>298</v>
      </c>
      <c r="BQ6" s="6">
        <v>3</v>
      </c>
      <c r="BR6" s="5" t="s">
        <v>299</v>
      </c>
      <c r="BT6" s="4"/>
      <c r="BU6" s="2"/>
      <c r="BW6" s="6">
        <v>3</v>
      </c>
      <c r="BX6" s="98" t="s">
        <v>1223</v>
      </c>
      <c r="BZ6" s="6">
        <v>3</v>
      </c>
      <c r="CA6" s="98" t="s">
        <v>1104</v>
      </c>
      <c r="CC6" s="6">
        <v>3</v>
      </c>
      <c r="CD6" s="5" t="s">
        <v>315</v>
      </c>
      <c r="CF6" s="6">
        <v>3</v>
      </c>
      <c r="CG6" s="98" t="s">
        <v>991</v>
      </c>
      <c r="CI6" s="6">
        <v>3</v>
      </c>
      <c r="CJ6" s="6" t="s">
        <v>301</v>
      </c>
      <c r="CL6" s="6">
        <v>3</v>
      </c>
      <c r="CM6" s="6" t="s">
        <v>302</v>
      </c>
      <c r="CO6" s="6">
        <v>3</v>
      </c>
      <c r="CP6" s="5" t="s">
        <v>1128</v>
      </c>
      <c r="CR6" s="6">
        <v>3</v>
      </c>
      <c r="CS6" s="98" t="s">
        <v>1114</v>
      </c>
      <c r="CU6" s="6"/>
      <c r="CV6" s="6"/>
      <c r="CX6" s="6">
        <v>3</v>
      </c>
      <c r="CY6" s="6" t="s">
        <v>165</v>
      </c>
      <c r="DA6" s="292">
        <v>4</v>
      </c>
      <c r="DB6" s="235">
        <v>6</v>
      </c>
      <c r="DC6" s="235">
        <v>3</v>
      </c>
      <c r="DD6" s="235">
        <v>3</v>
      </c>
      <c r="DG6" s="6">
        <v>3</v>
      </c>
      <c r="DH6" s="6" t="s">
        <v>303</v>
      </c>
      <c r="DJ6" s="6">
        <v>3</v>
      </c>
      <c r="DK6" s="6" t="s">
        <v>172</v>
      </c>
      <c r="DM6" s="6">
        <v>3</v>
      </c>
      <c r="DN6" s="6" t="s">
        <v>304</v>
      </c>
      <c r="DP6" s="6">
        <v>3</v>
      </c>
      <c r="DQ6" s="6" t="s">
        <v>193</v>
      </c>
      <c r="DS6" s="6">
        <v>3</v>
      </c>
      <c r="DT6" s="6" t="s">
        <v>185</v>
      </c>
      <c r="DV6" s="98">
        <v>3</v>
      </c>
      <c r="DW6" s="98" t="s">
        <v>830</v>
      </c>
      <c r="DY6" s="98">
        <v>3</v>
      </c>
      <c r="DZ6" s="98" t="s">
        <v>299</v>
      </c>
      <c r="EB6" s="98">
        <v>3</v>
      </c>
      <c r="EC6" s="98"/>
    </row>
    <row r="7" spans="1:133" ht="45">
      <c r="A7" s="235">
        <v>5</v>
      </c>
      <c r="B7" s="235">
        <v>4</v>
      </c>
      <c r="D7" s="235">
        <v>5</v>
      </c>
      <c r="E7" s="235">
        <v>4</v>
      </c>
      <c r="J7" s="5">
        <v>4</v>
      </c>
      <c r="K7" s="5" t="s">
        <v>40</v>
      </c>
      <c r="T7" s="5">
        <v>4</v>
      </c>
      <c r="U7" s="5" t="s">
        <v>305</v>
      </c>
      <c r="W7" s="5">
        <v>4</v>
      </c>
      <c r="X7" s="5" t="s">
        <v>306</v>
      </c>
      <c r="AC7" s="5">
        <v>4</v>
      </c>
      <c r="AD7" s="5"/>
      <c r="AF7" s="2"/>
      <c r="AG7" s="240"/>
      <c r="AH7" s="98" t="s">
        <v>322</v>
      </c>
      <c r="AM7" s="5">
        <v>4</v>
      </c>
      <c r="AN7" s="98" t="s">
        <v>308</v>
      </c>
      <c r="AS7" s="5">
        <v>4</v>
      </c>
      <c r="AT7" s="5" t="s">
        <v>309</v>
      </c>
      <c r="AV7" s="5">
        <v>4</v>
      </c>
      <c r="AW7" s="6" t="s">
        <v>310</v>
      </c>
      <c r="AY7" s="5">
        <v>4</v>
      </c>
      <c r="AZ7" s="6" t="s">
        <v>311</v>
      </c>
      <c r="BB7" s="5">
        <v>4</v>
      </c>
      <c r="BC7" s="6" t="s">
        <v>312</v>
      </c>
      <c r="BE7" s="5">
        <v>4</v>
      </c>
      <c r="BF7" s="98" t="s">
        <v>880</v>
      </c>
      <c r="BH7" s="5">
        <v>4</v>
      </c>
      <c r="BI7" s="98" t="s">
        <v>880</v>
      </c>
      <c r="BK7" s="5">
        <v>4</v>
      </c>
      <c r="BL7" s="5" t="s">
        <v>313</v>
      </c>
      <c r="BN7" s="5">
        <v>4</v>
      </c>
      <c r="BO7" s="5" t="s">
        <v>314</v>
      </c>
      <c r="BW7" s="5">
        <v>4</v>
      </c>
      <c r="BX7" s="98" t="s">
        <v>1213</v>
      </c>
      <c r="BZ7" s="5">
        <v>4</v>
      </c>
      <c r="CA7" s="98" t="s">
        <v>1216</v>
      </c>
      <c r="CC7" s="5">
        <v>4</v>
      </c>
      <c r="CD7" s="5" t="s">
        <v>328</v>
      </c>
      <c r="CI7" s="5">
        <v>4</v>
      </c>
      <c r="CJ7" s="5" t="s">
        <v>316</v>
      </c>
      <c r="CL7" s="5">
        <v>4</v>
      </c>
      <c r="CM7" s="5" t="s">
        <v>317</v>
      </c>
      <c r="CO7" s="5">
        <v>4</v>
      </c>
      <c r="CP7" s="5" t="s">
        <v>1129</v>
      </c>
      <c r="CU7" s="5"/>
      <c r="CV7" s="5"/>
      <c r="CX7" s="5">
        <v>4</v>
      </c>
      <c r="CY7" s="5" t="s">
        <v>318</v>
      </c>
      <c r="DA7" s="292">
        <v>5</v>
      </c>
      <c r="DB7" s="235">
        <v>7</v>
      </c>
      <c r="DC7" s="235">
        <v>4</v>
      </c>
      <c r="DD7" s="235">
        <v>4</v>
      </c>
      <c r="DG7" s="5">
        <v>4</v>
      </c>
      <c r="DH7" s="5" t="s">
        <v>168</v>
      </c>
      <c r="DS7" s="5">
        <v>4</v>
      </c>
      <c r="DT7" s="5" t="s">
        <v>319</v>
      </c>
      <c r="DV7" s="99">
        <v>4</v>
      </c>
      <c r="DW7" s="99" t="s">
        <v>831</v>
      </c>
      <c r="EB7" s="99">
        <v>4</v>
      </c>
      <c r="EC7" s="99"/>
    </row>
    <row r="8" spans="1:133" ht="30" customHeight="1">
      <c r="A8" s="235">
        <v>6</v>
      </c>
      <c r="B8" s="235">
        <v>5</v>
      </c>
      <c r="D8" s="235">
        <v>6</v>
      </c>
      <c r="E8" s="235">
        <v>5</v>
      </c>
      <c r="T8" s="5">
        <v>5</v>
      </c>
      <c r="U8" s="5" t="s">
        <v>320</v>
      </c>
      <c r="W8" s="5">
        <v>5</v>
      </c>
      <c r="X8" s="98" t="s">
        <v>1120</v>
      </c>
      <c r="AC8" s="5">
        <v>5</v>
      </c>
      <c r="AD8" s="5"/>
      <c r="AF8" s="2"/>
      <c r="AG8" s="240"/>
      <c r="AH8" s="98" t="s">
        <v>334</v>
      </c>
      <c r="AM8" s="5">
        <v>5</v>
      </c>
      <c r="AN8" s="98" t="s">
        <v>323</v>
      </c>
      <c r="AS8" s="5">
        <v>5</v>
      </c>
      <c r="AT8" s="5" t="s">
        <v>324</v>
      </c>
      <c r="AV8" s="5">
        <v>5</v>
      </c>
      <c r="AW8" s="6" t="s">
        <v>325</v>
      </c>
      <c r="AY8" s="5">
        <v>5</v>
      </c>
      <c r="AZ8" s="98" t="s">
        <v>880</v>
      </c>
      <c r="BB8" s="5">
        <v>5</v>
      </c>
      <c r="BC8" s="98" t="s">
        <v>326</v>
      </c>
      <c r="BN8" s="5">
        <v>5</v>
      </c>
      <c r="BO8" s="5" t="s">
        <v>327</v>
      </c>
      <c r="BW8" s="5">
        <v>5</v>
      </c>
      <c r="BX8" s="6" t="s">
        <v>1214</v>
      </c>
      <c r="BZ8" s="5">
        <v>5</v>
      </c>
      <c r="CA8" s="6" t="s">
        <v>982</v>
      </c>
      <c r="CC8" s="5">
        <v>5</v>
      </c>
      <c r="CD8" s="99" t="s">
        <v>338</v>
      </c>
      <c r="CI8" s="5">
        <v>5</v>
      </c>
      <c r="CJ8" s="5" t="s">
        <v>329</v>
      </c>
      <c r="CL8" s="5">
        <v>5</v>
      </c>
      <c r="CM8" s="5" t="s">
        <v>330</v>
      </c>
      <c r="CO8" s="6">
        <v>5</v>
      </c>
      <c r="CP8" s="5" t="s">
        <v>1130</v>
      </c>
      <c r="CU8" s="5"/>
      <c r="CV8" s="5"/>
      <c r="CX8" s="5">
        <v>5</v>
      </c>
      <c r="CY8" s="5" t="s">
        <v>331</v>
      </c>
      <c r="DA8" s="292">
        <v>6</v>
      </c>
      <c r="DB8" s="235">
        <v>8</v>
      </c>
      <c r="DC8" s="235">
        <v>5</v>
      </c>
      <c r="DD8" s="235">
        <v>5</v>
      </c>
      <c r="DV8" s="99">
        <v>5</v>
      </c>
      <c r="DW8" s="99" t="s">
        <v>832</v>
      </c>
      <c r="EB8" s="99">
        <v>5</v>
      </c>
      <c r="EC8" s="99"/>
    </row>
    <row r="9" spans="1:133" ht="30" customHeight="1">
      <c r="A9" s="235">
        <v>7</v>
      </c>
      <c r="B9" s="235">
        <v>6</v>
      </c>
      <c r="D9" s="235">
        <v>7</v>
      </c>
      <c r="E9" s="235">
        <v>6</v>
      </c>
      <c r="T9" s="5">
        <v>6</v>
      </c>
      <c r="U9" s="5" t="s">
        <v>332</v>
      </c>
      <c r="W9" s="5">
        <v>6</v>
      </c>
      <c r="X9" s="5" t="s">
        <v>333</v>
      </c>
      <c r="AC9" s="5">
        <v>6</v>
      </c>
      <c r="AD9" s="5"/>
      <c r="AF9" s="2"/>
      <c r="AG9" s="240"/>
      <c r="AH9" s="240"/>
      <c r="AM9" s="5">
        <v>6</v>
      </c>
      <c r="AN9" s="98" t="s">
        <v>335</v>
      </c>
      <c r="AS9" s="5">
        <v>6</v>
      </c>
      <c r="AT9" s="5" t="s">
        <v>336</v>
      </c>
      <c r="AV9" s="5">
        <v>6</v>
      </c>
      <c r="AW9" s="6" t="s">
        <v>337</v>
      </c>
      <c r="BX9" s="371"/>
      <c r="CA9" s="169"/>
      <c r="CC9" s="5">
        <v>6</v>
      </c>
      <c r="CD9" s="5" t="s">
        <v>347</v>
      </c>
      <c r="CI9" s="5">
        <v>6</v>
      </c>
      <c r="CJ9" s="5" t="s">
        <v>339</v>
      </c>
      <c r="CL9" s="5">
        <v>6</v>
      </c>
      <c r="CM9" s="5" t="s">
        <v>340</v>
      </c>
      <c r="CO9" s="5">
        <v>6</v>
      </c>
      <c r="CP9" s="5" t="s">
        <v>1131</v>
      </c>
      <c r="CU9" s="5"/>
      <c r="CV9" s="5"/>
      <c r="CX9" s="5">
        <v>6</v>
      </c>
      <c r="CY9" s="5" t="s">
        <v>341</v>
      </c>
      <c r="DB9" s="235">
        <v>9</v>
      </c>
      <c r="DC9" s="235">
        <v>6</v>
      </c>
      <c r="DD9" s="235">
        <v>6</v>
      </c>
      <c r="DV9" s="99">
        <v>6</v>
      </c>
      <c r="DW9" s="99" t="s">
        <v>833</v>
      </c>
      <c r="EB9" s="99">
        <v>6</v>
      </c>
      <c r="EC9" s="99"/>
    </row>
    <row r="10" spans="1:133" ht="30" customHeight="1">
      <c r="A10" s="235">
        <v>8</v>
      </c>
      <c r="B10" s="235">
        <v>7</v>
      </c>
      <c r="D10" s="235">
        <v>8</v>
      </c>
      <c r="E10" s="235">
        <v>7</v>
      </c>
      <c r="T10" s="5">
        <v>7</v>
      </c>
      <c r="U10" s="5" t="s">
        <v>342</v>
      </c>
      <c r="W10" s="5">
        <v>7</v>
      </c>
      <c r="X10" s="5" t="s">
        <v>343</v>
      </c>
      <c r="AM10" s="5">
        <v>7</v>
      </c>
      <c r="AN10" s="98" t="s">
        <v>344</v>
      </c>
      <c r="AS10" s="5">
        <v>7</v>
      </c>
      <c r="AT10" s="5" t="s">
        <v>345</v>
      </c>
      <c r="AV10" s="5">
        <v>7</v>
      </c>
      <c r="AW10" s="6" t="s">
        <v>346</v>
      </c>
      <c r="CC10" s="5">
        <v>7</v>
      </c>
      <c r="CD10" s="5" t="s">
        <v>299</v>
      </c>
      <c r="CL10" s="5">
        <v>7</v>
      </c>
      <c r="CM10" s="5" t="s">
        <v>348</v>
      </c>
      <c r="CO10" s="6">
        <v>7</v>
      </c>
      <c r="CP10" s="5" t="s">
        <v>1132</v>
      </c>
      <c r="DB10" s="235">
        <v>10</v>
      </c>
      <c r="DC10" s="235">
        <v>7</v>
      </c>
      <c r="DD10" s="235">
        <v>7</v>
      </c>
      <c r="DV10" s="99">
        <v>7</v>
      </c>
      <c r="DW10" s="99" t="s">
        <v>834</v>
      </c>
      <c r="EB10" s="99">
        <v>7</v>
      </c>
      <c r="EC10" s="99"/>
    </row>
    <row r="11" spans="1:133" ht="30" customHeight="1">
      <c r="A11" s="235">
        <v>9</v>
      </c>
      <c r="B11" s="235">
        <v>8</v>
      </c>
      <c r="D11" s="235">
        <v>9</v>
      </c>
      <c r="E11" s="235">
        <v>8</v>
      </c>
      <c r="T11" s="5">
        <v>8</v>
      </c>
      <c r="U11" s="5" t="s">
        <v>349</v>
      </c>
      <c r="AM11" s="5">
        <v>8</v>
      </c>
      <c r="AN11" s="98" t="s">
        <v>350</v>
      </c>
      <c r="AS11" s="5">
        <v>8</v>
      </c>
      <c r="AT11" s="5" t="s">
        <v>351</v>
      </c>
      <c r="AV11" s="5">
        <v>8</v>
      </c>
      <c r="AW11" s="6" t="s">
        <v>352</v>
      </c>
      <c r="CC11" s="2"/>
      <c r="CD11" s="2"/>
      <c r="CO11" s="5">
        <v>8</v>
      </c>
      <c r="CP11" s="5" t="s">
        <v>1133</v>
      </c>
      <c r="DB11" s="235">
        <v>11</v>
      </c>
      <c r="DC11" s="235">
        <v>8</v>
      </c>
      <c r="DD11" s="235">
        <v>8</v>
      </c>
      <c r="DV11" s="99">
        <v>8</v>
      </c>
      <c r="DW11" s="99" t="s">
        <v>835</v>
      </c>
      <c r="EB11" s="99">
        <v>8</v>
      </c>
      <c r="EC11" s="99"/>
    </row>
    <row r="12" spans="1:133" ht="30" customHeight="1">
      <c r="A12" s="235">
        <v>10</v>
      </c>
      <c r="B12" s="235">
        <v>9</v>
      </c>
      <c r="D12" s="235">
        <v>10</v>
      </c>
      <c r="E12" s="235">
        <v>9</v>
      </c>
      <c r="T12" s="5">
        <v>9</v>
      </c>
      <c r="U12" s="5" t="s">
        <v>353</v>
      </c>
      <c r="AM12" s="5">
        <v>9</v>
      </c>
      <c r="AN12" s="98" t="s">
        <v>354</v>
      </c>
      <c r="AS12" s="5">
        <v>9</v>
      </c>
      <c r="AT12" s="5" t="s">
        <v>355</v>
      </c>
      <c r="AV12" s="5">
        <v>9</v>
      </c>
      <c r="AW12" s="6" t="s">
        <v>356</v>
      </c>
      <c r="CO12" s="6">
        <v>9</v>
      </c>
      <c r="CP12" s="5" t="s">
        <v>1134</v>
      </c>
      <c r="DB12" s="235">
        <v>12</v>
      </c>
      <c r="DC12" s="235">
        <v>9</v>
      </c>
      <c r="DD12" s="235">
        <v>9</v>
      </c>
      <c r="DV12" s="99">
        <v>9</v>
      </c>
      <c r="DW12" s="99" t="s">
        <v>836</v>
      </c>
      <c r="EB12" s="99">
        <v>9</v>
      </c>
      <c r="EC12" s="99"/>
    </row>
    <row r="13" spans="1:133" ht="30" customHeight="1">
      <c r="A13" s="235">
        <v>11</v>
      </c>
      <c r="B13" s="235">
        <v>10</v>
      </c>
      <c r="D13" s="235">
        <v>11</v>
      </c>
      <c r="E13" s="235">
        <v>10</v>
      </c>
      <c r="T13" s="5">
        <v>10</v>
      </c>
      <c r="U13" s="5" t="s">
        <v>357</v>
      </c>
      <c r="AV13" s="5">
        <v>10</v>
      </c>
      <c r="AW13" s="6" t="s">
        <v>358</v>
      </c>
      <c r="DB13" s="233"/>
      <c r="DC13" s="235">
        <v>10</v>
      </c>
      <c r="DD13" s="235">
        <v>10</v>
      </c>
      <c r="DV13" s="99">
        <v>10</v>
      </c>
      <c r="DW13" s="99" t="s">
        <v>837</v>
      </c>
      <c r="EB13" s="99">
        <v>10</v>
      </c>
      <c r="EC13" s="99"/>
    </row>
    <row r="14" spans="1:133" ht="30" customHeight="1">
      <c r="A14" s="235">
        <v>12</v>
      </c>
      <c r="B14" s="235">
        <v>11</v>
      </c>
      <c r="D14" s="235">
        <v>12</v>
      </c>
      <c r="E14" s="235">
        <v>11</v>
      </c>
      <c r="T14" s="5">
        <v>11</v>
      </c>
      <c r="U14" s="5" t="s">
        <v>359</v>
      </c>
      <c r="DB14" s="233"/>
      <c r="DC14" s="235">
        <v>11</v>
      </c>
      <c r="DD14" s="235">
        <v>11</v>
      </c>
      <c r="DP14" s="8"/>
      <c r="DV14" s="99">
        <v>11</v>
      </c>
      <c r="DW14" s="99" t="s">
        <v>838</v>
      </c>
      <c r="EB14" s="99">
        <v>11</v>
      </c>
      <c r="EC14" s="99"/>
    </row>
    <row r="15" spans="1:133" ht="30" customHeight="1">
      <c r="A15" s="235">
        <v>13</v>
      </c>
      <c r="B15" s="235">
        <v>12</v>
      </c>
      <c r="D15" s="235">
        <v>13</v>
      </c>
      <c r="E15" s="235">
        <v>12</v>
      </c>
      <c r="T15" s="5">
        <v>12</v>
      </c>
      <c r="U15" s="5" t="s">
        <v>333</v>
      </c>
      <c r="DB15" s="293"/>
      <c r="DC15" s="235">
        <v>12</v>
      </c>
      <c r="DD15" s="235">
        <v>12</v>
      </c>
      <c r="DP15" s="8"/>
      <c r="DV15" s="99">
        <v>12</v>
      </c>
      <c r="DW15" s="99" t="s">
        <v>839</v>
      </c>
      <c r="EB15" s="99">
        <v>12</v>
      </c>
      <c r="EC15" s="99"/>
    </row>
    <row r="16" spans="1:133" ht="30" customHeight="1">
      <c r="D16" s="235">
        <v>14</v>
      </c>
      <c r="E16" s="235">
        <v>13</v>
      </c>
      <c r="T16" s="5">
        <v>13</v>
      </c>
      <c r="U16" s="98" t="s">
        <v>880</v>
      </c>
      <c r="DP16" s="8"/>
      <c r="DV16" s="99">
        <v>13</v>
      </c>
      <c r="DW16" s="99" t="s">
        <v>840</v>
      </c>
      <c r="EB16" s="99">
        <v>13</v>
      </c>
      <c r="EC16" s="99"/>
    </row>
    <row r="17" spans="4:133" ht="30" customHeight="1">
      <c r="D17" s="235">
        <v>15</v>
      </c>
      <c r="E17" s="235">
        <v>14</v>
      </c>
      <c r="DP17" s="8"/>
      <c r="DV17" s="99">
        <v>14</v>
      </c>
      <c r="DW17" s="99" t="s">
        <v>841</v>
      </c>
      <c r="EB17" s="99">
        <v>14</v>
      </c>
      <c r="EC17" s="99"/>
    </row>
    <row r="18" spans="4:133" ht="30" customHeight="1">
      <c r="D18" s="235">
        <v>16</v>
      </c>
      <c r="E18" s="235">
        <v>15</v>
      </c>
      <c r="DP18" s="8"/>
      <c r="EB18" s="99">
        <v>15</v>
      </c>
      <c r="EC18" s="99"/>
    </row>
    <row r="19" spans="4:133" ht="30" customHeight="1">
      <c r="D19" s="235">
        <v>17</v>
      </c>
      <c r="E19" s="235">
        <v>16</v>
      </c>
      <c r="DP19" s="8"/>
      <c r="EB19" s="99">
        <v>16</v>
      </c>
      <c r="EC19" s="99"/>
    </row>
    <row r="20" spans="4:133" ht="30" customHeight="1">
      <c r="D20" s="235">
        <v>18</v>
      </c>
      <c r="E20" s="235">
        <v>17</v>
      </c>
      <c r="DP20" s="8"/>
      <c r="EB20" s="98">
        <v>17</v>
      </c>
      <c r="EC20" s="98"/>
    </row>
    <row r="21" spans="4:133" ht="30" customHeight="1">
      <c r="D21" s="235">
        <v>19</v>
      </c>
      <c r="E21" s="235">
        <v>18</v>
      </c>
      <c r="DP21" s="8"/>
      <c r="EB21" s="99">
        <v>18</v>
      </c>
      <c r="EC21" s="99"/>
    </row>
    <row r="22" spans="4:133" ht="30" customHeight="1">
      <c r="D22" s="235">
        <v>20</v>
      </c>
      <c r="E22" s="235">
        <v>19</v>
      </c>
      <c r="DP22" s="8"/>
      <c r="EB22" s="99">
        <v>19</v>
      </c>
      <c r="EC22" s="99"/>
    </row>
    <row r="23" spans="4:133" ht="30" customHeight="1">
      <c r="D23" s="235">
        <v>21</v>
      </c>
      <c r="E23" s="235">
        <v>20</v>
      </c>
      <c r="DP23" s="8"/>
      <c r="EB23" s="99">
        <v>20</v>
      </c>
      <c r="EC23" s="99"/>
    </row>
    <row r="24" spans="4:133" ht="30" customHeight="1">
      <c r="D24" s="235">
        <v>22</v>
      </c>
      <c r="E24" s="235">
        <v>21</v>
      </c>
      <c r="DP24" s="8"/>
    </row>
    <row r="25" spans="4:133" ht="30" customHeight="1">
      <c r="D25" s="235">
        <v>23</v>
      </c>
      <c r="E25" s="235">
        <v>22</v>
      </c>
      <c r="DP25" s="8"/>
    </row>
    <row r="26" spans="4:133" ht="30" customHeight="1">
      <c r="D26" s="235">
        <v>24</v>
      </c>
      <c r="E26" s="235">
        <v>23</v>
      </c>
      <c r="DP26" s="8"/>
    </row>
    <row r="27" spans="4:133" ht="30" customHeight="1">
      <c r="D27" s="235">
        <v>25</v>
      </c>
      <c r="E27" s="235">
        <v>24</v>
      </c>
    </row>
    <row r="28" spans="4:133" ht="30" customHeight="1">
      <c r="D28" s="235">
        <v>26</v>
      </c>
      <c r="E28" s="235">
        <v>25</v>
      </c>
    </row>
    <row r="29" spans="4:133" ht="30" customHeight="1">
      <c r="D29" s="235">
        <v>27</v>
      </c>
      <c r="E29" s="235">
        <v>26</v>
      </c>
    </row>
    <row r="30" spans="4:133" ht="30" customHeight="1">
      <c r="D30" s="235">
        <v>28</v>
      </c>
      <c r="E30" s="235">
        <v>27</v>
      </c>
    </row>
    <row r="31" spans="4:133" ht="30" customHeight="1">
      <c r="D31" s="235">
        <v>29</v>
      </c>
      <c r="E31" s="235">
        <v>28</v>
      </c>
    </row>
    <row r="32" spans="4:133" ht="30" customHeight="1">
      <c r="D32" s="235">
        <v>30</v>
      </c>
      <c r="E32" s="235">
        <v>29</v>
      </c>
    </row>
    <row r="33" spans="4:5">
      <c r="D33" s="235">
        <v>31</v>
      </c>
      <c r="E33" s="235">
        <v>30</v>
      </c>
    </row>
    <row r="34" spans="4:5">
      <c r="D34" s="235">
        <v>32</v>
      </c>
      <c r="E34" s="235">
        <v>31</v>
      </c>
    </row>
  </sheetData>
  <phoneticPr fontId="5"/>
  <pageMargins left="0.70866141732283472" right="0.70866141732283472" top="0.74803149606299213" bottom="0.74803149606299213" header="0.31496062992125984" footer="0.31496062992125984"/>
  <pageSetup paperSize="8" scale="57" fitToWidth="8" orientation="landscape" r:id="rId1"/>
  <colBreaks count="3" manualBreakCount="3">
    <brk id="31" max="37" man="1"/>
    <brk id="47" max="37" man="1"/>
    <brk id="95"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93"/>
  <sheetViews>
    <sheetView showGridLines="0" view="pageBreakPreview" zoomScaleNormal="100" zoomScaleSheetLayoutView="100" workbookViewId="0">
      <selection activeCell="F7" sqref="F7"/>
    </sheetView>
  </sheetViews>
  <sheetFormatPr defaultRowHeight="13.5"/>
  <cols>
    <col min="1" max="1" width="12.25" style="104" customWidth="1"/>
    <col min="2" max="2" width="15.375" style="108" bestFit="1" customWidth="1"/>
    <col min="3" max="3" width="18.5" style="103" customWidth="1"/>
    <col min="4" max="4" width="9.25" style="104" bestFit="1" customWidth="1"/>
    <col min="5" max="5" width="36.375" style="105" customWidth="1"/>
    <col min="6" max="16384" width="9" style="106"/>
  </cols>
  <sheetData>
    <row r="1" spans="1:5" s="392" customFormat="1" ht="30" customHeight="1">
      <c r="A1" s="393" t="s">
        <v>1022</v>
      </c>
      <c r="B1" s="394"/>
    </row>
    <row r="2" spans="1:5" ht="17.25">
      <c r="A2" s="170" t="s">
        <v>1208</v>
      </c>
      <c r="B2" s="107"/>
      <c r="C2" s="106"/>
    </row>
    <row r="3" spans="1:5">
      <c r="B3" s="102"/>
      <c r="C3" s="106"/>
    </row>
    <row r="5" spans="1:5" ht="2.25" customHeight="1"/>
    <row r="6" spans="1:5" ht="7.5" hidden="1" customHeight="1">
      <c r="A6" s="109"/>
      <c r="B6" s="110"/>
      <c r="C6" s="111"/>
      <c r="D6" s="109"/>
      <c r="E6" s="112"/>
    </row>
    <row r="7" spans="1:5" ht="19.5" customHeight="1">
      <c r="A7" s="113"/>
      <c r="B7" s="114" t="s">
        <v>360</v>
      </c>
      <c r="C7" s="115" t="s">
        <v>361</v>
      </c>
      <c r="D7" s="116" t="s">
        <v>362</v>
      </c>
      <c r="E7" s="117" t="s">
        <v>363</v>
      </c>
    </row>
    <row r="8" spans="1:5">
      <c r="A8" s="118" t="s">
        <v>1175</v>
      </c>
      <c r="B8" s="119">
        <v>100</v>
      </c>
      <c r="C8" s="120" t="s">
        <v>389</v>
      </c>
      <c r="D8" s="121" t="s">
        <v>1176</v>
      </c>
      <c r="E8" s="122" t="s">
        <v>1177</v>
      </c>
    </row>
    <row r="9" spans="1:5">
      <c r="A9" s="118"/>
      <c r="B9" s="123">
        <v>101</v>
      </c>
      <c r="C9" s="124" t="s">
        <v>374</v>
      </c>
      <c r="D9" s="125" t="s">
        <v>1176</v>
      </c>
      <c r="E9" s="126" t="s">
        <v>364</v>
      </c>
    </row>
    <row r="10" spans="1:5">
      <c r="A10" s="118"/>
      <c r="B10" s="123">
        <v>102</v>
      </c>
      <c r="C10" s="124" t="s">
        <v>377</v>
      </c>
      <c r="D10" s="125" t="s">
        <v>1176</v>
      </c>
      <c r="E10" s="126" t="s">
        <v>364</v>
      </c>
    </row>
    <row r="11" spans="1:5">
      <c r="A11" s="118"/>
      <c r="B11" s="123">
        <v>103</v>
      </c>
      <c r="C11" s="124" t="s">
        <v>378</v>
      </c>
      <c r="D11" s="125" t="s">
        <v>1176</v>
      </c>
      <c r="E11" s="126" t="s">
        <v>364</v>
      </c>
    </row>
    <row r="12" spans="1:5">
      <c r="A12" s="118"/>
      <c r="B12" s="123">
        <v>104</v>
      </c>
      <c r="C12" s="124" t="s">
        <v>367</v>
      </c>
      <c r="D12" s="125" t="s">
        <v>1178</v>
      </c>
      <c r="E12" s="126" t="s">
        <v>364</v>
      </c>
    </row>
    <row r="13" spans="1:5">
      <c r="A13" s="118"/>
      <c r="B13" s="123">
        <v>105</v>
      </c>
      <c r="C13" s="124" t="s">
        <v>392</v>
      </c>
      <c r="D13" s="125" t="s">
        <v>1176</v>
      </c>
      <c r="E13" s="126" t="s">
        <v>393</v>
      </c>
    </row>
    <row r="14" spans="1:5">
      <c r="A14" s="118"/>
      <c r="B14" s="123">
        <v>106</v>
      </c>
      <c r="C14" s="124" t="s">
        <v>388</v>
      </c>
      <c r="D14" s="125" t="s">
        <v>1178</v>
      </c>
      <c r="E14" s="126" t="s">
        <v>364</v>
      </c>
    </row>
    <row r="15" spans="1:5">
      <c r="A15" s="118"/>
      <c r="B15" s="123">
        <v>107</v>
      </c>
      <c r="C15" s="124" t="s">
        <v>365</v>
      </c>
      <c r="D15" s="125" t="s">
        <v>1176</v>
      </c>
      <c r="E15" s="126" t="s">
        <v>364</v>
      </c>
    </row>
    <row r="16" spans="1:5">
      <c r="A16" s="118"/>
      <c r="B16" s="123">
        <v>108</v>
      </c>
      <c r="C16" s="124" t="s">
        <v>155</v>
      </c>
      <c r="D16" s="125" t="s">
        <v>1178</v>
      </c>
      <c r="E16" s="126" t="s">
        <v>366</v>
      </c>
    </row>
    <row r="17" spans="1:5">
      <c r="A17" s="118"/>
      <c r="B17" s="123">
        <v>109</v>
      </c>
      <c r="C17" s="124" t="s">
        <v>390</v>
      </c>
      <c r="D17" s="125" t="s">
        <v>1178</v>
      </c>
      <c r="E17" s="126" t="s">
        <v>391</v>
      </c>
    </row>
    <row r="18" spans="1:5">
      <c r="A18" s="118"/>
      <c r="B18" s="123">
        <v>110</v>
      </c>
      <c r="C18" s="124" t="s">
        <v>387</v>
      </c>
      <c r="D18" s="125" t="s">
        <v>1178</v>
      </c>
      <c r="E18" s="126" t="s">
        <v>364</v>
      </c>
    </row>
    <row r="19" spans="1:5">
      <c r="A19" s="118"/>
      <c r="B19" s="123">
        <v>111</v>
      </c>
      <c r="C19" s="124" t="s">
        <v>380</v>
      </c>
      <c r="D19" s="125" t="s">
        <v>1176</v>
      </c>
      <c r="E19" s="126" t="s">
        <v>364</v>
      </c>
    </row>
    <row r="20" spans="1:5">
      <c r="A20" s="118"/>
      <c r="B20" s="123">
        <v>112</v>
      </c>
      <c r="C20" s="124" t="s">
        <v>381</v>
      </c>
      <c r="D20" s="125" t="s">
        <v>1178</v>
      </c>
      <c r="E20" s="126" t="s">
        <v>382</v>
      </c>
    </row>
    <row r="21" spans="1:5">
      <c r="A21" s="118"/>
      <c r="B21" s="123">
        <v>113</v>
      </c>
      <c r="C21" s="124" t="s">
        <v>386</v>
      </c>
      <c r="D21" s="125" t="s">
        <v>1176</v>
      </c>
      <c r="E21" s="126" t="s">
        <v>364</v>
      </c>
    </row>
    <row r="22" spans="1:5">
      <c r="A22" s="118"/>
      <c r="B22" s="123">
        <v>114</v>
      </c>
      <c r="C22" s="124" t="s">
        <v>383</v>
      </c>
      <c r="D22" s="125" t="s">
        <v>1178</v>
      </c>
      <c r="E22" s="126" t="s">
        <v>384</v>
      </c>
    </row>
    <row r="23" spans="1:5">
      <c r="A23" s="118"/>
      <c r="B23" s="123">
        <v>115</v>
      </c>
      <c r="C23" s="124" t="s">
        <v>372</v>
      </c>
      <c r="D23" s="125" t="s">
        <v>1176</v>
      </c>
      <c r="E23" s="126" t="s">
        <v>364</v>
      </c>
    </row>
    <row r="24" spans="1:5">
      <c r="A24" s="118"/>
      <c r="B24" s="123">
        <v>116</v>
      </c>
      <c r="C24" s="124" t="s">
        <v>373</v>
      </c>
      <c r="D24" s="125" t="s">
        <v>1176</v>
      </c>
      <c r="E24" s="126" t="s">
        <v>364</v>
      </c>
    </row>
    <row r="25" spans="1:5">
      <c r="A25" s="118"/>
      <c r="B25" s="123">
        <v>117</v>
      </c>
      <c r="C25" s="124" t="s">
        <v>375</v>
      </c>
      <c r="D25" s="125" t="s">
        <v>1178</v>
      </c>
      <c r="E25" s="126" t="s">
        <v>376</v>
      </c>
    </row>
    <row r="26" spans="1:5">
      <c r="A26" s="118"/>
      <c r="B26" s="123">
        <v>191</v>
      </c>
      <c r="C26" s="124" t="s">
        <v>368</v>
      </c>
      <c r="D26" s="125" t="s">
        <v>1179</v>
      </c>
      <c r="E26" s="126" t="s">
        <v>368</v>
      </c>
    </row>
    <row r="27" spans="1:5">
      <c r="A27" s="118"/>
      <c r="B27" s="123">
        <v>119</v>
      </c>
      <c r="C27" s="124" t="s">
        <v>369</v>
      </c>
      <c r="D27" s="125" t="s">
        <v>1176</v>
      </c>
      <c r="E27" s="126" t="s">
        <v>364</v>
      </c>
    </row>
    <row r="28" spans="1:5">
      <c r="A28" s="118"/>
      <c r="B28" s="123">
        <v>120</v>
      </c>
      <c r="C28" s="124" t="s">
        <v>370</v>
      </c>
      <c r="D28" s="125" t="s">
        <v>1178</v>
      </c>
      <c r="E28" s="126" t="s">
        <v>371</v>
      </c>
    </row>
    <row r="29" spans="1:5">
      <c r="A29" s="118"/>
      <c r="B29" s="123">
        <v>121</v>
      </c>
      <c r="C29" s="124" t="s">
        <v>379</v>
      </c>
      <c r="D29" s="125" t="s">
        <v>1178</v>
      </c>
      <c r="E29" s="126" t="s">
        <v>364</v>
      </c>
    </row>
    <row r="30" spans="1:5">
      <c r="A30" s="118"/>
      <c r="B30" s="123">
        <v>123</v>
      </c>
      <c r="C30" s="124" t="s">
        <v>394</v>
      </c>
      <c r="D30" s="125" t="s">
        <v>1178</v>
      </c>
      <c r="E30" s="126" t="s">
        <v>364</v>
      </c>
    </row>
    <row r="31" spans="1:5">
      <c r="A31" s="118"/>
      <c r="B31" s="127">
        <v>124</v>
      </c>
      <c r="C31" s="128" t="s">
        <v>385</v>
      </c>
      <c r="D31" s="129" t="s">
        <v>1176</v>
      </c>
      <c r="E31" s="130" t="s">
        <v>364</v>
      </c>
    </row>
    <row r="32" spans="1:5">
      <c r="A32" s="131" t="s">
        <v>395</v>
      </c>
      <c r="B32" s="132">
        <v>201</v>
      </c>
      <c r="C32" s="133" t="s">
        <v>396</v>
      </c>
      <c r="D32" s="134" t="s">
        <v>1176</v>
      </c>
      <c r="E32" s="135" t="s">
        <v>397</v>
      </c>
    </row>
    <row r="33" spans="1:5">
      <c r="A33" s="118"/>
      <c r="B33" s="119">
        <v>202</v>
      </c>
      <c r="C33" s="120" t="s">
        <v>418</v>
      </c>
      <c r="D33" s="121" t="s">
        <v>1176</v>
      </c>
      <c r="E33" s="122" t="s">
        <v>364</v>
      </c>
    </row>
    <row r="34" spans="1:5">
      <c r="A34" s="118"/>
      <c r="B34" s="123">
        <v>203</v>
      </c>
      <c r="C34" s="124" t="s">
        <v>413</v>
      </c>
      <c r="D34" s="125" t="s">
        <v>1176</v>
      </c>
      <c r="E34" s="126" t="s">
        <v>414</v>
      </c>
    </row>
    <row r="35" spans="1:5">
      <c r="A35" s="118"/>
      <c r="B35" s="123">
        <v>204</v>
      </c>
      <c r="C35" s="124" t="s">
        <v>406</v>
      </c>
      <c r="D35" s="125" t="s">
        <v>1176</v>
      </c>
      <c r="E35" s="126" t="s">
        <v>364</v>
      </c>
    </row>
    <row r="36" spans="1:5">
      <c r="A36" s="118"/>
      <c r="B36" s="123">
        <v>205</v>
      </c>
      <c r="C36" s="124" t="s">
        <v>404</v>
      </c>
      <c r="D36" s="125" t="s">
        <v>1176</v>
      </c>
      <c r="E36" s="126" t="s">
        <v>364</v>
      </c>
    </row>
    <row r="37" spans="1:5">
      <c r="A37" s="118"/>
      <c r="B37" s="123">
        <v>206</v>
      </c>
      <c r="C37" s="124" t="s">
        <v>403</v>
      </c>
      <c r="D37" s="125" t="s">
        <v>1176</v>
      </c>
      <c r="E37" s="126" t="s">
        <v>364</v>
      </c>
    </row>
    <row r="38" spans="1:5">
      <c r="A38" s="118"/>
      <c r="B38" s="123">
        <v>207</v>
      </c>
      <c r="C38" s="124" t="s">
        <v>401</v>
      </c>
      <c r="D38" s="125" t="s">
        <v>1176</v>
      </c>
      <c r="E38" s="126" t="s">
        <v>364</v>
      </c>
    </row>
    <row r="39" spans="1:5">
      <c r="A39" s="118"/>
      <c r="B39" s="123">
        <v>208</v>
      </c>
      <c r="C39" s="124" t="s">
        <v>407</v>
      </c>
      <c r="D39" s="125" t="s">
        <v>1176</v>
      </c>
      <c r="E39" s="126"/>
    </row>
    <row r="40" spans="1:5">
      <c r="A40" s="118"/>
      <c r="B40" s="123">
        <v>209</v>
      </c>
      <c r="C40" s="124" t="s">
        <v>399</v>
      </c>
      <c r="D40" s="125" t="s">
        <v>1176</v>
      </c>
      <c r="E40" s="126" t="s">
        <v>364</v>
      </c>
    </row>
    <row r="41" spans="1:5">
      <c r="A41" s="118"/>
      <c r="B41" s="123">
        <v>210</v>
      </c>
      <c r="C41" s="124" t="s">
        <v>400</v>
      </c>
      <c r="D41" s="125" t="s">
        <v>1176</v>
      </c>
      <c r="E41" s="126" t="s">
        <v>364</v>
      </c>
    </row>
    <row r="42" spans="1:5">
      <c r="A42" s="118"/>
      <c r="B42" s="123">
        <v>211</v>
      </c>
      <c r="C42" s="124" t="s">
        <v>402</v>
      </c>
      <c r="D42" s="125" t="s">
        <v>1176</v>
      </c>
      <c r="E42" s="126" t="s">
        <v>364</v>
      </c>
    </row>
    <row r="43" spans="1:5">
      <c r="A43" s="118"/>
      <c r="B43" s="123">
        <v>212</v>
      </c>
      <c r="C43" s="124" t="s">
        <v>419</v>
      </c>
      <c r="D43" s="125" t="s">
        <v>1176</v>
      </c>
      <c r="E43" s="126" t="s">
        <v>364</v>
      </c>
    </row>
    <row r="44" spans="1:5">
      <c r="A44" s="118"/>
      <c r="B44" s="123">
        <v>213</v>
      </c>
      <c r="C44" s="124" t="s">
        <v>405</v>
      </c>
      <c r="D44" s="125" t="s">
        <v>1176</v>
      </c>
      <c r="E44" s="126" t="s">
        <v>364</v>
      </c>
    </row>
    <row r="45" spans="1:5">
      <c r="A45" s="118"/>
      <c r="B45" s="123">
        <v>214</v>
      </c>
      <c r="C45" s="124" t="s">
        <v>420</v>
      </c>
      <c r="D45" s="125" t="s">
        <v>1176</v>
      </c>
      <c r="E45" s="126" t="s">
        <v>421</v>
      </c>
    </row>
    <row r="46" spans="1:5">
      <c r="A46" s="118"/>
      <c r="B46" s="123">
        <v>215</v>
      </c>
      <c r="C46" s="124" t="s">
        <v>409</v>
      </c>
      <c r="D46" s="125" t="s">
        <v>1176</v>
      </c>
      <c r="E46" s="126" t="s">
        <v>364</v>
      </c>
    </row>
    <row r="47" spans="1:5">
      <c r="A47" s="118"/>
      <c r="B47" s="123">
        <v>216</v>
      </c>
      <c r="C47" s="124" t="s">
        <v>411</v>
      </c>
      <c r="D47" s="125" t="s">
        <v>1176</v>
      </c>
      <c r="E47" s="126" t="s">
        <v>364</v>
      </c>
    </row>
    <row r="48" spans="1:5">
      <c r="A48" s="118"/>
      <c r="B48" s="123">
        <v>217</v>
      </c>
      <c r="C48" s="124" t="s">
        <v>412</v>
      </c>
      <c r="D48" s="125" t="s">
        <v>1176</v>
      </c>
      <c r="E48" s="126" t="s">
        <v>364</v>
      </c>
    </row>
    <row r="49" spans="1:5">
      <c r="A49" s="118"/>
      <c r="B49" s="123">
        <v>218</v>
      </c>
      <c r="C49" s="124" t="s">
        <v>416</v>
      </c>
      <c r="D49" s="125" t="s">
        <v>1176</v>
      </c>
      <c r="E49" s="126" t="s">
        <v>417</v>
      </c>
    </row>
    <row r="50" spans="1:5">
      <c r="A50" s="118"/>
      <c r="B50" s="123">
        <v>219</v>
      </c>
      <c r="C50" s="124" t="s">
        <v>408</v>
      </c>
      <c r="D50" s="125" t="s">
        <v>1176</v>
      </c>
      <c r="E50" s="126" t="s">
        <v>364</v>
      </c>
    </row>
    <row r="51" spans="1:5">
      <c r="A51" s="118"/>
      <c r="B51" s="123">
        <v>220</v>
      </c>
      <c r="C51" s="124" t="s">
        <v>398</v>
      </c>
      <c r="D51" s="125" t="s">
        <v>1176</v>
      </c>
      <c r="E51" s="126" t="s">
        <v>364</v>
      </c>
    </row>
    <row r="52" spans="1:5">
      <c r="A52" s="118"/>
      <c r="B52" s="123">
        <v>221</v>
      </c>
      <c r="C52" s="124" t="s">
        <v>415</v>
      </c>
      <c r="D52" s="125" t="s">
        <v>1176</v>
      </c>
      <c r="E52" s="126" t="s">
        <v>364</v>
      </c>
    </row>
    <row r="53" spans="1:5">
      <c r="A53" s="118"/>
      <c r="B53" s="127">
        <v>222</v>
      </c>
      <c r="C53" s="128" t="s">
        <v>410</v>
      </c>
      <c r="D53" s="129" t="s">
        <v>1176</v>
      </c>
      <c r="E53" s="130" t="s">
        <v>364</v>
      </c>
    </row>
    <row r="54" spans="1:5">
      <c r="A54" s="131" t="s">
        <v>422</v>
      </c>
      <c r="B54" s="132">
        <v>301</v>
      </c>
      <c r="C54" s="133" t="s">
        <v>438</v>
      </c>
      <c r="D54" s="134" t="s">
        <v>1180</v>
      </c>
      <c r="E54" s="135" t="s">
        <v>364</v>
      </c>
    </row>
    <row r="55" spans="1:5">
      <c r="A55" s="118"/>
      <c r="B55" s="119">
        <v>303</v>
      </c>
      <c r="C55" s="120" t="s">
        <v>429</v>
      </c>
      <c r="D55" s="121" t="s">
        <v>1180</v>
      </c>
      <c r="E55" s="122" t="s">
        <v>364</v>
      </c>
    </row>
    <row r="56" spans="1:5">
      <c r="A56" s="118"/>
      <c r="B56" s="123">
        <v>304</v>
      </c>
      <c r="C56" s="124" t="s">
        <v>428</v>
      </c>
      <c r="D56" s="125" t="s">
        <v>1180</v>
      </c>
      <c r="E56" s="126" t="s">
        <v>364</v>
      </c>
    </row>
    <row r="57" spans="1:5">
      <c r="A57" s="118"/>
      <c r="B57" s="123">
        <v>305</v>
      </c>
      <c r="C57" s="124" t="s">
        <v>426</v>
      </c>
      <c r="D57" s="125" t="s">
        <v>1180</v>
      </c>
      <c r="E57" s="126" t="s">
        <v>427</v>
      </c>
    </row>
    <row r="58" spans="1:5">
      <c r="A58" s="118"/>
      <c r="B58" s="123">
        <v>306</v>
      </c>
      <c r="C58" s="124" t="s">
        <v>439</v>
      </c>
      <c r="D58" s="125" t="s">
        <v>1180</v>
      </c>
      <c r="E58" s="126" t="s">
        <v>364</v>
      </c>
    </row>
    <row r="59" spans="1:5">
      <c r="A59" s="118"/>
      <c r="B59" s="123">
        <v>391</v>
      </c>
      <c r="C59" s="124" t="s">
        <v>433</v>
      </c>
      <c r="D59" s="125" t="s">
        <v>1179</v>
      </c>
      <c r="E59" s="126" t="s">
        <v>433</v>
      </c>
    </row>
    <row r="60" spans="1:5">
      <c r="A60" s="118"/>
      <c r="B60" s="123">
        <v>307</v>
      </c>
      <c r="C60" s="124" t="s">
        <v>433</v>
      </c>
      <c r="D60" s="125" t="s">
        <v>1180</v>
      </c>
      <c r="E60" s="126" t="s">
        <v>1181</v>
      </c>
    </row>
    <row r="61" spans="1:5">
      <c r="A61" s="118"/>
      <c r="B61" s="123">
        <v>308</v>
      </c>
      <c r="C61" s="124" t="s">
        <v>440</v>
      </c>
      <c r="D61" s="125" t="s">
        <v>1180</v>
      </c>
      <c r="E61" s="126" t="s">
        <v>364</v>
      </c>
    </row>
    <row r="62" spans="1:5">
      <c r="A62" s="118"/>
      <c r="B62" s="123">
        <v>309</v>
      </c>
      <c r="C62" s="124" t="s">
        <v>430</v>
      </c>
      <c r="D62" s="125" t="s">
        <v>1180</v>
      </c>
      <c r="E62" s="126" t="s">
        <v>364</v>
      </c>
    </row>
    <row r="63" spans="1:5">
      <c r="A63" s="118"/>
      <c r="B63" s="123">
        <v>310</v>
      </c>
      <c r="C63" s="124" t="s">
        <v>431</v>
      </c>
      <c r="D63" s="125" t="s">
        <v>1180</v>
      </c>
      <c r="E63" s="126" t="s">
        <v>364</v>
      </c>
    </row>
    <row r="64" spans="1:5">
      <c r="A64" s="118"/>
      <c r="B64" s="123">
        <v>392</v>
      </c>
      <c r="C64" s="124" t="s">
        <v>434</v>
      </c>
      <c r="D64" s="125" t="s">
        <v>1179</v>
      </c>
      <c r="E64" s="126" t="s">
        <v>435</v>
      </c>
    </row>
    <row r="65" spans="1:5">
      <c r="A65" s="118"/>
      <c r="B65" s="123">
        <v>311</v>
      </c>
      <c r="C65" s="124" t="s">
        <v>434</v>
      </c>
      <c r="D65" s="125" t="s">
        <v>1180</v>
      </c>
      <c r="E65" s="126" t="s">
        <v>1181</v>
      </c>
    </row>
    <row r="66" spans="1:5">
      <c r="A66" s="118"/>
      <c r="B66" s="123">
        <v>312</v>
      </c>
      <c r="C66" s="124" t="s">
        <v>436</v>
      </c>
      <c r="D66" s="125" t="s">
        <v>1180</v>
      </c>
      <c r="E66" s="126" t="s">
        <v>364</v>
      </c>
    </row>
    <row r="67" spans="1:5">
      <c r="A67" s="118"/>
      <c r="B67" s="123">
        <v>313</v>
      </c>
      <c r="C67" s="124" t="s">
        <v>437</v>
      </c>
      <c r="D67" s="125" t="s">
        <v>1180</v>
      </c>
      <c r="E67" s="126" t="s">
        <v>364</v>
      </c>
    </row>
    <row r="68" spans="1:5">
      <c r="A68" s="118"/>
      <c r="B68" s="123">
        <v>393</v>
      </c>
      <c r="C68" s="124" t="s">
        <v>423</v>
      </c>
      <c r="D68" s="125" t="s">
        <v>1179</v>
      </c>
      <c r="E68" s="126" t="s">
        <v>424</v>
      </c>
    </row>
    <row r="69" spans="1:5">
      <c r="A69" s="118"/>
      <c r="B69" s="123">
        <v>314</v>
      </c>
      <c r="C69" s="124" t="s">
        <v>423</v>
      </c>
      <c r="D69" s="125" t="s">
        <v>1180</v>
      </c>
      <c r="E69" s="126" t="s">
        <v>1181</v>
      </c>
    </row>
    <row r="70" spans="1:5">
      <c r="A70" s="118"/>
      <c r="B70" s="123">
        <v>315</v>
      </c>
      <c r="C70" s="124" t="s">
        <v>425</v>
      </c>
      <c r="D70" s="125" t="s">
        <v>1180</v>
      </c>
      <c r="E70" s="126" t="s">
        <v>364</v>
      </c>
    </row>
    <row r="71" spans="1:5">
      <c r="A71" s="118"/>
      <c r="B71" s="123">
        <v>316</v>
      </c>
      <c r="C71" s="124" t="s">
        <v>1182</v>
      </c>
      <c r="D71" s="125" t="s">
        <v>1180</v>
      </c>
      <c r="E71" s="126" t="s">
        <v>364</v>
      </c>
    </row>
    <row r="72" spans="1:5">
      <c r="A72" s="118"/>
      <c r="B72" s="381">
        <v>317</v>
      </c>
      <c r="C72" s="382" t="s">
        <v>1183</v>
      </c>
      <c r="D72" s="118" t="s">
        <v>1180</v>
      </c>
      <c r="E72" s="383" t="s">
        <v>364</v>
      </c>
    </row>
    <row r="73" spans="1:5">
      <c r="A73" s="131" t="s">
        <v>441</v>
      </c>
      <c r="B73" s="132">
        <v>401</v>
      </c>
      <c r="C73" s="133" t="s">
        <v>442</v>
      </c>
      <c r="D73" s="134" t="s">
        <v>1176</v>
      </c>
      <c r="E73" s="135" t="s">
        <v>364</v>
      </c>
    </row>
    <row r="74" spans="1:5">
      <c r="A74" s="118"/>
      <c r="B74" s="119">
        <v>402</v>
      </c>
      <c r="C74" s="120" t="s">
        <v>449</v>
      </c>
      <c r="D74" s="121" t="s">
        <v>1176</v>
      </c>
      <c r="E74" s="122" t="s">
        <v>364</v>
      </c>
    </row>
    <row r="75" spans="1:5">
      <c r="A75" s="118"/>
      <c r="B75" s="123">
        <v>403</v>
      </c>
      <c r="C75" s="124" t="s">
        <v>455</v>
      </c>
      <c r="D75" s="125" t="s">
        <v>1176</v>
      </c>
      <c r="E75" s="126" t="s">
        <v>364</v>
      </c>
    </row>
    <row r="76" spans="1:5">
      <c r="A76" s="118"/>
      <c r="B76" s="123">
        <v>491</v>
      </c>
      <c r="C76" s="124" t="s">
        <v>453</v>
      </c>
      <c r="D76" s="125" t="s">
        <v>1179</v>
      </c>
      <c r="E76" s="126" t="s">
        <v>454</v>
      </c>
    </row>
    <row r="77" spans="1:5">
      <c r="A77" s="118"/>
      <c r="B77" s="123">
        <v>404</v>
      </c>
      <c r="C77" s="124" t="s">
        <v>453</v>
      </c>
      <c r="D77" s="125" t="s">
        <v>1176</v>
      </c>
      <c r="E77" s="126" t="s">
        <v>1181</v>
      </c>
    </row>
    <row r="78" spans="1:5">
      <c r="A78" s="118"/>
      <c r="B78" s="123">
        <v>405</v>
      </c>
      <c r="C78" s="124" t="s">
        <v>444</v>
      </c>
      <c r="D78" s="125" t="s">
        <v>1176</v>
      </c>
      <c r="E78" s="126" t="s">
        <v>445</v>
      </c>
    </row>
    <row r="79" spans="1:5">
      <c r="A79" s="118"/>
      <c r="B79" s="123">
        <v>406</v>
      </c>
      <c r="C79" s="124" t="s">
        <v>446</v>
      </c>
      <c r="D79" s="125" t="s">
        <v>1176</v>
      </c>
      <c r="E79" s="126" t="s">
        <v>364</v>
      </c>
    </row>
    <row r="80" spans="1:5">
      <c r="A80" s="118"/>
      <c r="B80" s="123">
        <v>407</v>
      </c>
      <c r="C80" s="124" t="s">
        <v>448</v>
      </c>
      <c r="D80" s="125" t="s">
        <v>1176</v>
      </c>
      <c r="E80" s="126" t="s">
        <v>364</v>
      </c>
    </row>
    <row r="81" spans="1:5">
      <c r="A81" s="118"/>
      <c r="B81" s="123">
        <v>408</v>
      </c>
      <c r="C81" s="124" t="s">
        <v>447</v>
      </c>
      <c r="D81" s="140" t="s">
        <v>1176</v>
      </c>
      <c r="E81" s="126" t="s">
        <v>364</v>
      </c>
    </row>
    <row r="82" spans="1:5">
      <c r="A82" s="118"/>
      <c r="B82" s="123">
        <v>409</v>
      </c>
      <c r="C82" s="124" t="s">
        <v>450</v>
      </c>
      <c r="D82" s="125" t="s">
        <v>1176</v>
      </c>
      <c r="E82" s="126" t="s">
        <v>364</v>
      </c>
    </row>
    <row r="83" spans="1:5">
      <c r="A83" s="118"/>
      <c r="B83" s="123">
        <v>410</v>
      </c>
      <c r="C83" s="124" t="s">
        <v>451</v>
      </c>
      <c r="D83" s="125" t="s">
        <v>1176</v>
      </c>
      <c r="E83" s="126" t="s">
        <v>452</v>
      </c>
    </row>
    <row r="84" spans="1:5">
      <c r="A84" s="118"/>
      <c r="B84" s="123">
        <v>411</v>
      </c>
      <c r="C84" s="124" t="s">
        <v>472</v>
      </c>
      <c r="D84" s="125" t="s">
        <v>1176</v>
      </c>
      <c r="E84" s="126" t="s">
        <v>364</v>
      </c>
    </row>
    <row r="85" spans="1:5">
      <c r="A85" s="118"/>
      <c r="B85" s="123">
        <v>412</v>
      </c>
      <c r="C85" s="124" t="s">
        <v>471</v>
      </c>
      <c r="D85" s="125" t="s">
        <v>1176</v>
      </c>
      <c r="E85" s="126" t="s">
        <v>364</v>
      </c>
    </row>
    <row r="86" spans="1:5">
      <c r="A86" s="118"/>
      <c r="B86" s="123">
        <v>413</v>
      </c>
      <c r="C86" s="124" t="s">
        <v>467</v>
      </c>
      <c r="D86" s="125" t="s">
        <v>1176</v>
      </c>
      <c r="E86" s="126" t="s">
        <v>364</v>
      </c>
    </row>
    <row r="87" spans="1:5">
      <c r="A87" s="118"/>
      <c r="B87" s="123">
        <v>414</v>
      </c>
      <c r="C87" s="124" t="s">
        <v>468</v>
      </c>
      <c r="D87" s="125" t="s">
        <v>1176</v>
      </c>
      <c r="E87" s="126" t="s">
        <v>364</v>
      </c>
    </row>
    <row r="88" spans="1:5">
      <c r="A88" s="118"/>
      <c r="B88" s="123">
        <v>415</v>
      </c>
      <c r="C88" s="124" t="s">
        <v>470</v>
      </c>
      <c r="D88" s="125" t="s">
        <v>1176</v>
      </c>
      <c r="E88" s="126" t="s">
        <v>364</v>
      </c>
    </row>
    <row r="89" spans="1:5">
      <c r="A89" s="118"/>
      <c r="B89" s="123">
        <v>416</v>
      </c>
      <c r="C89" s="124" t="s">
        <v>465</v>
      </c>
      <c r="D89" s="125" t="s">
        <v>1176</v>
      </c>
      <c r="E89" s="126" t="s">
        <v>364</v>
      </c>
    </row>
    <row r="90" spans="1:5">
      <c r="A90" s="118"/>
      <c r="B90" s="123">
        <v>417</v>
      </c>
      <c r="C90" s="124" t="s">
        <v>461</v>
      </c>
      <c r="D90" s="125" t="s">
        <v>1176</v>
      </c>
      <c r="E90" s="126" t="s">
        <v>364</v>
      </c>
    </row>
    <row r="91" spans="1:5">
      <c r="A91" s="118"/>
      <c r="B91" s="123">
        <v>418</v>
      </c>
      <c r="C91" s="124" t="s">
        <v>474</v>
      </c>
      <c r="D91" s="125" t="s">
        <v>1176</v>
      </c>
      <c r="E91" s="126" t="s">
        <v>475</v>
      </c>
    </row>
    <row r="92" spans="1:5">
      <c r="A92" s="118"/>
      <c r="B92" s="123">
        <v>419</v>
      </c>
      <c r="C92" s="124" t="s">
        <v>460</v>
      </c>
      <c r="D92" s="125" t="s">
        <v>1176</v>
      </c>
      <c r="E92" s="126" t="s">
        <v>364</v>
      </c>
    </row>
    <row r="93" spans="1:5">
      <c r="A93" s="118"/>
      <c r="B93" s="123">
        <v>420</v>
      </c>
      <c r="C93" s="124" t="s">
        <v>462</v>
      </c>
      <c r="D93" s="125" t="s">
        <v>1176</v>
      </c>
      <c r="E93" s="126" t="s">
        <v>364</v>
      </c>
    </row>
    <row r="94" spans="1:5">
      <c r="A94" s="118"/>
      <c r="B94" s="123">
        <v>421</v>
      </c>
      <c r="C94" s="124" t="s">
        <v>464</v>
      </c>
      <c r="D94" s="125" t="s">
        <v>1176</v>
      </c>
      <c r="E94" s="126" t="s">
        <v>364</v>
      </c>
    </row>
    <row r="95" spans="1:5">
      <c r="A95" s="118"/>
      <c r="B95" s="123">
        <v>422</v>
      </c>
      <c r="C95" s="124" t="s">
        <v>456</v>
      </c>
      <c r="D95" s="125" t="s">
        <v>1176</v>
      </c>
      <c r="E95" s="126" t="s">
        <v>364</v>
      </c>
    </row>
    <row r="96" spans="1:5">
      <c r="A96" s="118"/>
      <c r="B96" s="123">
        <v>423</v>
      </c>
      <c r="C96" s="124" t="s">
        <v>457</v>
      </c>
      <c r="D96" s="125" t="s">
        <v>1176</v>
      </c>
      <c r="E96" s="126" t="s">
        <v>364</v>
      </c>
    </row>
    <row r="97" spans="1:5">
      <c r="A97" s="118"/>
      <c r="B97" s="123">
        <v>424</v>
      </c>
      <c r="C97" s="124" t="s">
        <v>459</v>
      </c>
      <c r="D97" s="125" t="s">
        <v>1176</v>
      </c>
      <c r="E97" s="126" t="s">
        <v>364</v>
      </c>
    </row>
    <row r="98" spans="1:5">
      <c r="A98" s="118"/>
      <c r="B98" s="127">
        <v>425</v>
      </c>
      <c r="C98" s="128" t="s">
        <v>463</v>
      </c>
      <c r="D98" s="141" t="s">
        <v>1176</v>
      </c>
      <c r="E98" s="130" t="s">
        <v>364</v>
      </c>
    </row>
    <row r="99" spans="1:5">
      <c r="A99" s="118"/>
      <c r="B99" s="127">
        <v>426</v>
      </c>
      <c r="C99" s="128" t="s">
        <v>443</v>
      </c>
      <c r="D99" s="141" t="s">
        <v>1176</v>
      </c>
      <c r="E99" s="130" t="s">
        <v>364</v>
      </c>
    </row>
    <row r="100" spans="1:5">
      <c r="A100" s="118"/>
      <c r="B100" s="127">
        <v>427</v>
      </c>
      <c r="C100" s="128" t="s">
        <v>466</v>
      </c>
      <c r="D100" s="141" t="s">
        <v>1176</v>
      </c>
      <c r="E100" s="142" t="s">
        <v>364</v>
      </c>
    </row>
    <row r="101" spans="1:5">
      <c r="A101" s="118"/>
      <c r="B101" s="123">
        <v>428</v>
      </c>
      <c r="C101" s="124" t="s">
        <v>476</v>
      </c>
      <c r="D101" s="140" t="s">
        <v>1176</v>
      </c>
      <c r="E101" s="126" t="s">
        <v>364</v>
      </c>
    </row>
    <row r="102" spans="1:5">
      <c r="A102" s="118"/>
      <c r="B102" s="123">
        <v>429</v>
      </c>
      <c r="C102" s="124" t="s">
        <v>458</v>
      </c>
      <c r="D102" s="125" t="s">
        <v>1176</v>
      </c>
      <c r="E102" s="126" t="s">
        <v>364</v>
      </c>
    </row>
    <row r="103" spans="1:5">
      <c r="A103" s="118"/>
      <c r="B103" s="123">
        <v>430</v>
      </c>
      <c r="C103" s="124" t="s">
        <v>469</v>
      </c>
      <c r="D103" s="125" t="s">
        <v>1176</v>
      </c>
      <c r="E103" s="126" t="s">
        <v>364</v>
      </c>
    </row>
    <row r="104" spans="1:5">
      <c r="A104" s="118"/>
      <c r="B104" s="123">
        <v>431</v>
      </c>
      <c r="C104" s="124" t="s">
        <v>1184</v>
      </c>
      <c r="D104" s="125" t="s">
        <v>1176</v>
      </c>
      <c r="E104" s="126" t="s">
        <v>364</v>
      </c>
    </row>
    <row r="105" spans="1:5">
      <c r="A105" s="118"/>
      <c r="B105" s="123">
        <v>432</v>
      </c>
      <c r="C105" s="124" t="s">
        <v>1185</v>
      </c>
      <c r="D105" s="125" t="s">
        <v>1176</v>
      </c>
      <c r="E105" s="126" t="s">
        <v>364</v>
      </c>
    </row>
    <row r="106" spans="1:5">
      <c r="A106" s="118"/>
      <c r="B106" s="123">
        <v>433</v>
      </c>
      <c r="C106" s="124" t="s">
        <v>1186</v>
      </c>
      <c r="D106" s="140" t="s">
        <v>1176</v>
      </c>
      <c r="E106" s="126"/>
    </row>
    <row r="107" spans="1:5">
      <c r="A107" s="118"/>
      <c r="B107" s="123">
        <v>434</v>
      </c>
      <c r="C107" s="124" t="s">
        <v>1187</v>
      </c>
      <c r="D107" s="125" t="s">
        <v>1176</v>
      </c>
      <c r="E107" s="126"/>
    </row>
    <row r="108" spans="1:5">
      <c r="A108" s="118"/>
      <c r="B108" s="123">
        <v>435</v>
      </c>
      <c r="C108" s="124" t="s">
        <v>1188</v>
      </c>
      <c r="D108" s="125" t="s">
        <v>1176</v>
      </c>
      <c r="E108" s="126" t="s">
        <v>364</v>
      </c>
    </row>
    <row r="109" spans="1:5">
      <c r="A109" s="118"/>
      <c r="B109" s="127">
        <v>436</v>
      </c>
      <c r="C109" s="128" t="s">
        <v>1189</v>
      </c>
      <c r="D109" s="129" t="s">
        <v>1176</v>
      </c>
      <c r="E109" s="130"/>
    </row>
    <row r="110" spans="1:5">
      <c r="A110" s="118"/>
      <c r="B110" s="123">
        <v>437</v>
      </c>
      <c r="C110" s="124" t="s">
        <v>473</v>
      </c>
      <c r="D110" s="125" t="s">
        <v>1176</v>
      </c>
      <c r="E110" s="130"/>
    </row>
    <row r="111" spans="1:5">
      <c r="A111" s="118"/>
      <c r="B111" s="127">
        <v>438</v>
      </c>
      <c r="C111" s="128" t="s">
        <v>1190</v>
      </c>
      <c r="D111" s="129" t="s">
        <v>1176</v>
      </c>
      <c r="E111" s="130"/>
    </row>
    <row r="112" spans="1:5">
      <c r="A112" s="131" t="s">
        <v>477</v>
      </c>
      <c r="B112" s="132">
        <v>501</v>
      </c>
      <c r="C112" s="133" t="s">
        <v>480</v>
      </c>
      <c r="D112" s="134" t="s">
        <v>1180</v>
      </c>
      <c r="E112" s="135" t="s">
        <v>1191</v>
      </c>
    </row>
    <row r="113" spans="1:5">
      <c r="A113" s="118"/>
      <c r="B113" s="119">
        <v>591</v>
      </c>
      <c r="C113" s="120" t="s">
        <v>478</v>
      </c>
      <c r="D113" s="143" t="s">
        <v>1179</v>
      </c>
      <c r="E113" s="144" t="s">
        <v>1192</v>
      </c>
    </row>
    <row r="114" spans="1:5">
      <c r="A114" s="118"/>
      <c r="B114" s="123">
        <v>592</v>
      </c>
      <c r="C114" s="124" t="s">
        <v>478</v>
      </c>
      <c r="D114" s="140" t="s">
        <v>1179</v>
      </c>
      <c r="E114" s="145" t="s">
        <v>1193</v>
      </c>
    </row>
    <row r="115" spans="1:5">
      <c r="A115" s="118"/>
      <c r="B115" s="123">
        <v>593</v>
      </c>
      <c r="C115" s="124" t="s">
        <v>478</v>
      </c>
      <c r="D115" s="140" t="s">
        <v>1179</v>
      </c>
      <c r="E115" s="145" t="s">
        <v>1194</v>
      </c>
    </row>
    <row r="116" spans="1:5">
      <c r="A116" s="118"/>
      <c r="B116" s="123">
        <v>594</v>
      </c>
      <c r="C116" s="124" t="s">
        <v>478</v>
      </c>
      <c r="D116" s="140" t="s">
        <v>1179</v>
      </c>
      <c r="E116" s="145" t="s">
        <v>1195</v>
      </c>
    </row>
    <row r="117" spans="1:5" ht="32.25" customHeight="1">
      <c r="A117" s="118"/>
      <c r="B117" s="127">
        <v>502</v>
      </c>
      <c r="C117" s="128" t="s">
        <v>478</v>
      </c>
      <c r="D117" s="141" t="s">
        <v>1180</v>
      </c>
      <c r="E117" s="384" t="s">
        <v>479</v>
      </c>
    </row>
    <row r="118" spans="1:5">
      <c r="A118" s="131" t="s">
        <v>481</v>
      </c>
      <c r="B118" s="132">
        <v>601</v>
      </c>
      <c r="C118" s="133" t="s">
        <v>482</v>
      </c>
      <c r="D118" s="134" t="s">
        <v>1178</v>
      </c>
      <c r="E118" s="135" t="s">
        <v>483</v>
      </c>
    </row>
    <row r="119" spans="1:5">
      <c r="A119" s="118"/>
      <c r="B119" s="119">
        <v>602</v>
      </c>
      <c r="C119" s="120" t="s">
        <v>494</v>
      </c>
      <c r="D119" s="121" t="s">
        <v>1178</v>
      </c>
      <c r="E119" s="122" t="s">
        <v>495</v>
      </c>
    </row>
    <row r="120" spans="1:5">
      <c r="A120" s="118"/>
      <c r="B120" s="123">
        <v>603</v>
      </c>
      <c r="C120" s="124" t="s">
        <v>497</v>
      </c>
      <c r="D120" s="125" t="s">
        <v>1178</v>
      </c>
      <c r="E120" s="126" t="s">
        <v>364</v>
      </c>
    </row>
    <row r="121" spans="1:5">
      <c r="A121" s="118"/>
      <c r="B121" s="123">
        <v>604</v>
      </c>
      <c r="C121" s="124" t="s">
        <v>498</v>
      </c>
      <c r="D121" s="125" t="s">
        <v>1178</v>
      </c>
      <c r="E121" s="126" t="s">
        <v>364</v>
      </c>
    </row>
    <row r="122" spans="1:5">
      <c r="A122" s="118"/>
      <c r="B122" s="123">
        <v>605</v>
      </c>
      <c r="C122" s="124" t="s">
        <v>500</v>
      </c>
      <c r="D122" s="125" t="s">
        <v>1178</v>
      </c>
      <c r="E122" s="126" t="s">
        <v>364</v>
      </c>
    </row>
    <row r="123" spans="1:5">
      <c r="A123" s="118"/>
      <c r="B123" s="123">
        <v>606</v>
      </c>
      <c r="C123" s="124" t="s">
        <v>501</v>
      </c>
      <c r="D123" s="125" t="s">
        <v>1178</v>
      </c>
      <c r="E123" s="126" t="s">
        <v>364</v>
      </c>
    </row>
    <row r="124" spans="1:5">
      <c r="A124" s="118"/>
      <c r="B124" s="123">
        <v>607</v>
      </c>
      <c r="C124" s="124" t="s">
        <v>499</v>
      </c>
      <c r="D124" s="125" t="s">
        <v>1178</v>
      </c>
      <c r="E124" s="126" t="s">
        <v>364</v>
      </c>
    </row>
    <row r="125" spans="1:5">
      <c r="A125" s="118"/>
      <c r="B125" s="123">
        <v>608</v>
      </c>
      <c r="C125" s="124" t="s">
        <v>484</v>
      </c>
      <c r="D125" s="125" t="s">
        <v>1178</v>
      </c>
      <c r="E125" s="126" t="s">
        <v>364</v>
      </c>
    </row>
    <row r="126" spans="1:5">
      <c r="A126" s="118"/>
      <c r="B126" s="123">
        <v>609</v>
      </c>
      <c r="C126" s="124" t="s">
        <v>491</v>
      </c>
      <c r="D126" s="125" t="s">
        <v>1178</v>
      </c>
      <c r="E126" s="126" t="s">
        <v>364</v>
      </c>
    </row>
    <row r="127" spans="1:5">
      <c r="A127" s="118"/>
      <c r="B127" s="123">
        <v>610</v>
      </c>
      <c r="C127" s="124" t="s">
        <v>487</v>
      </c>
      <c r="D127" s="125" t="s">
        <v>1178</v>
      </c>
      <c r="E127" s="126" t="s">
        <v>364</v>
      </c>
    </row>
    <row r="128" spans="1:5">
      <c r="A128" s="118"/>
      <c r="B128" s="123">
        <v>611</v>
      </c>
      <c r="C128" s="124" t="s">
        <v>490</v>
      </c>
      <c r="D128" s="125" t="s">
        <v>1178</v>
      </c>
      <c r="E128" s="126" t="s">
        <v>364</v>
      </c>
    </row>
    <row r="129" spans="1:5">
      <c r="A129" s="118"/>
      <c r="B129" s="123">
        <v>612</v>
      </c>
      <c r="C129" s="124" t="s">
        <v>488</v>
      </c>
      <c r="D129" s="125" t="s">
        <v>1178</v>
      </c>
      <c r="E129" s="126" t="s">
        <v>364</v>
      </c>
    </row>
    <row r="130" spans="1:5">
      <c r="A130" s="118"/>
      <c r="B130" s="123">
        <v>613</v>
      </c>
      <c r="C130" s="124" t="s">
        <v>496</v>
      </c>
      <c r="D130" s="125" t="s">
        <v>1178</v>
      </c>
      <c r="E130" s="126" t="s">
        <v>364</v>
      </c>
    </row>
    <row r="131" spans="1:5">
      <c r="A131" s="118"/>
      <c r="B131" s="123">
        <v>614</v>
      </c>
      <c r="C131" s="124" t="s">
        <v>486</v>
      </c>
      <c r="D131" s="125" t="s">
        <v>1178</v>
      </c>
      <c r="E131" s="126" t="s">
        <v>364</v>
      </c>
    </row>
    <row r="132" spans="1:5">
      <c r="A132" s="118"/>
      <c r="B132" s="123">
        <v>615</v>
      </c>
      <c r="C132" s="124" t="s">
        <v>485</v>
      </c>
      <c r="D132" s="125" t="s">
        <v>1178</v>
      </c>
      <c r="E132" s="126" t="s">
        <v>364</v>
      </c>
    </row>
    <row r="133" spans="1:5">
      <c r="A133" s="118"/>
      <c r="B133" s="123">
        <v>616</v>
      </c>
      <c r="C133" s="124" t="s">
        <v>492</v>
      </c>
      <c r="D133" s="125" t="s">
        <v>1178</v>
      </c>
      <c r="E133" s="126" t="s">
        <v>364</v>
      </c>
    </row>
    <row r="134" spans="1:5">
      <c r="A134" s="118"/>
      <c r="B134" s="123">
        <v>617</v>
      </c>
      <c r="C134" s="124" t="s">
        <v>489</v>
      </c>
      <c r="D134" s="125" t="s">
        <v>1178</v>
      </c>
      <c r="E134" s="126" t="s">
        <v>364</v>
      </c>
    </row>
    <row r="135" spans="1:5">
      <c r="A135" s="118"/>
      <c r="B135" s="127">
        <v>618</v>
      </c>
      <c r="C135" s="128" t="s">
        <v>493</v>
      </c>
      <c r="D135" s="129" t="s">
        <v>1178</v>
      </c>
      <c r="E135" s="130" t="s">
        <v>364</v>
      </c>
    </row>
    <row r="136" spans="1:5">
      <c r="A136" s="131" t="s">
        <v>502</v>
      </c>
      <c r="B136" s="132">
        <v>701</v>
      </c>
      <c r="C136" s="133" t="s">
        <v>506</v>
      </c>
      <c r="D136" s="134" t="s">
        <v>1178</v>
      </c>
      <c r="E136" s="135" t="s">
        <v>364</v>
      </c>
    </row>
    <row r="137" spans="1:5">
      <c r="A137" s="118"/>
      <c r="B137" s="119">
        <v>702</v>
      </c>
      <c r="C137" s="120" t="s">
        <v>513</v>
      </c>
      <c r="D137" s="121" t="s">
        <v>1180</v>
      </c>
      <c r="E137" s="122" t="s">
        <v>514</v>
      </c>
    </row>
    <row r="138" spans="1:5">
      <c r="A138" s="118"/>
      <c r="B138" s="123">
        <v>703</v>
      </c>
      <c r="C138" s="124" t="s">
        <v>512</v>
      </c>
      <c r="D138" s="125" t="s">
        <v>1178</v>
      </c>
      <c r="E138" s="126" t="s">
        <v>364</v>
      </c>
    </row>
    <row r="139" spans="1:5">
      <c r="A139" s="118"/>
      <c r="B139" s="123">
        <v>704</v>
      </c>
      <c r="C139" s="124" t="s">
        <v>550</v>
      </c>
      <c r="D139" s="125" t="s">
        <v>1178</v>
      </c>
      <c r="E139" s="126" t="s">
        <v>364</v>
      </c>
    </row>
    <row r="140" spans="1:5">
      <c r="A140" s="118"/>
      <c r="B140" s="123">
        <v>705</v>
      </c>
      <c r="C140" s="124" t="s">
        <v>551</v>
      </c>
      <c r="D140" s="125" t="s">
        <v>1178</v>
      </c>
      <c r="E140" s="126" t="s">
        <v>364</v>
      </c>
    </row>
    <row r="141" spans="1:5">
      <c r="A141" s="118"/>
      <c r="B141" s="123">
        <v>706</v>
      </c>
      <c r="C141" s="124" t="s">
        <v>545</v>
      </c>
      <c r="D141" s="125" t="s">
        <v>1180</v>
      </c>
      <c r="E141" s="126" t="s">
        <v>1196</v>
      </c>
    </row>
    <row r="142" spans="1:5">
      <c r="A142" s="118"/>
      <c r="B142" s="123">
        <v>707</v>
      </c>
      <c r="C142" s="124" t="s">
        <v>542</v>
      </c>
      <c r="D142" s="125" t="s">
        <v>1178</v>
      </c>
      <c r="E142" s="126" t="s">
        <v>543</v>
      </c>
    </row>
    <row r="143" spans="1:5">
      <c r="A143" s="118"/>
      <c r="B143" s="123">
        <v>708</v>
      </c>
      <c r="C143" s="124" t="s">
        <v>544</v>
      </c>
      <c r="D143" s="125" t="s">
        <v>1178</v>
      </c>
      <c r="E143" s="126" t="s">
        <v>364</v>
      </c>
    </row>
    <row r="144" spans="1:5">
      <c r="A144" s="118"/>
      <c r="B144" s="123">
        <v>709</v>
      </c>
      <c r="C144" s="124" t="s">
        <v>517</v>
      </c>
      <c r="D144" s="125" t="s">
        <v>1178</v>
      </c>
      <c r="E144" s="126" t="s">
        <v>364</v>
      </c>
    </row>
    <row r="145" spans="1:5">
      <c r="A145" s="118"/>
      <c r="B145" s="123">
        <v>710</v>
      </c>
      <c r="C145" s="124" t="s">
        <v>509</v>
      </c>
      <c r="D145" s="125" t="s">
        <v>1178</v>
      </c>
      <c r="E145" s="126" t="s">
        <v>364</v>
      </c>
    </row>
    <row r="146" spans="1:5">
      <c r="A146" s="118"/>
      <c r="B146" s="123">
        <v>711</v>
      </c>
      <c r="C146" s="124" t="s">
        <v>510</v>
      </c>
      <c r="D146" s="125" t="s">
        <v>1178</v>
      </c>
      <c r="E146" s="126" t="s">
        <v>511</v>
      </c>
    </row>
    <row r="147" spans="1:5">
      <c r="A147" s="118"/>
      <c r="B147" s="123">
        <v>712</v>
      </c>
      <c r="C147" s="124" t="s">
        <v>520</v>
      </c>
      <c r="D147" s="125" t="s">
        <v>1178</v>
      </c>
      <c r="E147" s="126" t="s">
        <v>364</v>
      </c>
    </row>
    <row r="148" spans="1:5">
      <c r="A148" s="118"/>
      <c r="B148" s="123">
        <v>713</v>
      </c>
      <c r="C148" s="124" t="s">
        <v>530</v>
      </c>
      <c r="D148" s="125" t="s">
        <v>1178</v>
      </c>
      <c r="E148" s="126" t="s">
        <v>531</v>
      </c>
    </row>
    <row r="149" spans="1:5">
      <c r="A149" s="118"/>
      <c r="B149" s="123">
        <v>714</v>
      </c>
      <c r="C149" s="124" t="s">
        <v>532</v>
      </c>
      <c r="D149" s="140" t="s">
        <v>1180</v>
      </c>
      <c r="E149" s="126" t="s">
        <v>533</v>
      </c>
    </row>
    <row r="150" spans="1:5">
      <c r="A150" s="118"/>
      <c r="B150" s="123">
        <v>715</v>
      </c>
      <c r="C150" s="124" t="s">
        <v>539</v>
      </c>
      <c r="D150" s="125" t="s">
        <v>1180</v>
      </c>
      <c r="E150" s="126" t="s">
        <v>364</v>
      </c>
    </row>
    <row r="151" spans="1:5">
      <c r="A151" s="118"/>
      <c r="B151" s="123">
        <v>791</v>
      </c>
      <c r="C151" s="124" t="s">
        <v>540</v>
      </c>
      <c r="D151" s="125" t="s">
        <v>1179</v>
      </c>
      <c r="E151" s="126" t="s">
        <v>541</v>
      </c>
    </row>
    <row r="152" spans="1:5">
      <c r="A152" s="118"/>
      <c r="B152" s="123">
        <v>716</v>
      </c>
      <c r="C152" s="124" t="s">
        <v>540</v>
      </c>
      <c r="D152" s="125" t="s">
        <v>1180</v>
      </c>
      <c r="E152" s="126" t="s">
        <v>1181</v>
      </c>
    </row>
    <row r="153" spans="1:5">
      <c r="A153" s="118"/>
      <c r="B153" s="123">
        <v>717</v>
      </c>
      <c r="C153" s="124" t="s">
        <v>534</v>
      </c>
      <c r="D153" s="125" t="s">
        <v>1180</v>
      </c>
      <c r="E153" s="126" t="s">
        <v>1197</v>
      </c>
    </row>
    <row r="154" spans="1:5">
      <c r="A154" s="118"/>
      <c r="B154" s="123">
        <v>718</v>
      </c>
      <c r="C154" s="124" t="s">
        <v>518</v>
      </c>
      <c r="D154" s="125" t="s">
        <v>1180</v>
      </c>
      <c r="E154" s="126" t="s">
        <v>364</v>
      </c>
    </row>
    <row r="155" spans="1:5">
      <c r="A155" s="118"/>
      <c r="B155" s="123">
        <v>719</v>
      </c>
      <c r="C155" s="124" t="s">
        <v>537</v>
      </c>
      <c r="D155" s="125" t="s">
        <v>1178</v>
      </c>
      <c r="E155" s="126" t="s">
        <v>538</v>
      </c>
    </row>
    <row r="156" spans="1:5">
      <c r="A156" s="118"/>
      <c r="B156" s="123">
        <v>720</v>
      </c>
      <c r="C156" s="124" t="s">
        <v>503</v>
      </c>
      <c r="D156" s="125" t="s">
        <v>1180</v>
      </c>
      <c r="E156" s="126" t="s">
        <v>364</v>
      </c>
    </row>
    <row r="157" spans="1:5">
      <c r="A157" s="118"/>
      <c r="B157" s="123">
        <v>721</v>
      </c>
      <c r="C157" s="124" t="s">
        <v>504</v>
      </c>
      <c r="D157" s="125" t="s">
        <v>1180</v>
      </c>
      <c r="E157" s="126" t="s">
        <v>364</v>
      </c>
    </row>
    <row r="158" spans="1:5">
      <c r="A158" s="118"/>
      <c r="B158" s="123">
        <v>722</v>
      </c>
      <c r="C158" s="124" t="s">
        <v>507</v>
      </c>
      <c r="D158" s="125" t="s">
        <v>1180</v>
      </c>
      <c r="E158" s="126" t="s">
        <v>508</v>
      </c>
    </row>
    <row r="159" spans="1:5">
      <c r="A159" s="118"/>
      <c r="B159" s="123">
        <v>723</v>
      </c>
      <c r="C159" s="124" t="s">
        <v>1198</v>
      </c>
      <c r="D159" s="125" t="s">
        <v>1180</v>
      </c>
      <c r="E159" s="126" t="s">
        <v>364</v>
      </c>
    </row>
    <row r="160" spans="1:5">
      <c r="A160" s="118"/>
      <c r="B160" s="123">
        <v>724</v>
      </c>
      <c r="C160" s="124" t="s">
        <v>548</v>
      </c>
      <c r="D160" s="125" t="s">
        <v>1180</v>
      </c>
      <c r="E160" s="126" t="s">
        <v>364</v>
      </c>
    </row>
    <row r="161" spans="1:5">
      <c r="A161" s="118"/>
      <c r="B161" s="123">
        <v>725</v>
      </c>
      <c r="C161" s="124" t="s">
        <v>1199</v>
      </c>
      <c r="D161" s="125" t="s">
        <v>1178</v>
      </c>
      <c r="E161" s="126" t="s">
        <v>364</v>
      </c>
    </row>
    <row r="162" spans="1:5">
      <c r="A162" s="118"/>
      <c r="B162" s="123">
        <v>726</v>
      </c>
      <c r="C162" s="124" t="s">
        <v>515</v>
      </c>
      <c r="D162" s="125" t="s">
        <v>1180</v>
      </c>
      <c r="E162" s="126" t="s">
        <v>516</v>
      </c>
    </row>
    <row r="163" spans="1:5">
      <c r="A163" s="118"/>
      <c r="B163" s="123">
        <v>727</v>
      </c>
      <c r="C163" s="124" t="s">
        <v>536</v>
      </c>
      <c r="D163" s="125" t="s">
        <v>1180</v>
      </c>
      <c r="E163" s="126" t="s">
        <v>364</v>
      </c>
    </row>
    <row r="164" spans="1:5">
      <c r="A164" s="118"/>
      <c r="B164" s="123">
        <v>728</v>
      </c>
      <c r="C164" s="124" t="s">
        <v>546</v>
      </c>
      <c r="D164" s="125" t="s">
        <v>1178</v>
      </c>
      <c r="E164" s="126" t="s">
        <v>364</v>
      </c>
    </row>
    <row r="165" spans="1:5">
      <c r="A165" s="118"/>
      <c r="B165" s="123">
        <v>729</v>
      </c>
      <c r="C165" s="124" t="s">
        <v>547</v>
      </c>
      <c r="D165" s="125" t="s">
        <v>1180</v>
      </c>
      <c r="E165" s="126" t="s">
        <v>364</v>
      </c>
    </row>
    <row r="166" spans="1:5">
      <c r="A166" s="118"/>
      <c r="B166" s="123">
        <v>730</v>
      </c>
      <c r="C166" s="124" t="s">
        <v>553</v>
      </c>
      <c r="D166" s="125" t="s">
        <v>1178</v>
      </c>
      <c r="E166" s="126" t="s">
        <v>364</v>
      </c>
    </row>
    <row r="167" spans="1:5">
      <c r="A167" s="118"/>
      <c r="B167" s="123">
        <v>792</v>
      </c>
      <c r="C167" s="124" t="s">
        <v>554</v>
      </c>
      <c r="D167" s="125" t="s">
        <v>1179</v>
      </c>
      <c r="E167" s="126" t="s">
        <v>555</v>
      </c>
    </row>
    <row r="168" spans="1:5">
      <c r="A168" s="118"/>
      <c r="B168" s="123">
        <v>731</v>
      </c>
      <c r="C168" s="124" t="s">
        <v>554</v>
      </c>
      <c r="D168" s="125" t="s">
        <v>1178</v>
      </c>
      <c r="E168" s="126" t="s">
        <v>1200</v>
      </c>
    </row>
    <row r="169" spans="1:5">
      <c r="A169" s="118"/>
      <c r="B169" s="123">
        <v>732</v>
      </c>
      <c r="C169" s="124" t="s">
        <v>526</v>
      </c>
      <c r="D169" s="125" t="s">
        <v>1178</v>
      </c>
      <c r="E169" s="126" t="s">
        <v>364</v>
      </c>
    </row>
    <row r="170" spans="1:5">
      <c r="A170" s="118"/>
      <c r="B170" s="123">
        <v>733</v>
      </c>
      <c r="C170" s="124" t="s">
        <v>527</v>
      </c>
      <c r="D170" s="125" t="s">
        <v>1178</v>
      </c>
      <c r="E170" s="126" t="s">
        <v>364</v>
      </c>
    </row>
    <row r="171" spans="1:5">
      <c r="A171" s="118"/>
      <c r="B171" s="123">
        <v>734</v>
      </c>
      <c r="C171" s="124" t="s">
        <v>525</v>
      </c>
      <c r="D171" s="125" t="s">
        <v>1180</v>
      </c>
      <c r="E171" s="126" t="s">
        <v>1201</v>
      </c>
    </row>
    <row r="172" spans="1:5">
      <c r="A172" s="118"/>
      <c r="B172" s="123">
        <v>735</v>
      </c>
      <c r="C172" s="124" t="s">
        <v>524</v>
      </c>
      <c r="D172" s="125" t="s">
        <v>1180</v>
      </c>
      <c r="E172" s="126" t="s">
        <v>364</v>
      </c>
    </row>
    <row r="173" spans="1:5">
      <c r="A173" s="118"/>
      <c r="B173" s="123">
        <v>793</v>
      </c>
      <c r="C173" s="124" t="s">
        <v>522</v>
      </c>
      <c r="D173" s="125" t="s">
        <v>1179</v>
      </c>
      <c r="E173" s="126" t="s">
        <v>523</v>
      </c>
    </row>
    <row r="174" spans="1:5">
      <c r="A174" s="118"/>
      <c r="B174" s="123">
        <v>736</v>
      </c>
      <c r="C174" s="124" t="s">
        <v>522</v>
      </c>
      <c r="D174" s="125" t="s">
        <v>1180</v>
      </c>
      <c r="E174" s="126" t="s">
        <v>1202</v>
      </c>
    </row>
    <row r="175" spans="1:5">
      <c r="A175" s="118"/>
      <c r="B175" s="123">
        <v>794</v>
      </c>
      <c r="C175" s="124" t="s">
        <v>191</v>
      </c>
      <c r="D175" s="125" t="s">
        <v>1179</v>
      </c>
      <c r="E175" s="126" t="s">
        <v>556</v>
      </c>
    </row>
    <row r="176" spans="1:5">
      <c r="A176" s="118"/>
      <c r="B176" s="123">
        <v>737</v>
      </c>
      <c r="C176" s="124" t="s">
        <v>191</v>
      </c>
      <c r="D176" s="125" t="s">
        <v>1180</v>
      </c>
      <c r="E176" s="126" t="s">
        <v>1181</v>
      </c>
    </row>
    <row r="177" spans="1:5">
      <c r="A177" s="118"/>
      <c r="B177" s="123">
        <v>738</v>
      </c>
      <c r="C177" s="124" t="s">
        <v>528</v>
      </c>
      <c r="D177" s="125" t="s">
        <v>1178</v>
      </c>
      <c r="E177" s="126" t="s">
        <v>364</v>
      </c>
    </row>
    <row r="178" spans="1:5">
      <c r="A178" s="118"/>
      <c r="B178" s="123">
        <v>739</v>
      </c>
      <c r="C178" s="124" t="s">
        <v>1203</v>
      </c>
      <c r="D178" s="125" t="s">
        <v>1178</v>
      </c>
      <c r="E178" s="126" t="s">
        <v>364</v>
      </c>
    </row>
    <row r="179" spans="1:5">
      <c r="A179" s="118"/>
      <c r="B179" s="123">
        <v>740</v>
      </c>
      <c r="C179" s="124" t="s">
        <v>519</v>
      </c>
      <c r="D179" s="125" t="s">
        <v>1178</v>
      </c>
      <c r="E179" s="126" t="s">
        <v>364</v>
      </c>
    </row>
    <row r="180" spans="1:5">
      <c r="A180" s="118"/>
      <c r="B180" s="123">
        <v>741</v>
      </c>
      <c r="C180" s="124" t="s">
        <v>529</v>
      </c>
      <c r="D180" s="125" t="s">
        <v>1178</v>
      </c>
      <c r="E180" s="126" t="s">
        <v>364</v>
      </c>
    </row>
    <row r="181" spans="1:5">
      <c r="A181" s="118"/>
      <c r="B181" s="123">
        <v>742</v>
      </c>
      <c r="C181" s="124" t="s">
        <v>549</v>
      </c>
      <c r="D181" s="125" t="s">
        <v>1178</v>
      </c>
      <c r="E181" s="126" t="s">
        <v>364</v>
      </c>
    </row>
    <row r="182" spans="1:5">
      <c r="A182" s="118"/>
      <c r="B182" s="123">
        <v>743</v>
      </c>
      <c r="C182" s="124" t="s">
        <v>505</v>
      </c>
      <c r="D182" s="125" t="s">
        <v>1178</v>
      </c>
      <c r="E182" s="126" t="s">
        <v>364</v>
      </c>
    </row>
    <row r="183" spans="1:5">
      <c r="A183" s="118"/>
      <c r="B183" s="123">
        <v>744</v>
      </c>
      <c r="C183" s="124" t="s">
        <v>552</v>
      </c>
      <c r="D183" s="125" t="s">
        <v>1180</v>
      </c>
      <c r="E183" s="126" t="s">
        <v>364</v>
      </c>
    </row>
    <row r="184" spans="1:5">
      <c r="A184" s="118"/>
      <c r="B184" s="123">
        <v>745</v>
      </c>
      <c r="C184" s="124" t="s">
        <v>1204</v>
      </c>
      <c r="D184" s="125" t="s">
        <v>1178</v>
      </c>
      <c r="E184" s="126" t="s">
        <v>364</v>
      </c>
    </row>
    <row r="185" spans="1:5">
      <c r="A185" s="118"/>
      <c r="B185" s="123">
        <v>746</v>
      </c>
      <c r="C185" s="124" t="s">
        <v>1205</v>
      </c>
      <c r="D185" s="125" t="s">
        <v>1178</v>
      </c>
      <c r="E185" s="126" t="s">
        <v>364</v>
      </c>
    </row>
    <row r="186" spans="1:5">
      <c r="A186" s="118"/>
      <c r="B186" s="123">
        <v>747</v>
      </c>
      <c r="C186" s="124" t="s">
        <v>521</v>
      </c>
      <c r="D186" s="125" t="s">
        <v>1178</v>
      </c>
      <c r="E186" s="126" t="s">
        <v>364</v>
      </c>
    </row>
    <row r="187" spans="1:5">
      <c r="A187" s="118"/>
      <c r="B187" s="119">
        <v>748</v>
      </c>
      <c r="C187" s="124" t="s">
        <v>535</v>
      </c>
      <c r="D187" s="125" t="s">
        <v>1178</v>
      </c>
      <c r="E187" s="126" t="s">
        <v>364</v>
      </c>
    </row>
    <row r="188" spans="1:5">
      <c r="A188" s="118"/>
      <c r="B188" s="119">
        <v>749</v>
      </c>
      <c r="C188" s="124" t="s">
        <v>1206</v>
      </c>
      <c r="D188" s="125" t="s">
        <v>1178</v>
      </c>
      <c r="E188" s="126" t="s">
        <v>364</v>
      </c>
    </row>
    <row r="189" spans="1:5">
      <c r="A189" s="136"/>
      <c r="B189" s="146">
        <v>750</v>
      </c>
      <c r="C189" s="137" t="s">
        <v>432</v>
      </c>
      <c r="D189" s="138" t="s">
        <v>1180</v>
      </c>
      <c r="E189" s="139" t="s">
        <v>364</v>
      </c>
    </row>
    <row r="190" spans="1:5" ht="13.5" customHeight="1">
      <c r="A190" s="136" t="s">
        <v>1207</v>
      </c>
      <c r="B190" s="147"/>
      <c r="C190" s="148"/>
      <c r="D190" s="136"/>
      <c r="E190" s="149" t="s">
        <v>364</v>
      </c>
    </row>
    <row r="192" spans="1:5" ht="29.25" customHeight="1">
      <c r="A192" s="936" t="s">
        <v>557</v>
      </c>
      <c r="B192" s="936"/>
      <c r="C192" s="936"/>
      <c r="D192" s="936"/>
      <c r="E192" s="936"/>
    </row>
    <row r="193" spans="1:5" s="104" customFormat="1">
      <c r="A193" s="150"/>
      <c r="B193" s="108"/>
      <c r="C193" s="103"/>
      <c r="E193" s="105"/>
    </row>
  </sheetData>
  <sheetProtection password="8DFC" sheet="1" objects="1" scenarios="1"/>
  <mergeCells count="1">
    <mergeCell ref="A192:E192"/>
  </mergeCells>
  <phoneticPr fontId="5"/>
  <conditionalFormatting sqref="D5:D70 D193:D65550 D117:D191 D72:D109">
    <cfRule type="cellIs" dxfId="31" priority="13" stopIfTrue="1" operator="equal">
      <formula>"甲"</formula>
    </cfRule>
    <cfRule type="cellIs" dxfId="30" priority="14" stopIfTrue="1" operator="equal">
      <formula>"乙"</formula>
    </cfRule>
    <cfRule type="cellIs" dxfId="29" priority="15" stopIfTrue="1" operator="equal">
      <formula>"丙"</formula>
    </cfRule>
  </conditionalFormatting>
  <conditionalFormatting sqref="D111:D112">
    <cfRule type="cellIs" dxfId="28" priority="10" stopIfTrue="1" operator="equal">
      <formula>"甲"</formula>
    </cfRule>
    <cfRule type="cellIs" dxfId="27" priority="11" stopIfTrue="1" operator="equal">
      <formula>"乙"</formula>
    </cfRule>
    <cfRule type="cellIs" dxfId="26" priority="12" stopIfTrue="1" operator="equal">
      <formula>"丙"</formula>
    </cfRule>
  </conditionalFormatting>
  <conditionalFormatting sqref="D71">
    <cfRule type="cellIs" dxfId="25" priority="7" stopIfTrue="1" operator="equal">
      <formula>"甲"</formula>
    </cfRule>
    <cfRule type="cellIs" dxfId="24" priority="8" stopIfTrue="1" operator="equal">
      <formula>"乙"</formula>
    </cfRule>
    <cfRule type="cellIs" dxfId="23" priority="9" stopIfTrue="1" operator="equal">
      <formula>"丙"</formula>
    </cfRule>
  </conditionalFormatting>
  <conditionalFormatting sqref="D110">
    <cfRule type="cellIs" dxfId="22" priority="4" stopIfTrue="1" operator="equal">
      <formula>"甲"</formula>
    </cfRule>
    <cfRule type="cellIs" dxfId="21" priority="5" stopIfTrue="1" operator="equal">
      <formula>"乙"</formula>
    </cfRule>
    <cfRule type="cellIs" dxfId="20" priority="6" stopIfTrue="1" operator="equal">
      <formula>"丙"</formula>
    </cfRule>
  </conditionalFormatting>
  <conditionalFormatting sqref="D113:D116">
    <cfRule type="cellIs" dxfId="19" priority="1" stopIfTrue="1" operator="equal">
      <formula>"甲"</formula>
    </cfRule>
    <cfRule type="cellIs" dxfId="18" priority="2" stopIfTrue="1" operator="equal">
      <formula>"乙"</formula>
    </cfRule>
    <cfRule type="cellIs" dxfId="17" priority="3" stopIfTrue="1" operator="equal">
      <formula>"丙"</formula>
    </cfRule>
  </conditionalFormatting>
  <hyperlinks>
    <hyperlink ref="A1" location="入力シート!A1" display="入力シート!A1"/>
  </hyperlinks>
  <pageMargins left="0.7" right="0.7" top="0.75" bottom="0.75" header="0.3" footer="0.3"/>
  <pageSetup paperSize="9" scale="82" orientation="portrait" r:id="rId1"/>
  <rowBreaks count="1" manualBreakCount="1">
    <brk id="128"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9"/>
  <sheetViews>
    <sheetView showGridLines="0" view="pageBreakPreview" zoomScaleNormal="100" zoomScaleSheetLayoutView="100" workbookViewId="0">
      <selection activeCell="D2" sqref="D2"/>
    </sheetView>
  </sheetViews>
  <sheetFormatPr defaultColWidth="9" defaultRowHeight="18.75"/>
  <cols>
    <col min="1" max="1" width="9" style="151"/>
    <col min="2" max="2" width="19.875" style="151" customWidth="1"/>
    <col min="3" max="3" width="25.25" style="151" customWidth="1"/>
    <col min="4" max="16384" width="9" style="151"/>
  </cols>
  <sheetData>
    <row r="1" spans="1:3" s="392" customFormat="1" ht="30" customHeight="1" thickBot="1">
      <c r="A1" s="393" t="s">
        <v>1022</v>
      </c>
      <c r="B1" s="394"/>
    </row>
    <row r="2" spans="1:3" ht="19.5" thickBot="1">
      <c r="A2" s="152" t="s">
        <v>267</v>
      </c>
      <c r="B2" s="153" t="s">
        <v>558</v>
      </c>
      <c r="C2" s="154" t="s">
        <v>559</v>
      </c>
    </row>
    <row r="3" spans="1:3" ht="19.5" thickTop="1">
      <c r="A3" s="385" t="s">
        <v>560</v>
      </c>
      <c r="B3" s="163" t="s">
        <v>561</v>
      </c>
      <c r="C3" s="164" t="s">
        <v>561</v>
      </c>
    </row>
    <row r="4" spans="1:3">
      <c r="A4" s="386" t="s">
        <v>562</v>
      </c>
      <c r="B4" s="165" t="s">
        <v>563</v>
      </c>
      <c r="C4" s="166" t="s">
        <v>564</v>
      </c>
    </row>
    <row r="5" spans="1:3">
      <c r="A5" s="387" t="s">
        <v>565</v>
      </c>
      <c r="B5" s="155"/>
      <c r="C5" s="156" t="s">
        <v>566</v>
      </c>
    </row>
    <row r="6" spans="1:3">
      <c r="A6" s="387" t="s">
        <v>567</v>
      </c>
      <c r="B6" s="155"/>
      <c r="C6" s="156" t="s">
        <v>568</v>
      </c>
    </row>
    <row r="7" spans="1:3">
      <c r="A7" s="387" t="s">
        <v>569</v>
      </c>
      <c r="B7" s="155"/>
      <c r="C7" s="156" t="s">
        <v>570</v>
      </c>
    </row>
    <row r="8" spans="1:3">
      <c r="A8" s="387" t="s">
        <v>571</v>
      </c>
      <c r="B8" s="155"/>
      <c r="C8" s="156" t="s">
        <v>572</v>
      </c>
    </row>
    <row r="9" spans="1:3">
      <c r="A9" s="388" t="s">
        <v>573</v>
      </c>
      <c r="B9" s="161"/>
      <c r="C9" s="162" t="s">
        <v>574</v>
      </c>
    </row>
    <row r="10" spans="1:3">
      <c r="A10" s="389" t="s">
        <v>575</v>
      </c>
      <c r="B10" s="159" t="s">
        <v>576</v>
      </c>
      <c r="C10" s="160" t="s">
        <v>577</v>
      </c>
    </row>
    <row r="11" spans="1:3">
      <c r="A11" s="387" t="s">
        <v>578</v>
      </c>
      <c r="B11" s="155"/>
      <c r="C11" s="156" t="s">
        <v>579</v>
      </c>
    </row>
    <row r="12" spans="1:3">
      <c r="A12" s="387" t="s">
        <v>580</v>
      </c>
      <c r="B12" s="155"/>
      <c r="C12" s="156" t="s">
        <v>581</v>
      </c>
    </row>
    <row r="13" spans="1:3">
      <c r="A13" s="387" t="s">
        <v>582</v>
      </c>
      <c r="B13" s="155"/>
      <c r="C13" s="156" t="s">
        <v>583</v>
      </c>
    </row>
    <row r="14" spans="1:3">
      <c r="A14" s="387" t="s">
        <v>584</v>
      </c>
      <c r="B14" s="155"/>
      <c r="C14" s="156" t="s">
        <v>585</v>
      </c>
    </row>
    <row r="15" spans="1:3">
      <c r="A15" s="387" t="s">
        <v>129</v>
      </c>
      <c r="B15" s="155"/>
      <c r="C15" s="156" t="s">
        <v>586</v>
      </c>
    </row>
    <row r="16" spans="1:3">
      <c r="A16" s="390" t="s">
        <v>587</v>
      </c>
      <c r="B16" s="167"/>
      <c r="C16" s="168" t="s">
        <v>588</v>
      </c>
    </row>
    <row r="17" spans="1:3">
      <c r="A17" s="386" t="s">
        <v>589</v>
      </c>
      <c r="B17" s="165" t="s">
        <v>590</v>
      </c>
      <c r="C17" s="166" t="s">
        <v>591</v>
      </c>
    </row>
    <row r="18" spans="1:3">
      <c r="A18" s="387" t="s">
        <v>592</v>
      </c>
      <c r="B18" s="155"/>
      <c r="C18" s="156" t="s">
        <v>593</v>
      </c>
    </row>
    <row r="19" spans="1:3">
      <c r="A19" s="387" t="s">
        <v>594</v>
      </c>
      <c r="B19" s="155"/>
      <c r="C19" s="156" t="s">
        <v>595</v>
      </c>
    </row>
    <row r="20" spans="1:3">
      <c r="A20" s="387" t="s">
        <v>596</v>
      </c>
      <c r="B20" s="155"/>
      <c r="C20" s="156" t="s">
        <v>597</v>
      </c>
    </row>
    <row r="21" spans="1:3">
      <c r="A21" s="387" t="s">
        <v>598</v>
      </c>
      <c r="B21" s="155"/>
      <c r="C21" s="156" t="s">
        <v>599</v>
      </c>
    </row>
    <row r="22" spans="1:3">
      <c r="A22" s="388" t="s">
        <v>600</v>
      </c>
      <c r="B22" s="161"/>
      <c r="C22" s="162" t="s">
        <v>601</v>
      </c>
    </row>
    <row r="23" spans="1:3">
      <c r="A23" s="389" t="s">
        <v>602</v>
      </c>
      <c r="B23" s="159" t="s">
        <v>603</v>
      </c>
      <c r="C23" s="160" t="s">
        <v>604</v>
      </c>
    </row>
    <row r="24" spans="1:3">
      <c r="A24" s="387" t="s">
        <v>605</v>
      </c>
      <c r="B24" s="155"/>
      <c r="C24" s="156" t="s">
        <v>606</v>
      </c>
    </row>
    <row r="25" spans="1:3">
      <c r="A25" s="387" t="s">
        <v>607</v>
      </c>
      <c r="B25" s="155"/>
      <c r="C25" s="156" t="s">
        <v>608</v>
      </c>
    </row>
    <row r="26" spans="1:3">
      <c r="A26" s="390" t="s">
        <v>609</v>
      </c>
      <c r="B26" s="167"/>
      <c r="C26" s="168" t="s">
        <v>610</v>
      </c>
    </row>
    <row r="27" spans="1:3">
      <c r="A27" s="386" t="s">
        <v>611</v>
      </c>
      <c r="B27" s="165" t="s">
        <v>612</v>
      </c>
      <c r="C27" s="166" t="s">
        <v>613</v>
      </c>
    </row>
    <row r="28" spans="1:3">
      <c r="A28" s="387" t="s">
        <v>614</v>
      </c>
      <c r="B28" s="155"/>
      <c r="C28" s="156" t="s">
        <v>615</v>
      </c>
    </row>
    <row r="29" spans="1:3">
      <c r="A29" s="387" t="s">
        <v>616</v>
      </c>
      <c r="B29" s="155"/>
      <c r="C29" s="156" t="s">
        <v>617</v>
      </c>
    </row>
    <row r="30" spans="1:3">
      <c r="A30" s="387" t="s">
        <v>618</v>
      </c>
      <c r="B30" s="155"/>
      <c r="C30" s="156" t="s">
        <v>619</v>
      </c>
    </row>
    <row r="31" spans="1:3">
      <c r="A31" s="387" t="s">
        <v>620</v>
      </c>
      <c r="B31" s="155"/>
      <c r="C31" s="156" t="s">
        <v>621</v>
      </c>
    </row>
    <row r="32" spans="1:3">
      <c r="A32" s="388" t="s">
        <v>622</v>
      </c>
      <c r="B32" s="161"/>
      <c r="C32" s="162" t="s">
        <v>623</v>
      </c>
    </row>
    <row r="33" spans="1:3">
      <c r="A33" s="389" t="s">
        <v>624</v>
      </c>
      <c r="B33" s="159" t="s">
        <v>625</v>
      </c>
      <c r="C33" s="160" t="s">
        <v>626</v>
      </c>
    </row>
    <row r="34" spans="1:3">
      <c r="A34" s="387" t="s">
        <v>627</v>
      </c>
      <c r="B34" s="155"/>
      <c r="C34" s="156" t="s">
        <v>628</v>
      </c>
    </row>
    <row r="35" spans="1:3">
      <c r="A35" s="387" t="s">
        <v>629</v>
      </c>
      <c r="B35" s="155"/>
      <c r="C35" s="156" t="s">
        <v>630</v>
      </c>
    </row>
    <row r="36" spans="1:3">
      <c r="A36" s="387" t="s">
        <v>631</v>
      </c>
      <c r="B36" s="155"/>
      <c r="C36" s="156" t="s">
        <v>632</v>
      </c>
    </row>
    <row r="37" spans="1:3">
      <c r="A37" s="390" t="s">
        <v>633</v>
      </c>
      <c r="B37" s="167"/>
      <c r="C37" s="168" t="s">
        <v>634</v>
      </c>
    </row>
    <row r="38" spans="1:3">
      <c r="A38" s="386" t="s">
        <v>635</v>
      </c>
      <c r="B38" s="165" t="s">
        <v>636</v>
      </c>
      <c r="C38" s="166" t="s">
        <v>637</v>
      </c>
    </row>
    <row r="39" spans="1:3">
      <c r="A39" s="387" t="s">
        <v>638</v>
      </c>
      <c r="B39" s="155"/>
      <c r="C39" s="156" t="s">
        <v>639</v>
      </c>
    </row>
    <row r="40" spans="1:3">
      <c r="A40" s="387" t="s">
        <v>640</v>
      </c>
      <c r="B40" s="155"/>
      <c r="C40" s="156" t="s">
        <v>641</v>
      </c>
    </row>
    <row r="41" spans="1:3">
      <c r="A41" s="388" t="s">
        <v>642</v>
      </c>
      <c r="B41" s="161"/>
      <c r="C41" s="162" t="s">
        <v>643</v>
      </c>
    </row>
    <row r="42" spans="1:3">
      <c r="A42" s="389" t="s">
        <v>644</v>
      </c>
      <c r="B42" s="159" t="s">
        <v>645</v>
      </c>
      <c r="C42" s="160" t="s">
        <v>646</v>
      </c>
    </row>
    <row r="43" spans="1:3">
      <c r="A43" s="387" t="s">
        <v>647</v>
      </c>
      <c r="B43" s="155"/>
      <c r="C43" s="156" t="s">
        <v>648</v>
      </c>
    </row>
    <row r="44" spans="1:3">
      <c r="A44" s="387" t="s">
        <v>649</v>
      </c>
      <c r="B44" s="155"/>
      <c r="C44" s="156" t="s">
        <v>650</v>
      </c>
    </row>
    <row r="45" spans="1:3">
      <c r="A45" s="387" t="s">
        <v>651</v>
      </c>
      <c r="B45" s="155"/>
      <c r="C45" s="156" t="s">
        <v>652</v>
      </c>
    </row>
    <row r="46" spans="1:3">
      <c r="A46" s="387" t="s">
        <v>653</v>
      </c>
      <c r="B46" s="155"/>
      <c r="C46" s="156" t="s">
        <v>654</v>
      </c>
    </row>
    <row r="47" spans="1:3">
      <c r="A47" s="387" t="s">
        <v>655</v>
      </c>
      <c r="B47" s="155"/>
      <c r="C47" s="156" t="s">
        <v>656</v>
      </c>
    </row>
    <row r="48" spans="1:3">
      <c r="A48" s="387" t="s">
        <v>657</v>
      </c>
      <c r="B48" s="155"/>
      <c r="C48" s="156" t="s">
        <v>658</v>
      </c>
    </row>
    <row r="49" spans="1:3" ht="19.5" thickBot="1">
      <c r="A49" s="391" t="s">
        <v>659</v>
      </c>
      <c r="B49" s="157"/>
      <c r="C49" s="158" t="s">
        <v>660</v>
      </c>
    </row>
  </sheetData>
  <sheetProtection password="8DFC" sheet="1" objects="1" scenarios="1"/>
  <phoneticPr fontId="5"/>
  <hyperlinks>
    <hyperlink ref="A1" location="入力シート!A1" display="入力シート!A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90"/>
  <sheetViews>
    <sheetView showGridLines="0" view="pageBreakPreview" zoomScaleNormal="100" zoomScaleSheetLayoutView="100" workbookViewId="0">
      <selection activeCell="E2" sqref="E2"/>
    </sheetView>
  </sheetViews>
  <sheetFormatPr defaultColWidth="9" defaultRowHeight="18.75"/>
  <cols>
    <col min="1" max="1" width="8.375" style="18" customWidth="1"/>
    <col min="2" max="2" width="15.25" style="16" customWidth="1"/>
    <col min="3" max="3" width="7.375" style="17" customWidth="1"/>
    <col min="4" max="4" width="65.75" style="18" customWidth="1"/>
    <col min="5" max="16384" width="9" style="18"/>
  </cols>
  <sheetData>
    <row r="1" spans="1:4" s="392" customFormat="1" ht="30" customHeight="1">
      <c r="A1" s="393" t="s">
        <v>1022</v>
      </c>
      <c r="B1" s="394"/>
    </row>
    <row r="2" spans="1:4" ht="21.75" customHeight="1">
      <c r="A2" s="19"/>
      <c r="B2" s="20" t="s">
        <v>661</v>
      </c>
      <c r="C2" s="21"/>
      <c r="D2" s="22"/>
    </row>
    <row r="3" spans="1:4" ht="21.75" customHeight="1">
      <c r="A3" s="23"/>
      <c r="B3" s="24"/>
      <c r="C3" s="21" t="s">
        <v>662</v>
      </c>
      <c r="D3" s="22"/>
    </row>
    <row r="4" spans="1:4" ht="21.75" customHeight="1">
      <c r="A4" s="22"/>
      <c r="B4" s="24"/>
      <c r="C4" s="21" t="s">
        <v>663</v>
      </c>
      <c r="D4" s="22"/>
    </row>
    <row r="5" spans="1:4" ht="21.75" customHeight="1" thickBot="1">
      <c r="A5" s="25"/>
      <c r="B5" s="26"/>
      <c r="C5" s="27"/>
      <c r="D5" s="25"/>
    </row>
    <row r="6" spans="1:4" ht="21.75" customHeight="1" thickBot="1">
      <c r="A6" s="28" t="s">
        <v>664</v>
      </c>
      <c r="B6" s="29" t="s">
        <v>665</v>
      </c>
      <c r="C6" s="30" t="s">
        <v>666</v>
      </c>
      <c r="D6" s="31" t="s">
        <v>667</v>
      </c>
    </row>
    <row r="7" spans="1:4" ht="19.5" thickTop="1">
      <c r="A7" s="955" t="s">
        <v>668</v>
      </c>
      <c r="B7" s="958" t="s">
        <v>669</v>
      </c>
      <c r="C7" s="32" t="s">
        <v>670</v>
      </c>
      <c r="D7" s="33" t="s">
        <v>671</v>
      </c>
    </row>
    <row r="8" spans="1:4" ht="12.75" customHeight="1">
      <c r="A8" s="956"/>
      <c r="B8" s="959"/>
      <c r="C8" s="34" t="s">
        <v>672</v>
      </c>
      <c r="D8" s="35" t="s">
        <v>673</v>
      </c>
    </row>
    <row r="9" spans="1:4" ht="12.75" customHeight="1">
      <c r="A9" s="956"/>
      <c r="B9" s="959"/>
      <c r="C9" s="34" t="s">
        <v>674</v>
      </c>
      <c r="D9" s="35" t="s">
        <v>675</v>
      </c>
    </row>
    <row r="10" spans="1:4" ht="12.75" customHeight="1">
      <c r="A10" s="956"/>
      <c r="B10" s="959"/>
      <c r="C10" s="34" t="s">
        <v>567</v>
      </c>
      <c r="D10" s="35" t="s">
        <v>676</v>
      </c>
    </row>
    <row r="11" spans="1:4" ht="12.75" customHeight="1">
      <c r="A11" s="956"/>
      <c r="B11" s="959"/>
      <c r="C11" s="34" t="s">
        <v>569</v>
      </c>
      <c r="D11" s="35" t="s">
        <v>677</v>
      </c>
    </row>
    <row r="12" spans="1:4" ht="12.75" customHeight="1">
      <c r="A12" s="956"/>
      <c r="B12" s="959"/>
      <c r="C12" s="34" t="s">
        <v>571</v>
      </c>
      <c r="D12" s="35" t="s">
        <v>678</v>
      </c>
    </row>
    <row r="13" spans="1:4" ht="12.75" customHeight="1">
      <c r="A13" s="956"/>
      <c r="B13" s="960"/>
      <c r="C13" s="36" t="s">
        <v>573</v>
      </c>
      <c r="D13" s="37" t="s">
        <v>679</v>
      </c>
    </row>
    <row r="14" spans="1:4" ht="12.75" customHeight="1">
      <c r="A14" s="956"/>
      <c r="B14" s="961" t="s">
        <v>680</v>
      </c>
      <c r="C14" s="38" t="s">
        <v>575</v>
      </c>
      <c r="D14" s="39" t="s">
        <v>681</v>
      </c>
    </row>
    <row r="15" spans="1:4" ht="12.75" customHeight="1">
      <c r="A15" s="956"/>
      <c r="B15" s="962"/>
      <c r="C15" s="40" t="s">
        <v>578</v>
      </c>
      <c r="D15" s="41" t="s">
        <v>682</v>
      </c>
    </row>
    <row r="16" spans="1:4" ht="12.75" customHeight="1">
      <c r="A16" s="956"/>
      <c r="B16" s="962"/>
      <c r="C16" s="40" t="s">
        <v>580</v>
      </c>
      <c r="D16" s="41" t="s">
        <v>683</v>
      </c>
    </row>
    <row r="17" spans="1:4" ht="12.75" customHeight="1">
      <c r="A17" s="956"/>
      <c r="B17" s="962"/>
      <c r="C17" s="40" t="s">
        <v>582</v>
      </c>
      <c r="D17" s="41" t="s">
        <v>684</v>
      </c>
    </row>
    <row r="18" spans="1:4" ht="12.75" customHeight="1">
      <c r="A18" s="956"/>
      <c r="B18" s="962"/>
      <c r="C18" s="40" t="s">
        <v>584</v>
      </c>
      <c r="D18" s="41" t="s">
        <v>685</v>
      </c>
    </row>
    <row r="19" spans="1:4" ht="12.75" customHeight="1">
      <c r="A19" s="956"/>
      <c r="B19" s="962"/>
      <c r="C19" s="40" t="s">
        <v>129</v>
      </c>
      <c r="D19" s="42" t="s">
        <v>686</v>
      </c>
    </row>
    <row r="20" spans="1:4" ht="12.75" customHeight="1">
      <c r="A20" s="956"/>
      <c r="B20" s="962"/>
      <c r="C20" s="40" t="s">
        <v>587</v>
      </c>
      <c r="D20" s="42" t="s">
        <v>687</v>
      </c>
    </row>
    <row r="21" spans="1:4" ht="12.75" customHeight="1">
      <c r="A21" s="956"/>
      <c r="B21" s="962"/>
      <c r="C21" s="40" t="s">
        <v>589</v>
      </c>
      <c r="D21" s="41" t="s">
        <v>688</v>
      </c>
    </row>
    <row r="22" spans="1:4" ht="12.75" customHeight="1">
      <c r="A22" s="956"/>
      <c r="B22" s="962"/>
      <c r="C22" s="40" t="s">
        <v>592</v>
      </c>
      <c r="D22" s="42" t="s">
        <v>689</v>
      </c>
    </row>
    <row r="23" spans="1:4" ht="12.75" customHeight="1">
      <c r="A23" s="956"/>
      <c r="B23" s="962"/>
      <c r="C23" s="40" t="s">
        <v>594</v>
      </c>
      <c r="D23" s="41" t="s">
        <v>690</v>
      </c>
    </row>
    <row r="24" spans="1:4" ht="12.75" customHeight="1">
      <c r="A24" s="956"/>
      <c r="B24" s="963"/>
      <c r="C24" s="43" t="s">
        <v>596</v>
      </c>
      <c r="D24" s="44" t="s">
        <v>691</v>
      </c>
    </row>
    <row r="25" spans="1:4" ht="12.75" customHeight="1">
      <c r="A25" s="957"/>
      <c r="B25" s="45" t="s">
        <v>692</v>
      </c>
      <c r="C25" s="46" t="s">
        <v>598</v>
      </c>
      <c r="D25" s="47" t="s">
        <v>693</v>
      </c>
    </row>
    <row r="26" spans="1:4" ht="12.75" customHeight="1">
      <c r="A26" s="964" t="s">
        <v>694</v>
      </c>
      <c r="B26" s="967" t="s">
        <v>695</v>
      </c>
      <c r="C26" s="48" t="s">
        <v>600</v>
      </c>
      <c r="D26" s="49" t="s">
        <v>696</v>
      </c>
    </row>
    <row r="27" spans="1:4" ht="12.75" customHeight="1">
      <c r="A27" s="965"/>
      <c r="B27" s="968"/>
      <c r="C27" s="50" t="s">
        <v>602</v>
      </c>
      <c r="D27" s="51" t="s">
        <v>697</v>
      </c>
    </row>
    <row r="28" spans="1:4" ht="12.75" customHeight="1">
      <c r="A28" s="965"/>
      <c r="B28" s="968"/>
      <c r="C28" s="50" t="s">
        <v>605</v>
      </c>
      <c r="D28" s="51" t="s">
        <v>698</v>
      </c>
    </row>
    <row r="29" spans="1:4" ht="12.75" customHeight="1">
      <c r="A29" s="965"/>
      <c r="B29" s="968"/>
      <c r="C29" s="50" t="s">
        <v>607</v>
      </c>
      <c r="D29" s="51" t="s">
        <v>699</v>
      </c>
    </row>
    <row r="30" spans="1:4" ht="12.75" customHeight="1">
      <c r="A30" s="965"/>
      <c r="B30" s="968"/>
      <c r="C30" s="50" t="s">
        <v>609</v>
      </c>
      <c r="D30" s="51" t="s">
        <v>700</v>
      </c>
    </row>
    <row r="31" spans="1:4" ht="12.75" customHeight="1">
      <c r="A31" s="965"/>
      <c r="B31" s="969"/>
      <c r="C31" s="52" t="s">
        <v>611</v>
      </c>
      <c r="D31" s="53" t="s">
        <v>701</v>
      </c>
    </row>
    <row r="32" spans="1:4" ht="12.75" customHeight="1">
      <c r="A32" s="965"/>
      <c r="B32" s="970" t="s">
        <v>702</v>
      </c>
      <c r="C32" s="54" t="s">
        <v>614</v>
      </c>
      <c r="D32" s="55" t="s">
        <v>703</v>
      </c>
    </row>
    <row r="33" spans="1:4" ht="12.75" customHeight="1">
      <c r="A33" s="965"/>
      <c r="B33" s="971"/>
      <c r="C33" s="56" t="s">
        <v>616</v>
      </c>
      <c r="D33" s="57" t="s">
        <v>704</v>
      </c>
    </row>
    <row r="34" spans="1:4" ht="12.75" customHeight="1">
      <c r="A34" s="965"/>
      <c r="B34" s="971"/>
      <c r="C34" s="56" t="s">
        <v>618</v>
      </c>
      <c r="D34" s="57" t="s">
        <v>705</v>
      </c>
    </row>
    <row r="35" spans="1:4" ht="12.75" customHeight="1">
      <c r="A35" s="965"/>
      <c r="B35" s="971"/>
      <c r="C35" s="56" t="s">
        <v>620</v>
      </c>
      <c r="D35" s="57" t="s">
        <v>706</v>
      </c>
    </row>
    <row r="36" spans="1:4" ht="12.75" customHeight="1">
      <c r="A36" s="965"/>
      <c r="B36" s="971"/>
      <c r="C36" s="56" t="s">
        <v>622</v>
      </c>
      <c r="D36" s="57" t="s">
        <v>707</v>
      </c>
    </row>
    <row r="37" spans="1:4" ht="12.75" customHeight="1">
      <c r="A37" s="965"/>
      <c r="B37" s="971"/>
      <c r="C37" s="56" t="s">
        <v>624</v>
      </c>
      <c r="D37" s="57" t="s">
        <v>708</v>
      </c>
    </row>
    <row r="38" spans="1:4" ht="12.75" customHeight="1">
      <c r="A38" s="965"/>
      <c r="B38" s="971"/>
      <c r="C38" s="56" t="s">
        <v>627</v>
      </c>
      <c r="D38" s="57" t="s">
        <v>709</v>
      </c>
    </row>
    <row r="39" spans="1:4" ht="12.75" customHeight="1">
      <c r="A39" s="965"/>
      <c r="B39" s="971"/>
      <c r="C39" s="56" t="s">
        <v>629</v>
      </c>
      <c r="D39" s="57" t="s">
        <v>710</v>
      </c>
    </row>
    <row r="40" spans="1:4" ht="12.75" customHeight="1">
      <c r="A40" s="965"/>
      <c r="B40" s="971"/>
      <c r="C40" s="56" t="s">
        <v>631</v>
      </c>
      <c r="D40" s="57" t="s">
        <v>711</v>
      </c>
    </row>
    <row r="41" spans="1:4" ht="12.75" customHeight="1">
      <c r="A41" s="965"/>
      <c r="B41" s="971"/>
      <c r="C41" s="56" t="s">
        <v>633</v>
      </c>
      <c r="D41" s="57" t="s">
        <v>712</v>
      </c>
    </row>
    <row r="42" spans="1:4" ht="12.75" customHeight="1">
      <c r="A42" s="965"/>
      <c r="B42" s="971"/>
      <c r="C42" s="56" t="s">
        <v>635</v>
      </c>
      <c r="D42" s="57" t="s">
        <v>713</v>
      </c>
    </row>
    <row r="43" spans="1:4" ht="12.75" customHeight="1">
      <c r="A43" s="965"/>
      <c r="B43" s="971"/>
      <c r="C43" s="56" t="s">
        <v>638</v>
      </c>
      <c r="D43" s="57" t="s">
        <v>714</v>
      </c>
    </row>
    <row r="44" spans="1:4" ht="12.75" customHeight="1">
      <c r="A44" s="965"/>
      <c r="B44" s="971"/>
      <c r="C44" s="56" t="s">
        <v>640</v>
      </c>
      <c r="D44" s="57" t="s">
        <v>715</v>
      </c>
    </row>
    <row r="45" spans="1:4" ht="12.75" customHeight="1">
      <c r="A45" s="965"/>
      <c r="B45" s="971"/>
      <c r="C45" s="56" t="s">
        <v>642</v>
      </c>
      <c r="D45" s="57" t="s">
        <v>716</v>
      </c>
    </row>
    <row r="46" spans="1:4" ht="12.75" customHeight="1">
      <c r="A46" s="965"/>
      <c r="B46" s="971"/>
      <c r="C46" s="56" t="s">
        <v>644</v>
      </c>
      <c r="D46" s="57" t="s">
        <v>717</v>
      </c>
    </row>
    <row r="47" spans="1:4" ht="12.75" customHeight="1">
      <c r="A47" s="965"/>
      <c r="B47" s="972"/>
      <c r="C47" s="58" t="s">
        <v>647</v>
      </c>
      <c r="D47" s="59" t="s">
        <v>718</v>
      </c>
    </row>
    <row r="48" spans="1:4" ht="12.75" customHeight="1">
      <c r="A48" s="965"/>
      <c r="B48" s="973" t="s">
        <v>719</v>
      </c>
      <c r="C48" s="60" t="s">
        <v>649</v>
      </c>
      <c r="D48" s="61" t="s">
        <v>720</v>
      </c>
    </row>
    <row r="49" spans="1:4" ht="12.75" customHeight="1">
      <c r="A49" s="965"/>
      <c r="B49" s="974"/>
      <c r="C49" s="62" t="s">
        <v>651</v>
      </c>
      <c r="D49" s="63" t="s">
        <v>721</v>
      </c>
    </row>
    <row r="50" spans="1:4" ht="12.75" customHeight="1">
      <c r="A50" s="965"/>
      <c r="B50" s="974"/>
      <c r="C50" s="62" t="s">
        <v>653</v>
      </c>
      <c r="D50" s="63" t="s">
        <v>722</v>
      </c>
    </row>
    <row r="51" spans="1:4" ht="12.75" customHeight="1">
      <c r="A51" s="965"/>
      <c r="B51" s="974"/>
      <c r="C51" s="62" t="s">
        <v>655</v>
      </c>
      <c r="D51" s="63" t="s">
        <v>723</v>
      </c>
    </row>
    <row r="52" spans="1:4" ht="12.75" customHeight="1">
      <c r="A52" s="965"/>
      <c r="B52" s="974"/>
      <c r="C52" s="62" t="s">
        <v>657</v>
      </c>
      <c r="D52" s="63" t="s">
        <v>724</v>
      </c>
    </row>
    <row r="53" spans="1:4" ht="12.75" customHeight="1">
      <c r="A53" s="965"/>
      <c r="B53" s="974"/>
      <c r="C53" s="62" t="s">
        <v>659</v>
      </c>
      <c r="D53" s="63" t="s">
        <v>725</v>
      </c>
    </row>
    <row r="54" spans="1:4" ht="12.75" customHeight="1">
      <c r="A54" s="965"/>
      <c r="B54" s="974"/>
      <c r="C54" s="62" t="s">
        <v>726</v>
      </c>
      <c r="D54" s="63" t="s">
        <v>727</v>
      </c>
    </row>
    <row r="55" spans="1:4" ht="12.75" customHeight="1">
      <c r="A55" s="965"/>
      <c r="B55" s="974"/>
      <c r="C55" s="62" t="s">
        <v>728</v>
      </c>
      <c r="D55" s="63" t="s">
        <v>729</v>
      </c>
    </row>
    <row r="56" spans="1:4" ht="12.75" customHeight="1">
      <c r="A56" s="965"/>
      <c r="B56" s="975"/>
      <c r="C56" s="64" t="s">
        <v>730</v>
      </c>
      <c r="D56" s="65" t="s">
        <v>731</v>
      </c>
    </row>
    <row r="57" spans="1:4" ht="12.75" customHeight="1">
      <c r="A57" s="965"/>
      <c r="B57" s="976" t="s">
        <v>732</v>
      </c>
      <c r="C57" s="66" t="s">
        <v>733</v>
      </c>
      <c r="D57" s="67" t="s">
        <v>734</v>
      </c>
    </row>
    <row r="58" spans="1:4" ht="12.75" customHeight="1">
      <c r="A58" s="965"/>
      <c r="B58" s="977"/>
      <c r="C58" s="68" t="s">
        <v>735</v>
      </c>
      <c r="D58" s="69" t="s">
        <v>736</v>
      </c>
    </row>
    <row r="59" spans="1:4" ht="12.75" customHeight="1">
      <c r="A59" s="965"/>
      <c r="B59" s="977"/>
      <c r="C59" s="68" t="s">
        <v>737</v>
      </c>
      <c r="D59" s="69" t="s">
        <v>738</v>
      </c>
    </row>
    <row r="60" spans="1:4" ht="12.75" customHeight="1">
      <c r="A60" s="965"/>
      <c r="B60" s="977"/>
      <c r="C60" s="68" t="s">
        <v>739</v>
      </c>
      <c r="D60" s="69" t="s">
        <v>740</v>
      </c>
    </row>
    <row r="61" spans="1:4" ht="12.75" customHeight="1">
      <c r="A61" s="965"/>
      <c r="B61" s="977"/>
      <c r="C61" s="68" t="s">
        <v>741</v>
      </c>
      <c r="D61" s="69" t="s">
        <v>742</v>
      </c>
    </row>
    <row r="62" spans="1:4" ht="12.75" customHeight="1">
      <c r="A62" s="965"/>
      <c r="B62" s="977"/>
      <c r="C62" s="68" t="s">
        <v>743</v>
      </c>
      <c r="D62" s="69" t="s">
        <v>744</v>
      </c>
    </row>
    <row r="63" spans="1:4" ht="12.75" customHeight="1">
      <c r="A63" s="966"/>
      <c r="B63" s="978"/>
      <c r="C63" s="70" t="s">
        <v>745</v>
      </c>
      <c r="D63" s="71" t="s">
        <v>746</v>
      </c>
    </row>
    <row r="64" spans="1:4" ht="12.75" customHeight="1">
      <c r="A64" s="952" t="s">
        <v>747</v>
      </c>
      <c r="B64" s="937" t="s">
        <v>748</v>
      </c>
      <c r="C64" s="72" t="s">
        <v>749</v>
      </c>
      <c r="D64" s="73" t="s">
        <v>750</v>
      </c>
    </row>
    <row r="65" spans="1:4" ht="12.75" customHeight="1">
      <c r="A65" s="953"/>
      <c r="B65" s="938"/>
      <c r="C65" s="74" t="s">
        <v>751</v>
      </c>
      <c r="D65" s="75" t="s">
        <v>752</v>
      </c>
    </row>
    <row r="66" spans="1:4" ht="12.75" customHeight="1">
      <c r="A66" s="953"/>
      <c r="B66" s="938"/>
      <c r="C66" s="74" t="s">
        <v>753</v>
      </c>
      <c r="D66" s="75" t="s">
        <v>754</v>
      </c>
    </row>
    <row r="67" spans="1:4" ht="12.75" customHeight="1">
      <c r="A67" s="953"/>
      <c r="B67" s="938"/>
      <c r="C67" s="74" t="s">
        <v>755</v>
      </c>
      <c r="D67" s="75" t="s">
        <v>756</v>
      </c>
    </row>
    <row r="68" spans="1:4" ht="12.75" customHeight="1">
      <c r="A68" s="953"/>
      <c r="B68" s="938"/>
      <c r="C68" s="74" t="s">
        <v>757</v>
      </c>
      <c r="D68" s="75" t="s">
        <v>758</v>
      </c>
    </row>
    <row r="69" spans="1:4" ht="12.75" customHeight="1">
      <c r="A69" s="953"/>
      <c r="B69" s="939"/>
      <c r="C69" s="76" t="s">
        <v>759</v>
      </c>
      <c r="D69" s="77" t="s">
        <v>760</v>
      </c>
    </row>
    <row r="70" spans="1:4" ht="12.75" customHeight="1">
      <c r="A70" s="953"/>
      <c r="B70" s="940" t="s">
        <v>761</v>
      </c>
      <c r="C70" s="78" t="s">
        <v>762</v>
      </c>
      <c r="D70" s="79" t="s">
        <v>763</v>
      </c>
    </row>
    <row r="71" spans="1:4" ht="12.75" customHeight="1">
      <c r="A71" s="953"/>
      <c r="B71" s="941"/>
      <c r="C71" s="80" t="s">
        <v>764</v>
      </c>
      <c r="D71" s="81" t="s">
        <v>765</v>
      </c>
    </row>
    <row r="72" spans="1:4" ht="12.75" customHeight="1">
      <c r="A72" s="953"/>
      <c r="B72" s="941"/>
      <c r="C72" s="80" t="s">
        <v>766</v>
      </c>
      <c r="D72" s="81" t="s">
        <v>767</v>
      </c>
    </row>
    <row r="73" spans="1:4" ht="12.75" customHeight="1">
      <c r="A73" s="953"/>
      <c r="B73" s="941"/>
      <c r="C73" s="80" t="s">
        <v>768</v>
      </c>
      <c r="D73" s="82" t="s">
        <v>769</v>
      </c>
    </row>
    <row r="74" spans="1:4" ht="12.75" customHeight="1">
      <c r="A74" s="953"/>
      <c r="B74" s="941"/>
      <c r="C74" s="80" t="s">
        <v>770</v>
      </c>
      <c r="D74" s="82" t="s">
        <v>771</v>
      </c>
    </row>
    <row r="75" spans="1:4" ht="12.75" customHeight="1">
      <c r="A75" s="953"/>
      <c r="B75" s="942"/>
      <c r="C75" s="83" t="s">
        <v>772</v>
      </c>
      <c r="D75" s="84" t="s">
        <v>773</v>
      </c>
    </row>
    <row r="76" spans="1:4" ht="12.75" customHeight="1">
      <c r="A76" s="953"/>
      <c r="B76" s="943" t="s">
        <v>774</v>
      </c>
      <c r="C76" s="85" t="s">
        <v>775</v>
      </c>
      <c r="D76" s="86" t="s">
        <v>776</v>
      </c>
    </row>
    <row r="77" spans="1:4" ht="12.75" customHeight="1">
      <c r="A77" s="953"/>
      <c r="B77" s="944"/>
      <c r="C77" s="87" t="s">
        <v>777</v>
      </c>
      <c r="D77" s="88" t="s">
        <v>778</v>
      </c>
    </row>
    <row r="78" spans="1:4" ht="12.75" customHeight="1">
      <c r="A78" s="953"/>
      <c r="B78" s="944"/>
      <c r="C78" s="87" t="s">
        <v>779</v>
      </c>
      <c r="D78" s="88" t="s">
        <v>780</v>
      </c>
    </row>
    <row r="79" spans="1:4" ht="12.75" customHeight="1">
      <c r="A79" s="953"/>
      <c r="B79" s="944"/>
      <c r="C79" s="87" t="s">
        <v>781</v>
      </c>
      <c r="D79" s="88" t="s">
        <v>782</v>
      </c>
    </row>
    <row r="80" spans="1:4" ht="12.75" customHeight="1">
      <c r="A80" s="953"/>
      <c r="B80" s="944"/>
      <c r="C80" s="87" t="s">
        <v>783</v>
      </c>
      <c r="D80" s="88" t="s">
        <v>784</v>
      </c>
    </row>
    <row r="81" spans="1:4" ht="12.75" customHeight="1">
      <c r="A81" s="953"/>
      <c r="B81" s="944"/>
      <c r="C81" s="87" t="s">
        <v>785</v>
      </c>
      <c r="D81" s="88" t="s">
        <v>786</v>
      </c>
    </row>
    <row r="82" spans="1:4" ht="12.75" customHeight="1">
      <c r="A82" s="954"/>
      <c r="B82" s="945"/>
      <c r="C82" s="89" t="s">
        <v>787</v>
      </c>
      <c r="D82" s="90" t="s">
        <v>788</v>
      </c>
    </row>
    <row r="83" spans="1:4" ht="12.75" customHeight="1">
      <c r="A83" s="946"/>
      <c r="B83" s="949" t="s">
        <v>789</v>
      </c>
      <c r="C83" s="91" t="s">
        <v>790</v>
      </c>
      <c r="D83" s="92" t="s">
        <v>791</v>
      </c>
    </row>
    <row r="84" spans="1:4" ht="12.75" customHeight="1">
      <c r="A84" s="947"/>
      <c r="B84" s="950"/>
      <c r="C84" s="93" t="s">
        <v>792</v>
      </c>
      <c r="D84" s="94" t="s">
        <v>793</v>
      </c>
    </row>
    <row r="85" spans="1:4" ht="12.75" customHeight="1">
      <c r="A85" s="947"/>
      <c r="B85" s="950"/>
      <c r="C85" s="93" t="s">
        <v>794</v>
      </c>
      <c r="D85" s="94" t="s">
        <v>795</v>
      </c>
    </row>
    <row r="86" spans="1:4" ht="12.75" customHeight="1">
      <c r="A86" s="947"/>
      <c r="B86" s="950"/>
      <c r="C86" s="93" t="s">
        <v>796</v>
      </c>
      <c r="D86" s="94" t="s">
        <v>797</v>
      </c>
    </row>
    <row r="87" spans="1:4" ht="12.75" customHeight="1">
      <c r="A87" s="947"/>
      <c r="B87" s="950"/>
      <c r="C87" s="93" t="s">
        <v>798</v>
      </c>
      <c r="D87" s="94" t="s">
        <v>799</v>
      </c>
    </row>
    <row r="88" spans="1:4" ht="12.75" customHeight="1">
      <c r="A88" s="947"/>
      <c r="B88" s="950"/>
      <c r="C88" s="93" t="s">
        <v>800</v>
      </c>
      <c r="D88" s="94" t="s">
        <v>801</v>
      </c>
    </row>
    <row r="89" spans="1:4" ht="12.75" customHeight="1">
      <c r="A89" s="947"/>
      <c r="B89" s="950"/>
      <c r="C89" s="93" t="s">
        <v>802</v>
      </c>
      <c r="D89" s="94" t="s">
        <v>803</v>
      </c>
    </row>
    <row r="90" spans="1:4" ht="12.75" customHeight="1" thickBot="1">
      <c r="A90" s="948"/>
      <c r="B90" s="951"/>
      <c r="C90" s="95" t="s">
        <v>804</v>
      </c>
      <c r="D90" s="96" t="s">
        <v>805</v>
      </c>
    </row>
  </sheetData>
  <sheetProtection password="8DFC" sheet="1" objects="1" scenarios="1"/>
  <mergeCells count="14">
    <mergeCell ref="A7:A25"/>
    <mergeCell ref="B7:B13"/>
    <mergeCell ref="B14:B24"/>
    <mergeCell ref="A26:A63"/>
    <mergeCell ref="B26:B31"/>
    <mergeCell ref="B32:B47"/>
    <mergeCell ref="B48:B56"/>
    <mergeCell ref="B57:B63"/>
    <mergeCell ref="B64:B69"/>
    <mergeCell ref="B70:B75"/>
    <mergeCell ref="B76:B82"/>
    <mergeCell ref="A83:A90"/>
    <mergeCell ref="B83:B90"/>
    <mergeCell ref="A64:A82"/>
  </mergeCells>
  <phoneticPr fontId="5"/>
  <conditionalFormatting sqref="D5:D70 D193:D65550 D117:D191 D72:D109">
    <cfRule type="cellIs" dxfId="16" priority="13" stopIfTrue="1" operator="equal">
      <formula>"甲"</formula>
    </cfRule>
    <cfRule type="cellIs" dxfId="15" priority="14" stopIfTrue="1" operator="equal">
      <formula>"乙"</formula>
    </cfRule>
    <cfRule type="cellIs" dxfId="14" priority="15" stopIfTrue="1" operator="equal">
      <formula>"丙"</formula>
    </cfRule>
  </conditionalFormatting>
  <conditionalFormatting sqref="D111:D112">
    <cfRule type="cellIs" dxfId="13" priority="10" stopIfTrue="1" operator="equal">
      <formula>"甲"</formula>
    </cfRule>
    <cfRule type="cellIs" dxfId="12" priority="11" stopIfTrue="1" operator="equal">
      <formula>"乙"</formula>
    </cfRule>
    <cfRule type="cellIs" dxfId="11" priority="12" stopIfTrue="1" operator="equal">
      <formula>"丙"</formula>
    </cfRule>
  </conditionalFormatting>
  <conditionalFormatting sqref="D71">
    <cfRule type="cellIs" dxfId="10" priority="7" stopIfTrue="1" operator="equal">
      <formula>"甲"</formula>
    </cfRule>
    <cfRule type="cellIs" dxfId="9" priority="8" stopIfTrue="1" operator="equal">
      <formula>"乙"</formula>
    </cfRule>
    <cfRule type="cellIs" dxfId="8" priority="9" stopIfTrue="1" operator="equal">
      <formula>"丙"</formula>
    </cfRule>
  </conditionalFormatting>
  <conditionalFormatting sqref="D110">
    <cfRule type="cellIs" dxfId="7" priority="4" stopIfTrue="1" operator="equal">
      <formula>"甲"</formula>
    </cfRule>
    <cfRule type="cellIs" dxfId="6" priority="5" stopIfTrue="1" operator="equal">
      <formula>"乙"</formula>
    </cfRule>
    <cfRule type="cellIs" dxfId="5" priority="6" stopIfTrue="1" operator="equal">
      <formula>"丙"</formula>
    </cfRule>
  </conditionalFormatting>
  <conditionalFormatting sqref="D113:D116">
    <cfRule type="cellIs" dxfId="4" priority="1" stopIfTrue="1" operator="equal">
      <formula>"甲"</formula>
    </cfRule>
    <cfRule type="cellIs" dxfId="3" priority="2" stopIfTrue="1" operator="equal">
      <formula>"乙"</formula>
    </cfRule>
    <cfRule type="cellIs" dxfId="2" priority="3" stopIfTrue="1" operator="equal">
      <formula>"丙"</formula>
    </cfRule>
  </conditionalFormatting>
  <hyperlinks>
    <hyperlink ref="A1" location="入力シート!A1" display="入力シート!A1"/>
  </hyperlinks>
  <pageMargins left="0.7" right="0.7" top="0.75" bottom="0.75" header="0.3" footer="0.3"/>
  <pageSetup paperSize="9" scale="73" orientation="portrait" horizontalDpi="1200" verticalDpi="1200" r:id="rId1"/>
  <rowBreaks count="1" manualBreakCount="1">
    <brk id="75"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5"/>
  <sheetViews>
    <sheetView workbookViewId="0"/>
  </sheetViews>
  <sheetFormatPr defaultRowHeight="18.75"/>
  <sheetData>
    <row r="1" spans="1:125" ht="110.25">
      <c r="A1" s="400" t="s">
        <v>1232</v>
      </c>
      <c r="B1" s="401" t="s">
        <v>1233</v>
      </c>
      <c r="C1" s="401" t="s">
        <v>1234</v>
      </c>
      <c r="D1" s="401" t="s">
        <v>1235</v>
      </c>
      <c r="E1" s="401" t="s">
        <v>1236</v>
      </c>
      <c r="F1" s="401" t="s">
        <v>1237</v>
      </c>
      <c r="G1" s="401" t="s">
        <v>1238</v>
      </c>
      <c r="H1" s="401" t="s">
        <v>1239</v>
      </c>
      <c r="I1" s="401" t="s">
        <v>1240</v>
      </c>
      <c r="J1" s="401" t="s">
        <v>1241</v>
      </c>
      <c r="K1" s="401" t="s">
        <v>1242</v>
      </c>
      <c r="L1" s="401" t="s">
        <v>1243</v>
      </c>
      <c r="M1" s="401" t="s">
        <v>1244</v>
      </c>
      <c r="N1" s="401" t="s">
        <v>1245</v>
      </c>
      <c r="O1" s="401" t="s">
        <v>1246</v>
      </c>
      <c r="P1" s="401" t="s">
        <v>1247</v>
      </c>
      <c r="Q1" s="401" t="s">
        <v>1248</v>
      </c>
      <c r="R1" s="401" t="s">
        <v>1249</v>
      </c>
      <c r="S1" s="401" t="s">
        <v>1250</v>
      </c>
      <c r="T1" s="401" t="s">
        <v>1251</v>
      </c>
      <c r="U1" s="401" t="s">
        <v>1252</v>
      </c>
      <c r="V1" s="401" t="s">
        <v>1253</v>
      </c>
      <c r="W1" s="401" t="s">
        <v>1254</v>
      </c>
      <c r="X1" s="401" t="s">
        <v>1255</v>
      </c>
      <c r="Y1" s="401" t="s">
        <v>1256</v>
      </c>
      <c r="Z1" s="401" t="s">
        <v>1257</v>
      </c>
      <c r="AA1" s="401" t="s">
        <v>1258</v>
      </c>
      <c r="AB1" s="401" t="s">
        <v>1259</v>
      </c>
      <c r="AC1" s="401" t="s">
        <v>1260</v>
      </c>
      <c r="AD1" s="401" t="s">
        <v>1261</v>
      </c>
      <c r="AE1" s="401" t="s">
        <v>1262</v>
      </c>
      <c r="AF1" s="401" t="s">
        <v>1263</v>
      </c>
      <c r="AG1" s="401" t="s">
        <v>1264</v>
      </c>
      <c r="AH1" s="401" t="s">
        <v>1265</v>
      </c>
      <c r="AI1" s="401" t="s">
        <v>1266</v>
      </c>
      <c r="AJ1" s="401" t="s">
        <v>1267</v>
      </c>
      <c r="AK1" s="401" t="s">
        <v>1268</v>
      </c>
      <c r="AL1" s="401" t="s">
        <v>1269</v>
      </c>
      <c r="AM1" s="401" t="s">
        <v>1270</v>
      </c>
      <c r="AN1" s="401" t="s">
        <v>1271</v>
      </c>
      <c r="AO1" s="401" t="s">
        <v>1272</v>
      </c>
      <c r="AP1" s="401" t="s">
        <v>1273</v>
      </c>
      <c r="AQ1" s="401" t="s">
        <v>1274</v>
      </c>
      <c r="AR1" s="401" t="s">
        <v>1275</v>
      </c>
      <c r="AS1" s="401" t="s">
        <v>1276</v>
      </c>
      <c r="AT1" s="401" t="s">
        <v>1277</v>
      </c>
      <c r="AU1" s="401" t="s">
        <v>1278</v>
      </c>
      <c r="AV1" s="401" t="s">
        <v>1279</v>
      </c>
      <c r="AW1" s="401" t="s">
        <v>1280</v>
      </c>
      <c r="AX1" s="401" t="s">
        <v>1281</v>
      </c>
      <c r="AY1" s="401" t="s">
        <v>1282</v>
      </c>
      <c r="AZ1" s="401" t="s">
        <v>1283</v>
      </c>
      <c r="BA1" s="401" t="s">
        <v>1284</v>
      </c>
      <c r="BB1" s="401" t="s">
        <v>1285</v>
      </c>
      <c r="BC1" s="401" t="s">
        <v>1286</v>
      </c>
      <c r="BD1" s="401" t="s">
        <v>1287</v>
      </c>
      <c r="BE1" s="401" t="s">
        <v>1288</v>
      </c>
      <c r="BF1" s="401" t="s">
        <v>1289</v>
      </c>
      <c r="BG1" s="401" t="s">
        <v>1290</v>
      </c>
      <c r="BH1" s="401" t="s">
        <v>1291</v>
      </c>
      <c r="BI1" s="401" t="s">
        <v>1292</v>
      </c>
      <c r="BJ1" s="401" t="s">
        <v>1293</v>
      </c>
      <c r="BK1" s="401" t="s">
        <v>1294</v>
      </c>
      <c r="BL1" s="401" t="s">
        <v>1295</v>
      </c>
      <c r="BM1" s="401" t="s">
        <v>1296</v>
      </c>
      <c r="BN1" s="401" t="s">
        <v>1297</v>
      </c>
      <c r="BO1" s="401" t="s">
        <v>1298</v>
      </c>
      <c r="BP1" s="401" t="s">
        <v>1299</v>
      </c>
      <c r="BQ1" s="401" t="s">
        <v>1300</v>
      </c>
      <c r="BR1" s="401" t="s">
        <v>1301</v>
      </c>
      <c r="BS1" s="401" t="s">
        <v>1302</v>
      </c>
      <c r="BT1" s="401" t="s">
        <v>1303</v>
      </c>
      <c r="BU1" s="401" t="s">
        <v>1304</v>
      </c>
      <c r="BV1" s="401" t="s">
        <v>1305</v>
      </c>
      <c r="BW1" s="401" t="s">
        <v>1306</v>
      </c>
      <c r="BX1" s="401" t="s">
        <v>1307</v>
      </c>
      <c r="BY1" s="401" t="s">
        <v>1308</v>
      </c>
      <c r="BZ1" s="401" t="s">
        <v>1309</v>
      </c>
      <c r="CA1" s="401" t="s">
        <v>1310</v>
      </c>
      <c r="CB1" s="401" t="s">
        <v>1311</v>
      </c>
      <c r="CC1" s="401" t="s">
        <v>1312</v>
      </c>
      <c r="CD1" s="401" t="s">
        <v>1313</v>
      </c>
      <c r="CE1" s="401" t="s">
        <v>1314</v>
      </c>
      <c r="CF1" s="401" t="s">
        <v>1315</v>
      </c>
      <c r="CG1" s="401" t="s">
        <v>1316</v>
      </c>
      <c r="CH1" s="401" t="s">
        <v>1317</v>
      </c>
      <c r="CI1" s="401" t="s">
        <v>1318</v>
      </c>
      <c r="CJ1" s="401" t="s">
        <v>1319</v>
      </c>
      <c r="CK1" s="401" t="s">
        <v>1320</v>
      </c>
      <c r="CL1" s="401" t="s">
        <v>1321</v>
      </c>
      <c r="CM1" s="401" t="s">
        <v>1322</v>
      </c>
      <c r="CN1" s="401" t="s">
        <v>1323</v>
      </c>
      <c r="CO1" s="401" t="s">
        <v>1324</v>
      </c>
      <c r="CP1" s="401" t="s">
        <v>1325</v>
      </c>
      <c r="CQ1" s="401" t="s">
        <v>1326</v>
      </c>
      <c r="CR1" s="401" t="s">
        <v>1327</v>
      </c>
      <c r="CS1" s="401" t="s">
        <v>1328</v>
      </c>
      <c r="CT1" s="401" t="s">
        <v>1329</v>
      </c>
      <c r="CU1" s="401" t="s">
        <v>1330</v>
      </c>
      <c r="CV1" s="401" t="s">
        <v>1331</v>
      </c>
      <c r="CW1" s="401" t="s">
        <v>1332</v>
      </c>
      <c r="CX1" s="401" t="s">
        <v>1333</v>
      </c>
      <c r="CY1" s="401" t="s">
        <v>1334</v>
      </c>
      <c r="CZ1" s="401" t="s">
        <v>1335</v>
      </c>
      <c r="DA1" s="401" t="s">
        <v>1336</v>
      </c>
      <c r="DB1" s="401" t="s">
        <v>1337</v>
      </c>
      <c r="DC1" s="401" t="s">
        <v>1338</v>
      </c>
      <c r="DD1" s="401" t="s">
        <v>1339</v>
      </c>
      <c r="DE1" s="401" t="s">
        <v>1340</v>
      </c>
      <c r="DF1" s="401" t="s">
        <v>1341</v>
      </c>
      <c r="DG1" s="401" t="s">
        <v>1342</v>
      </c>
      <c r="DH1" s="401" t="s">
        <v>1343</v>
      </c>
      <c r="DI1" s="401" t="s">
        <v>1344</v>
      </c>
      <c r="DJ1" s="401" t="s">
        <v>1345</v>
      </c>
      <c r="DK1" s="401" t="s">
        <v>1346</v>
      </c>
      <c r="DL1" s="401" t="s">
        <v>1347</v>
      </c>
      <c r="DM1" s="401" t="s">
        <v>1348</v>
      </c>
      <c r="DN1" s="401" t="s">
        <v>1349</v>
      </c>
      <c r="DO1" s="401" t="s">
        <v>1350</v>
      </c>
      <c r="DP1" s="401" t="s">
        <v>1351</v>
      </c>
      <c r="DQ1" s="401" t="s">
        <v>1352</v>
      </c>
      <c r="DR1" s="401" t="s">
        <v>1353</v>
      </c>
      <c r="DS1" s="401" t="s">
        <v>1354</v>
      </c>
      <c r="DT1" s="401" t="s">
        <v>1355</v>
      </c>
      <c r="DU1" s="401" t="s">
        <v>1356</v>
      </c>
    </row>
    <row r="2" spans="1:125" ht="54.75" customHeight="1">
      <c r="A2" s="400" t="str">
        <f ca="1">MID(B2,2,8)</f>
        <v/>
      </c>
      <c r="B2" s="400" t="str" cm="1">
        <f t="array" aca="1" ref="B2" ca="1">INDIRECT("入力シート!K"&amp;B5)&amp;""</f>
        <v/>
      </c>
      <c r="C2" s="400" t="str" cm="1">
        <f t="array" aca="1" ref="C2" ca="1">INDIRECT("入力シート!K"&amp;C5)&amp;""</f>
        <v/>
      </c>
      <c r="D2" s="400" t="str" cm="1">
        <f t="array" aca="1" ref="D2" ca="1">INDIRECT("入力シート!K"&amp;D5)&amp;""</f>
        <v/>
      </c>
      <c r="E2" s="400" t="str" cm="1">
        <f t="array" aca="1" ref="E2" ca="1">INDIRECT("入力シート!K"&amp;E5)&amp;""</f>
        <v/>
      </c>
      <c r="F2" s="400" t="str" cm="1">
        <f t="array" aca="1" ref="F2" ca="1">INDIRECT("入力シート!K"&amp;F5)&amp;""</f>
        <v/>
      </c>
      <c r="G2" s="400" t="str" cm="1">
        <f t="array" aca="1" ref="G2" ca="1">INDIRECT("入力シート!K"&amp;G5)&amp;""</f>
        <v/>
      </c>
      <c r="H2" s="400" t="str" cm="1">
        <f t="array" aca="1" ref="H2" ca="1">INDIRECT("入力シート!K"&amp;H5)&amp;""</f>
        <v/>
      </c>
      <c r="I2" s="400" t="str" cm="1">
        <f t="array" aca="1" ref="I2" ca="1">INDIRECT("入力シート!K"&amp;I5)&amp;""</f>
        <v/>
      </c>
      <c r="J2" s="400" t="str" cm="1">
        <f t="array" aca="1" ref="J2" ca="1">INDIRECT("入力シート!K"&amp;J5)&amp;""</f>
        <v/>
      </c>
      <c r="K2" s="400" t="str" cm="1">
        <f t="array" aca="1" ref="K2" ca="1">INDIRECT("入力シート!K"&amp;K5)&amp;""</f>
        <v/>
      </c>
      <c r="L2" s="400" t="str" cm="1">
        <f t="array" aca="1" ref="L2" ca="1">INDIRECT("入力シート!K"&amp;L5)&amp;""</f>
        <v/>
      </c>
      <c r="M2" s="400" t="str" cm="1">
        <f t="array" aca="1" ref="M2" ca="1">INDIRECT("入力シート!K"&amp;M5)&amp;""</f>
        <v/>
      </c>
      <c r="N2" s="400" t="str" cm="1">
        <f t="array" aca="1" ref="N2" ca="1">INDIRECT("入力シート!K"&amp;N5)&amp;""</f>
        <v/>
      </c>
      <c r="O2" s="400" t="str" cm="1">
        <f t="array" aca="1" ref="O2" ca="1">INDIRECT("入力シート!K"&amp;O5)&amp;""</f>
        <v/>
      </c>
      <c r="P2" s="400" t="str" cm="1">
        <f t="array" aca="1" ref="P2" ca="1">INDIRECT("入力シート!K"&amp;P5)&amp;""</f>
        <v/>
      </c>
      <c r="Q2" s="400" t="str" cm="1">
        <f t="array" aca="1" ref="Q2" ca="1">INDIRECT("入力シート!K"&amp;Q5)&amp;""</f>
        <v/>
      </c>
      <c r="R2" s="400" t="str" cm="1">
        <f t="array" aca="1" ref="R2" ca="1">INDIRECT("入力シート!K"&amp;R5)&amp;""</f>
        <v/>
      </c>
      <c r="S2" s="400" t="str" cm="1">
        <f t="array" aca="1" ref="S2" ca="1">INDIRECT("入力シート!K"&amp;S5)&amp;""</f>
        <v/>
      </c>
      <c r="T2" s="400" t="str" cm="1">
        <f t="array" aca="1" ref="T2" ca="1">INDIRECT("入力シート!K"&amp;T5)&amp;""</f>
        <v/>
      </c>
      <c r="U2" s="400" t="str" cm="1">
        <f t="array" aca="1" ref="U2" ca="1">INDIRECT("入力シート!K"&amp;U5)&amp;""</f>
        <v/>
      </c>
      <c r="V2" s="400" t="str" cm="1">
        <f t="array" aca="1" ref="V2" ca="1">INDIRECT("入力シート!K"&amp;V5)&amp;""</f>
        <v/>
      </c>
      <c r="W2" s="400" t="str" cm="1">
        <f t="array" aca="1" ref="W2" ca="1">INDIRECT("入力シート!K"&amp;W5)&amp;""</f>
        <v/>
      </c>
      <c r="X2" s="400" t="str" cm="1">
        <f t="array" aca="1" ref="X2" ca="1">INDIRECT("入力シート!K"&amp;X5)&amp;""</f>
        <v/>
      </c>
      <c r="Y2" s="400" t="str" cm="1">
        <f t="array" aca="1" ref="Y2" ca="1">INDIRECT("入力シート!K"&amp;Y5)&amp;""</f>
        <v/>
      </c>
      <c r="Z2" s="400" t="str" cm="1">
        <f t="array" aca="1" ref="Z2" ca="1">INDIRECT("入力シート!K"&amp;Z5)&amp;""</f>
        <v/>
      </c>
      <c r="AA2" s="400" t="str" cm="1">
        <f t="array" aca="1" ref="AA2" ca="1">INDIRECT("入力シート!K"&amp;AA5)&amp;""</f>
        <v/>
      </c>
      <c r="AB2" s="400" t="str" cm="1">
        <f t="array" aca="1" ref="AB2" ca="1">INDIRECT("入力シート!K"&amp;AB5)&amp;""</f>
        <v/>
      </c>
      <c r="AC2" s="400" t="str" cm="1">
        <f t="array" aca="1" ref="AC2" ca="1">INDIRECT("入力シート!K"&amp;AC5)&amp;""</f>
        <v/>
      </c>
      <c r="AD2" s="400" t="str" cm="1">
        <f t="array" aca="1" ref="AD2" ca="1">INDIRECT("入力シート!K"&amp;AD5)&amp;""</f>
        <v/>
      </c>
      <c r="AE2" s="400" t="str" cm="1">
        <f t="array" aca="1" ref="AE2" ca="1">INDIRECT("入力シート!K"&amp;AE5)&amp;""</f>
        <v/>
      </c>
      <c r="AF2" s="400" t="str" cm="1">
        <f t="array" aca="1" ref="AF2" ca="1">INDIRECT("入力シート!K"&amp;AF5)&amp;""</f>
        <v/>
      </c>
      <c r="AG2" s="400" t="str" cm="1">
        <f t="array" aca="1" ref="AG2" ca="1">INDIRECT("入力シート!K"&amp;AG5)&amp;""</f>
        <v/>
      </c>
      <c r="AH2" s="400" t="str" cm="1">
        <f t="array" aca="1" ref="AH2" ca="1">INDIRECT("入力シート!K"&amp;AH5)&amp;""</f>
        <v/>
      </c>
      <c r="AI2" s="400" t="str" cm="1">
        <f t="array" aca="1" ref="AI2" ca="1">INDIRECT("入力シート!K"&amp;AI5)&amp;""</f>
        <v/>
      </c>
      <c r="AJ2" s="400" t="str" cm="1">
        <f t="array" aca="1" ref="AJ2" ca="1">INDIRECT("入力シート!K"&amp;AJ5)&amp;""</f>
        <v/>
      </c>
      <c r="AK2" s="400" t="str" cm="1">
        <f t="array" aca="1" ref="AK2" ca="1">INDIRECT("入力シート!K"&amp;AK5)&amp;""</f>
        <v/>
      </c>
      <c r="AL2" s="400" t="str" cm="1">
        <f t="array" aca="1" ref="AL2" ca="1">INDIRECT("入力シート!K"&amp;AL5)&amp;""</f>
        <v/>
      </c>
      <c r="AM2" s="400" t="str" cm="1">
        <f t="array" aca="1" ref="AM2" ca="1">INDIRECT("入力シート!K"&amp;AM5)&amp;""</f>
        <v/>
      </c>
      <c r="AN2" s="400" t="str" cm="1">
        <f t="array" aca="1" ref="AN2" ca="1">INDIRECT("入力シート!K"&amp;AN5)&amp;""</f>
        <v/>
      </c>
      <c r="AO2" s="400" t="str" cm="1">
        <f t="array" aca="1" ref="AO2" ca="1">INDIRECT("入力シート!K"&amp;AO5)&amp;""</f>
        <v/>
      </c>
      <c r="AP2" s="400" t="str" cm="1">
        <f t="array" aca="1" ref="AP2" ca="1">INDIRECT("入力シート!K"&amp;AP5)&amp;""</f>
        <v/>
      </c>
      <c r="AQ2" s="400" t="str" cm="1">
        <f t="array" aca="1" ref="AQ2" ca="1">INDIRECT("入力シート!K"&amp;AQ5)&amp;""</f>
        <v/>
      </c>
      <c r="AR2" s="400" t="str" cm="1">
        <f t="array" aca="1" ref="AR2" ca="1">INDIRECT("入力シート!K"&amp;AR5)&amp;""</f>
        <v/>
      </c>
      <c r="AS2" s="400" t="str" cm="1">
        <f t="array" aca="1" ref="AS2" ca="1">INDIRECT("入力シート!K"&amp;AS5)&amp;""</f>
        <v/>
      </c>
      <c r="AT2" s="400" t="str" cm="1">
        <f t="array" aca="1" ref="AT2" ca="1">INDIRECT("入力シート!K"&amp;AT5)&amp;""</f>
        <v/>
      </c>
      <c r="AU2" s="400" t="str" cm="1">
        <f t="array" aca="1" ref="AU2" ca="1">INDIRECT("入力シート!K"&amp;AU5)&amp;""</f>
        <v/>
      </c>
      <c r="AV2" s="400" t="str" cm="1">
        <f t="array" aca="1" ref="AV2" ca="1">INDIRECT("入力シート!K"&amp;AV5)&amp;""</f>
        <v/>
      </c>
      <c r="AW2" s="400" t="str" cm="1">
        <f t="array" aca="1" ref="AW2" ca="1">INDIRECT("入力シート!K"&amp;AW5)&amp;""</f>
        <v/>
      </c>
      <c r="AX2" s="400" t="str" cm="1">
        <f t="array" aca="1" ref="AX2" ca="1">INDIRECT("入力シート!K"&amp;AX5)&amp;""</f>
        <v/>
      </c>
      <c r="AY2" s="400" t="str" cm="1">
        <f t="array" aca="1" ref="AY2" ca="1">INDIRECT("入力シート!K"&amp;AY5)&amp;""</f>
        <v/>
      </c>
      <c r="AZ2" s="400" t="str" cm="1">
        <f t="array" aca="1" ref="AZ2" ca="1">INDIRECT("入力シート!K"&amp;AZ5)&amp;""</f>
        <v/>
      </c>
      <c r="BA2" s="400" t="str" cm="1">
        <f t="array" aca="1" ref="BA2" ca="1">INDIRECT("入力シート!K"&amp;BA5)&amp;""</f>
        <v/>
      </c>
      <c r="BB2" s="400" t="str" cm="1">
        <f t="array" aca="1" ref="BB2" ca="1">INDIRECT("入力シート!K"&amp;BB5)&amp;""</f>
        <v/>
      </c>
      <c r="BC2" s="400" t="str" cm="1">
        <f t="array" aca="1" ref="BC2" ca="1">INDIRECT("入力シート!K"&amp;BC5)&amp;""</f>
        <v/>
      </c>
      <c r="BD2" s="400" t="str" cm="1">
        <f t="array" aca="1" ref="BD2" ca="1">INDIRECT("入力シート!K"&amp;BD5)&amp;""</f>
        <v/>
      </c>
      <c r="BE2" s="400" t="str" cm="1">
        <f t="array" aca="1" ref="BE2" ca="1">INDIRECT("入力シート!K"&amp;BE5)&amp;""</f>
        <v/>
      </c>
      <c r="BF2" s="400" t="str" cm="1">
        <f t="array" aca="1" ref="BF2" ca="1">INDIRECT("入力シート!K"&amp;BF5)&amp;""</f>
        <v/>
      </c>
      <c r="BG2" s="400" t="str" cm="1">
        <f t="array" aca="1" ref="BG2" ca="1">INDIRECT("入力シート!K"&amp;BG5)&amp;""</f>
        <v/>
      </c>
      <c r="BH2" s="400" t="str" cm="1">
        <f t="array" aca="1" ref="BH2" ca="1">INDIRECT("入力シート!K"&amp;BH5)&amp;""</f>
        <v/>
      </c>
      <c r="BI2" s="400" t="str" cm="1">
        <f t="array" aca="1" ref="BI2" ca="1">INDIRECT("入力シート!K"&amp;BI5)&amp;""</f>
        <v/>
      </c>
      <c r="BJ2" s="400" t="str" cm="1">
        <f t="array" aca="1" ref="BJ2" ca="1">INDIRECT("入力シート!K"&amp;BJ5)&amp;""</f>
        <v/>
      </c>
      <c r="BK2" s="400" t="str" cm="1">
        <f t="array" aca="1" ref="BK2" ca="1">INDIRECT("入力シート!K"&amp;BK5)&amp;""</f>
        <v/>
      </c>
      <c r="BL2" s="400" t="str" cm="1">
        <f t="array" aca="1" ref="BL2" ca="1">INDIRECT("入力シート!K"&amp;BL5)&amp;""</f>
        <v/>
      </c>
      <c r="BM2" s="400" t="str" cm="1">
        <f t="array" aca="1" ref="BM2" ca="1">INDIRECT("入力シート!K"&amp;BM5)&amp;""</f>
        <v/>
      </c>
      <c r="BN2" s="400" t="str" cm="1">
        <f t="array" aca="1" ref="BN2" ca="1">INDIRECT("入力シート!K"&amp;BN5)&amp;""</f>
        <v/>
      </c>
      <c r="BO2" s="400" t="str" cm="1">
        <f t="array" aca="1" ref="BO2" ca="1">INDIRECT("入力シート!K"&amp;BO5)&amp;""</f>
        <v/>
      </c>
      <c r="BP2" s="400" t="str" cm="1">
        <f t="array" aca="1" ref="BP2" ca="1">INDIRECT("入力シート!K"&amp;BP5)&amp;""</f>
        <v/>
      </c>
      <c r="BQ2" s="400" t="str" cm="1">
        <f t="array" aca="1" ref="BQ2" ca="1">INDIRECT("入力シート!K"&amp;BQ5)&amp;""</f>
        <v/>
      </c>
      <c r="BR2" s="400" t="str" cm="1">
        <f t="array" aca="1" ref="BR2" ca="1">INDIRECT("入力シート!K"&amp;BR5)&amp;""</f>
        <v/>
      </c>
      <c r="BS2" s="400" t="str" cm="1">
        <f t="array" aca="1" ref="BS2" ca="1">INDIRECT("入力シート!K"&amp;BS5)&amp;""</f>
        <v/>
      </c>
      <c r="BT2" s="400" t="str" cm="1">
        <f t="array" aca="1" ref="BT2" ca="1">INDIRECT("入力シート!K"&amp;BT5)&amp;""</f>
        <v/>
      </c>
      <c r="BU2" s="400" t="str" cm="1">
        <f t="array" aca="1" ref="BU2" ca="1">INDIRECT("入力シート!K"&amp;BU5)&amp;""</f>
        <v/>
      </c>
      <c r="BV2" s="400" t="str" cm="1">
        <f t="array" aca="1" ref="BV2" ca="1">INDIRECT("入力シート!K"&amp;BV5)&amp;""</f>
        <v/>
      </c>
      <c r="BW2" s="400" t="str" cm="1">
        <f t="array" aca="1" ref="BW2" ca="1">INDIRECT("入力シート!K"&amp;BW5)&amp;""</f>
        <v/>
      </c>
      <c r="BX2" s="400" t="str" cm="1">
        <f t="array" aca="1" ref="BX2" ca="1">INDIRECT("入力シート!K"&amp;BX5)&amp;""</f>
        <v/>
      </c>
      <c r="BY2" s="400" t="str" cm="1">
        <f t="array" aca="1" ref="BY2" ca="1">INDIRECT("入力シート!K"&amp;BY5)&amp;""</f>
        <v/>
      </c>
      <c r="BZ2" s="400" t="str" cm="1">
        <f t="array" aca="1" ref="BZ2" ca="1">INDIRECT("入力シート!K"&amp;BZ5)&amp;""</f>
        <v/>
      </c>
      <c r="CA2" s="400" t="str" cm="1">
        <f t="array" aca="1" ref="CA2" ca="1">INDIRECT("入力シート!K"&amp;CA5)&amp;""</f>
        <v/>
      </c>
      <c r="CB2" s="400" t="str" cm="1">
        <f t="array" aca="1" ref="CB2" ca="1">INDIRECT("入力シート!K"&amp;CB5)&amp;""</f>
        <v/>
      </c>
      <c r="CC2" s="400" t="str" cm="1">
        <f t="array" aca="1" ref="CC2" ca="1">INDIRECT("入力シート!K"&amp;CC5)&amp;""</f>
        <v/>
      </c>
      <c r="CD2" s="400" t="str" cm="1">
        <f t="array" aca="1" ref="CD2" ca="1">INDIRECT("入力シート!K"&amp;CD5)&amp;""</f>
        <v/>
      </c>
      <c r="CE2" s="400" t="str" cm="1">
        <f t="array" aca="1" ref="CE2" ca="1">INDIRECT("入力シート!K"&amp;CE5)&amp;""</f>
        <v/>
      </c>
      <c r="CF2" s="400" t="str" cm="1">
        <f t="array" aca="1" ref="CF2" ca="1">INDIRECT("入力シート!K"&amp;CF5)&amp;""</f>
        <v/>
      </c>
      <c r="CG2" s="400" t="str" cm="1">
        <f t="array" aca="1" ref="CG2" ca="1">INDIRECT("入力シート!K"&amp;CG5)&amp;""</f>
        <v/>
      </c>
      <c r="CH2" s="400" t="str" cm="1">
        <f t="array" aca="1" ref="CH2" ca="1">INDIRECT("入力シート!K"&amp;CH5)&amp;""</f>
        <v/>
      </c>
      <c r="CI2" s="400" t="str" cm="1">
        <f t="array" aca="1" ref="CI2" ca="1">INDIRECT("入力シート!K"&amp;CI5)&amp;""</f>
        <v/>
      </c>
      <c r="CJ2" s="400" t="str" cm="1">
        <f t="array" aca="1" ref="CJ2" ca="1">INDIRECT("入力シート!K"&amp;CJ5)&amp;""</f>
        <v/>
      </c>
      <c r="CK2" s="400" t="str" cm="1">
        <f t="array" aca="1" ref="CK2" ca="1">INDIRECT("入力シート!K"&amp;CK5)&amp;""</f>
        <v/>
      </c>
      <c r="CL2" s="400" t="str" cm="1">
        <f t="array" aca="1" ref="CL2" ca="1">INDIRECT("入力シート!K"&amp;CL5)&amp;""</f>
        <v/>
      </c>
      <c r="CM2" s="400" t="str" cm="1">
        <f t="array" aca="1" ref="CM2" ca="1">INDIRECT("入力シート!K"&amp;CM5)&amp;""</f>
        <v/>
      </c>
      <c r="CN2" s="400" t="str" cm="1">
        <f t="array" aca="1" ref="CN2" ca="1">INDIRECT("入力シート!K"&amp;CN5)&amp;""</f>
        <v/>
      </c>
      <c r="CO2" s="400" t="str" cm="1">
        <f t="array" aca="1" ref="CO2" ca="1">INDIRECT("入力シート!K"&amp;CO5)&amp;""</f>
        <v/>
      </c>
      <c r="CP2" s="400" t="str" cm="1">
        <f t="array" aca="1" ref="CP2" ca="1">INDIRECT("入力シート!K"&amp;CP5)&amp;""</f>
        <v/>
      </c>
      <c r="CQ2" s="400" t="str" cm="1">
        <f t="array" aca="1" ref="CQ2" ca="1">INDIRECT("入力シート!K"&amp;CQ5)&amp;""</f>
        <v/>
      </c>
      <c r="CR2" s="400" t="str" cm="1">
        <f t="array" aca="1" ref="CR2" ca="1">INDIRECT("入力シート!K"&amp;CR5)&amp;""</f>
        <v/>
      </c>
      <c r="CS2" s="400" t="str" cm="1">
        <f t="array" aca="1" ref="CS2" ca="1">INDIRECT("入力シート!K"&amp;CS5)&amp;""</f>
        <v/>
      </c>
      <c r="CT2" s="400" t="str" cm="1">
        <f t="array" aca="1" ref="CT2" ca="1">INDIRECT("入力シート!K"&amp;CT5)&amp;""</f>
        <v/>
      </c>
      <c r="CU2" s="400" t="str" cm="1">
        <f t="array" aca="1" ref="CU2" ca="1">INDIRECT("入力シート!K"&amp;CU5)&amp;""</f>
        <v/>
      </c>
      <c r="CV2" s="400" t="str" cm="1">
        <f t="array" aca="1" ref="CV2" ca="1">INDIRECT("入力シート!K"&amp;CV5)&amp;""</f>
        <v/>
      </c>
      <c r="CW2" s="400" t="str" cm="1">
        <f t="array" aca="1" ref="CW2" ca="1">INDIRECT("入力シート!K"&amp;CW5)&amp;""</f>
        <v/>
      </c>
      <c r="CX2" s="400" t="str" cm="1">
        <f t="array" aca="1" ref="CX2" ca="1">INDIRECT("入力シート!K"&amp;CX5)&amp;""</f>
        <v/>
      </c>
      <c r="CY2" s="400" t="str" cm="1">
        <f t="array" aca="1" ref="CY2" ca="1">INDIRECT("入力シート!K"&amp;CY5)&amp;""</f>
        <v/>
      </c>
      <c r="CZ2" s="400" t="str" cm="1">
        <f t="array" aca="1" ref="CZ2" ca="1">INDIRECT("入力シート!K"&amp;CZ5)&amp;""</f>
        <v/>
      </c>
      <c r="DA2" s="400" t="str" cm="1">
        <f t="array" aca="1" ref="DA2" ca="1">INDIRECT("入力シート!K"&amp;DA5)&amp;""</f>
        <v/>
      </c>
      <c r="DB2" s="400" t="str" cm="1">
        <f t="array" aca="1" ref="DB2" ca="1">INDIRECT("入力シート!K"&amp;DB5)&amp;""</f>
        <v/>
      </c>
      <c r="DC2" s="400" t="str" cm="1">
        <f t="array" aca="1" ref="DC2" ca="1">INDIRECT("入力シート!K"&amp;DC5)&amp;""</f>
        <v/>
      </c>
      <c r="DD2" s="400" t="str" cm="1">
        <f t="array" aca="1" ref="DD2" ca="1">INDIRECT("入力シート!K"&amp;DD5)&amp;""</f>
        <v/>
      </c>
      <c r="DE2" s="400" t="str" cm="1">
        <f t="array" aca="1" ref="DE2" ca="1">INDIRECT("入力シート!K"&amp;DE5)&amp;""</f>
        <v/>
      </c>
      <c r="DF2" s="400" t="str" cm="1">
        <f t="array" aca="1" ref="DF2" ca="1">INDIRECT("入力シート!K"&amp;DF5)&amp;""</f>
        <v/>
      </c>
      <c r="DG2" s="400" t="str" cm="1">
        <f t="array" aca="1" ref="DG2" ca="1">INDIRECT("入力シート!K"&amp;DG5)&amp;""</f>
        <v/>
      </c>
      <c r="DH2" s="400" t="str" cm="1">
        <f t="array" aca="1" ref="DH2" ca="1">INDIRECT("入力シート!K"&amp;DH5)&amp;""</f>
        <v/>
      </c>
      <c r="DI2" s="400" t="str" cm="1">
        <f t="array" aca="1" ref="DI2" ca="1">INDIRECT("入力シート!K"&amp;DI5)&amp;""</f>
        <v/>
      </c>
      <c r="DJ2" s="400" t="str" cm="1">
        <f t="array" aca="1" ref="DJ2" ca="1">INDIRECT("入力シート!K"&amp;DJ5)&amp;""</f>
        <v/>
      </c>
      <c r="DK2" s="400" t="str" cm="1">
        <f t="array" aca="1" ref="DK2" ca="1">INDIRECT("入力シート!K"&amp;DK5)&amp;""</f>
        <v/>
      </c>
      <c r="DL2" s="400" t="str" cm="1">
        <f t="array" aca="1" ref="DL2" ca="1">INDIRECT("入力シート!K"&amp;DL5)&amp;""</f>
        <v/>
      </c>
      <c r="DM2" s="400" t="str" cm="1">
        <f t="array" aca="1" ref="DM2" ca="1">INDIRECT("入力シート!K"&amp;DM5)&amp;""</f>
        <v/>
      </c>
      <c r="DN2" s="400" t="str" cm="1">
        <f t="array" aca="1" ref="DN2" ca="1">INDIRECT("入力シート!K"&amp;DN5)&amp;""</f>
        <v/>
      </c>
      <c r="DO2" s="400" t="str" cm="1">
        <f t="array" aca="1" ref="DO2" ca="1">INDIRECT("入力シート!K"&amp;DO5)&amp;""</f>
        <v/>
      </c>
      <c r="DP2" s="400" t="str" cm="1">
        <f t="array" aca="1" ref="DP2" ca="1">INDIRECT("入力シート!K"&amp;DP5)&amp;""</f>
        <v/>
      </c>
      <c r="DQ2" s="400" t="str" cm="1">
        <f t="array" aca="1" ref="DQ2" ca="1">INDIRECT("入力シート!K"&amp;DQ5)&amp;""</f>
        <v/>
      </c>
      <c r="DR2" s="400" t="str" cm="1">
        <f t="array" aca="1" ref="DR2" ca="1">INDIRECT("入力シート!K"&amp;DR5)&amp;""</f>
        <v/>
      </c>
      <c r="DS2" s="400" t="str" cm="1">
        <f t="array" aca="1" ref="DS2" ca="1">INDIRECT("入力シート!K"&amp;DS5)&amp;""</f>
        <v/>
      </c>
      <c r="DT2" s="400" t="str" cm="1">
        <f t="array" aca="1" ref="DT2" ca="1">INDIRECT("入力シート!K"&amp;DT5)&amp;""</f>
        <v/>
      </c>
      <c r="DU2" s="400" t="str" cm="1">
        <f t="array" aca="1" ref="DU2" ca="1">INDIRECT("入力シート!K"&amp;DU5)&amp;""</f>
        <v/>
      </c>
    </row>
    <row r="4" spans="1:125">
      <c r="B4" s="402">
        <f t="shared" ref="B4:BM4" si="0">FIND("K",B1)</f>
        <v>14</v>
      </c>
      <c r="C4" s="402">
        <f t="shared" si="0"/>
        <v>14</v>
      </c>
      <c r="D4" s="402">
        <f t="shared" si="0"/>
        <v>14</v>
      </c>
      <c r="E4" s="402">
        <f t="shared" si="0"/>
        <v>14</v>
      </c>
      <c r="F4" s="402">
        <f t="shared" si="0"/>
        <v>14</v>
      </c>
      <c r="G4" s="402">
        <f t="shared" si="0"/>
        <v>14</v>
      </c>
      <c r="H4" s="402">
        <f t="shared" si="0"/>
        <v>14</v>
      </c>
      <c r="I4" s="402">
        <f t="shared" si="0"/>
        <v>14</v>
      </c>
      <c r="J4" s="402">
        <f t="shared" si="0"/>
        <v>14</v>
      </c>
      <c r="K4" s="402">
        <f t="shared" si="0"/>
        <v>14</v>
      </c>
      <c r="L4" s="402">
        <f t="shared" si="0"/>
        <v>14</v>
      </c>
      <c r="M4" s="402">
        <f t="shared" si="0"/>
        <v>14</v>
      </c>
      <c r="N4" s="402">
        <f t="shared" si="0"/>
        <v>14</v>
      </c>
      <c r="O4" s="402">
        <f t="shared" si="0"/>
        <v>14</v>
      </c>
      <c r="P4" s="402">
        <f t="shared" si="0"/>
        <v>14</v>
      </c>
      <c r="Q4" s="402">
        <f t="shared" si="0"/>
        <v>14</v>
      </c>
      <c r="R4" s="402">
        <f t="shared" si="0"/>
        <v>14</v>
      </c>
      <c r="S4" s="402">
        <f t="shared" si="0"/>
        <v>14</v>
      </c>
      <c r="T4" s="402">
        <f t="shared" si="0"/>
        <v>14</v>
      </c>
      <c r="U4" s="402">
        <f t="shared" si="0"/>
        <v>14</v>
      </c>
      <c r="V4" s="402">
        <f t="shared" si="0"/>
        <v>14</v>
      </c>
      <c r="W4" s="402">
        <f t="shared" si="0"/>
        <v>14</v>
      </c>
      <c r="X4" s="402">
        <f t="shared" si="0"/>
        <v>14</v>
      </c>
      <c r="Y4" s="402">
        <f t="shared" si="0"/>
        <v>14</v>
      </c>
      <c r="Z4" s="402">
        <f t="shared" si="0"/>
        <v>14</v>
      </c>
      <c r="AA4" s="402">
        <f t="shared" si="0"/>
        <v>14</v>
      </c>
      <c r="AB4" s="402">
        <f t="shared" si="0"/>
        <v>14</v>
      </c>
      <c r="AC4" s="402">
        <f t="shared" si="0"/>
        <v>14</v>
      </c>
      <c r="AD4" s="402">
        <f t="shared" si="0"/>
        <v>14</v>
      </c>
      <c r="AE4" s="402">
        <f t="shared" si="0"/>
        <v>14</v>
      </c>
      <c r="AF4" s="402">
        <f t="shared" si="0"/>
        <v>14</v>
      </c>
      <c r="AG4" s="402">
        <f t="shared" si="0"/>
        <v>14</v>
      </c>
      <c r="AH4" s="402">
        <f t="shared" si="0"/>
        <v>14</v>
      </c>
      <c r="AI4" s="402">
        <f t="shared" si="0"/>
        <v>14</v>
      </c>
      <c r="AJ4" s="402">
        <f t="shared" si="0"/>
        <v>14</v>
      </c>
      <c r="AK4" s="402">
        <f t="shared" si="0"/>
        <v>14</v>
      </c>
      <c r="AL4" s="402">
        <f t="shared" si="0"/>
        <v>14</v>
      </c>
      <c r="AM4" s="402">
        <f t="shared" si="0"/>
        <v>14</v>
      </c>
      <c r="AN4" s="402">
        <f t="shared" si="0"/>
        <v>14</v>
      </c>
      <c r="AO4" s="402">
        <f t="shared" si="0"/>
        <v>14</v>
      </c>
      <c r="AP4" s="402">
        <f t="shared" si="0"/>
        <v>14</v>
      </c>
      <c r="AQ4" s="402">
        <f t="shared" si="0"/>
        <v>14</v>
      </c>
      <c r="AR4" s="402">
        <f t="shared" si="0"/>
        <v>14</v>
      </c>
      <c r="AS4" s="402">
        <f t="shared" si="0"/>
        <v>14</v>
      </c>
      <c r="AT4" s="402">
        <f t="shared" si="0"/>
        <v>14</v>
      </c>
      <c r="AU4" s="402">
        <f t="shared" si="0"/>
        <v>14</v>
      </c>
      <c r="AV4" s="402">
        <f t="shared" si="0"/>
        <v>14</v>
      </c>
      <c r="AW4" s="402">
        <f t="shared" si="0"/>
        <v>14</v>
      </c>
      <c r="AX4" s="402">
        <f t="shared" si="0"/>
        <v>14</v>
      </c>
      <c r="AY4" s="402">
        <f t="shared" si="0"/>
        <v>14</v>
      </c>
      <c r="AZ4" s="402">
        <f t="shared" si="0"/>
        <v>14</v>
      </c>
      <c r="BA4" s="402">
        <f t="shared" si="0"/>
        <v>14</v>
      </c>
      <c r="BB4" s="402">
        <f t="shared" si="0"/>
        <v>14</v>
      </c>
      <c r="BC4" s="402">
        <f t="shared" si="0"/>
        <v>14</v>
      </c>
      <c r="BD4" s="402">
        <f t="shared" si="0"/>
        <v>14</v>
      </c>
      <c r="BE4" s="402">
        <f t="shared" si="0"/>
        <v>14</v>
      </c>
      <c r="BF4" s="402">
        <f t="shared" si="0"/>
        <v>14</v>
      </c>
      <c r="BG4" s="402">
        <f t="shared" si="0"/>
        <v>14</v>
      </c>
      <c r="BH4" s="402">
        <f t="shared" si="0"/>
        <v>14</v>
      </c>
      <c r="BI4" s="402">
        <f t="shared" si="0"/>
        <v>14</v>
      </c>
      <c r="BJ4" s="402">
        <f t="shared" si="0"/>
        <v>14</v>
      </c>
      <c r="BK4" s="402">
        <f t="shared" si="0"/>
        <v>14</v>
      </c>
      <c r="BL4" s="402">
        <f t="shared" si="0"/>
        <v>14</v>
      </c>
      <c r="BM4" s="402">
        <f t="shared" si="0"/>
        <v>14</v>
      </c>
      <c r="BN4" s="402">
        <f t="shared" ref="BN4:DU4" si="1">FIND("K",BN1)</f>
        <v>14</v>
      </c>
      <c r="BO4" s="402">
        <f t="shared" si="1"/>
        <v>14</v>
      </c>
      <c r="BP4" s="402">
        <f t="shared" si="1"/>
        <v>14</v>
      </c>
      <c r="BQ4" s="402">
        <f t="shared" si="1"/>
        <v>14</v>
      </c>
      <c r="BR4" s="402">
        <f t="shared" si="1"/>
        <v>14</v>
      </c>
      <c r="BS4" s="402">
        <f t="shared" si="1"/>
        <v>14</v>
      </c>
      <c r="BT4" s="402">
        <f t="shared" si="1"/>
        <v>14</v>
      </c>
      <c r="BU4" s="402">
        <f t="shared" si="1"/>
        <v>14</v>
      </c>
      <c r="BV4" s="402">
        <f t="shared" si="1"/>
        <v>14</v>
      </c>
      <c r="BW4" s="402">
        <f t="shared" si="1"/>
        <v>14</v>
      </c>
      <c r="BX4" s="402">
        <f t="shared" si="1"/>
        <v>14</v>
      </c>
      <c r="BY4" s="402">
        <f t="shared" si="1"/>
        <v>14</v>
      </c>
      <c r="BZ4" s="402">
        <f t="shared" si="1"/>
        <v>14</v>
      </c>
      <c r="CA4" s="402">
        <f t="shared" si="1"/>
        <v>14</v>
      </c>
      <c r="CB4" s="402">
        <f t="shared" si="1"/>
        <v>14</v>
      </c>
      <c r="CC4" s="402">
        <f t="shared" si="1"/>
        <v>14</v>
      </c>
      <c r="CD4" s="402">
        <f t="shared" si="1"/>
        <v>14</v>
      </c>
      <c r="CE4" s="402">
        <f t="shared" si="1"/>
        <v>14</v>
      </c>
      <c r="CF4" s="402">
        <f t="shared" si="1"/>
        <v>14</v>
      </c>
      <c r="CG4" s="402">
        <f t="shared" si="1"/>
        <v>14</v>
      </c>
      <c r="CH4" s="402">
        <f t="shared" si="1"/>
        <v>14</v>
      </c>
      <c r="CI4" s="402">
        <f t="shared" si="1"/>
        <v>14</v>
      </c>
      <c r="CJ4" s="402">
        <f t="shared" si="1"/>
        <v>14</v>
      </c>
      <c r="CK4" s="402">
        <f t="shared" si="1"/>
        <v>14</v>
      </c>
      <c r="CL4" s="402">
        <f t="shared" si="1"/>
        <v>14</v>
      </c>
      <c r="CM4" s="402">
        <f t="shared" si="1"/>
        <v>14</v>
      </c>
      <c r="CN4" s="402">
        <f t="shared" si="1"/>
        <v>14</v>
      </c>
      <c r="CO4" s="402">
        <f t="shared" si="1"/>
        <v>14</v>
      </c>
      <c r="CP4" s="402">
        <f t="shared" si="1"/>
        <v>14</v>
      </c>
      <c r="CQ4" s="402">
        <f t="shared" si="1"/>
        <v>14</v>
      </c>
      <c r="CR4" s="402">
        <f t="shared" si="1"/>
        <v>14</v>
      </c>
      <c r="CS4" s="402">
        <f t="shared" si="1"/>
        <v>14</v>
      </c>
      <c r="CT4" s="402">
        <f t="shared" si="1"/>
        <v>14</v>
      </c>
      <c r="CU4" s="402">
        <f t="shared" si="1"/>
        <v>14</v>
      </c>
      <c r="CV4" s="402">
        <f t="shared" si="1"/>
        <v>14</v>
      </c>
      <c r="CW4" s="402">
        <f t="shared" si="1"/>
        <v>14</v>
      </c>
      <c r="CX4" s="402">
        <f t="shared" si="1"/>
        <v>14</v>
      </c>
      <c r="CY4" s="402">
        <f t="shared" si="1"/>
        <v>14</v>
      </c>
      <c r="CZ4" s="402">
        <f t="shared" si="1"/>
        <v>14</v>
      </c>
      <c r="DA4" s="402">
        <f t="shared" si="1"/>
        <v>14</v>
      </c>
      <c r="DB4" s="402">
        <f t="shared" si="1"/>
        <v>14</v>
      </c>
      <c r="DC4" s="402">
        <f t="shared" si="1"/>
        <v>14</v>
      </c>
      <c r="DD4" s="402">
        <f t="shared" si="1"/>
        <v>14</v>
      </c>
      <c r="DE4" s="402">
        <f t="shared" si="1"/>
        <v>14</v>
      </c>
      <c r="DF4" s="402">
        <f t="shared" si="1"/>
        <v>14</v>
      </c>
      <c r="DG4" s="402">
        <f t="shared" si="1"/>
        <v>14</v>
      </c>
      <c r="DH4" s="402">
        <f t="shared" si="1"/>
        <v>14</v>
      </c>
      <c r="DI4" s="402">
        <f t="shared" si="1"/>
        <v>14</v>
      </c>
      <c r="DJ4" s="402">
        <f t="shared" si="1"/>
        <v>14</v>
      </c>
      <c r="DK4" s="402">
        <f t="shared" si="1"/>
        <v>14</v>
      </c>
      <c r="DL4" s="402">
        <f t="shared" si="1"/>
        <v>14</v>
      </c>
      <c r="DM4" s="402">
        <f t="shared" si="1"/>
        <v>14</v>
      </c>
      <c r="DN4" s="402">
        <f t="shared" si="1"/>
        <v>14</v>
      </c>
      <c r="DO4" s="402">
        <f t="shared" si="1"/>
        <v>14</v>
      </c>
      <c r="DP4" s="402">
        <f t="shared" si="1"/>
        <v>14</v>
      </c>
      <c r="DQ4" s="402">
        <f t="shared" si="1"/>
        <v>14</v>
      </c>
      <c r="DR4" s="402">
        <f t="shared" si="1"/>
        <v>14</v>
      </c>
      <c r="DS4" s="402">
        <f t="shared" si="1"/>
        <v>14</v>
      </c>
      <c r="DT4" s="402">
        <f t="shared" si="1"/>
        <v>14</v>
      </c>
      <c r="DU4" s="402">
        <f t="shared" si="1"/>
        <v>14</v>
      </c>
    </row>
    <row r="5" spans="1:125">
      <c r="B5" s="402" t="str">
        <f t="shared" ref="B5:BF5" si="2">TEXT(MID(B1,B4+2,2),"00")</f>
        <v>11</v>
      </c>
      <c r="C5" s="402" t="str">
        <f t="shared" si="2"/>
        <v>12</v>
      </c>
      <c r="D5" s="402" t="str">
        <f t="shared" si="2"/>
        <v>13</v>
      </c>
      <c r="E5" s="402" t="str">
        <f t="shared" si="2"/>
        <v>14</v>
      </c>
      <c r="F5" s="402" t="str">
        <f t="shared" si="2"/>
        <v>15</v>
      </c>
      <c r="G5" s="402" t="str">
        <f t="shared" si="2"/>
        <v>16</v>
      </c>
      <c r="H5" s="402" t="str">
        <f t="shared" si="2"/>
        <v>17</v>
      </c>
      <c r="I5" s="402" t="str">
        <f t="shared" si="2"/>
        <v>18</v>
      </c>
      <c r="J5" s="402" t="str">
        <f t="shared" si="2"/>
        <v>19</v>
      </c>
      <c r="K5" s="402" t="str">
        <f t="shared" si="2"/>
        <v>20</v>
      </c>
      <c r="L5" s="402" t="str">
        <f t="shared" si="2"/>
        <v>21</v>
      </c>
      <c r="M5" s="402" t="str">
        <f t="shared" si="2"/>
        <v>22</v>
      </c>
      <c r="N5" s="402" t="str">
        <f t="shared" si="2"/>
        <v>23</v>
      </c>
      <c r="O5" s="402" t="str">
        <f t="shared" si="2"/>
        <v>24</v>
      </c>
      <c r="P5" s="402" t="str">
        <f t="shared" si="2"/>
        <v>25</v>
      </c>
      <c r="Q5" s="402" t="str">
        <f t="shared" si="2"/>
        <v>26</v>
      </c>
      <c r="R5" s="402" t="str">
        <f t="shared" si="2"/>
        <v>27</v>
      </c>
      <c r="S5" s="402" t="str">
        <f t="shared" si="2"/>
        <v>28</v>
      </c>
      <c r="T5" s="402" t="str">
        <f t="shared" si="2"/>
        <v>33</v>
      </c>
      <c r="U5" s="402" t="str">
        <f t="shared" si="2"/>
        <v>34</v>
      </c>
      <c r="V5" s="402" t="str">
        <f t="shared" si="2"/>
        <v>35</v>
      </c>
      <c r="W5" s="402" t="str">
        <f t="shared" si="2"/>
        <v>36</v>
      </c>
      <c r="X5" s="402" t="str">
        <f t="shared" si="2"/>
        <v>37</v>
      </c>
      <c r="Y5" s="402" t="str">
        <f t="shared" si="2"/>
        <v>38</v>
      </c>
      <c r="Z5" s="402" t="str">
        <f t="shared" si="2"/>
        <v>39</v>
      </c>
      <c r="AA5" s="402" t="str">
        <f t="shared" si="2"/>
        <v>40</v>
      </c>
      <c r="AB5" s="402" t="str">
        <f t="shared" si="2"/>
        <v>41</v>
      </c>
      <c r="AC5" s="402" t="str">
        <f t="shared" si="2"/>
        <v>42</v>
      </c>
      <c r="AD5" s="402" t="str">
        <f t="shared" si="2"/>
        <v>43</v>
      </c>
      <c r="AE5" s="402" t="str">
        <f t="shared" si="2"/>
        <v>44</v>
      </c>
      <c r="AF5" s="402" t="str">
        <f t="shared" si="2"/>
        <v>45</v>
      </c>
      <c r="AG5" s="402" t="str">
        <f t="shared" si="2"/>
        <v>50</v>
      </c>
      <c r="AH5" s="402" t="str">
        <f t="shared" si="2"/>
        <v>51</v>
      </c>
      <c r="AI5" s="402" t="str">
        <f t="shared" si="2"/>
        <v>52</v>
      </c>
      <c r="AJ5" s="402" t="str">
        <f t="shared" si="2"/>
        <v>57</v>
      </c>
      <c r="AK5" s="402" t="str">
        <f t="shared" si="2"/>
        <v>58</v>
      </c>
      <c r="AL5" s="402" t="str">
        <f t="shared" si="2"/>
        <v>59</v>
      </c>
      <c r="AM5" s="402" t="str">
        <f t="shared" si="2"/>
        <v>60</v>
      </c>
      <c r="AN5" s="402" t="str">
        <f t="shared" si="2"/>
        <v>61</v>
      </c>
      <c r="AO5" s="402" t="str">
        <f t="shared" si="2"/>
        <v>62</v>
      </c>
      <c r="AP5" s="402" t="str">
        <f t="shared" si="2"/>
        <v>68</v>
      </c>
      <c r="AQ5" s="402" t="str">
        <f t="shared" si="2"/>
        <v>69</v>
      </c>
      <c r="AR5" s="402" t="str">
        <f t="shared" si="2"/>
        <v>70</v>
      </c>
      <c r="AS5" s="402" t="str">
        <f t="shared" si="2"/>
        <v>71</v>
      </c>
      <c r="AT5" s="402" t="str">
        <f t="shared" si="2"/>
        <v>72</v>
      </c>
      <c r="AU5" s="402" t="str">
        <f t="shared" si="2"/>
        <v>73</v>
      </c>
      <c r="AV5" s="402" t="str">
        <f t="shared" si="2"/>
        <v>74</v>
      </c>
      <c r="AW5" s="402" t="str">
        <f t="shared" si="2"/>
        <v>75</v>
      </c>
      <c r="AX5" s="402" t="str">
        <f t="shared" si="2"/>
        <v>84</v>
      </c>
      <c r="AY5" s="402" t="str">
        <f t="shared" si="2"/>
        <v>85</v>
      </c>
      <c r="AZ5" s="402" t="str">
        <f t="shared" si="2"/>
        <v>86</v>
      </c>
      <c r="BA5" s="402" t="str">
        <f t="shared" si="2"/>
        <v>94</v>
      </c>
      <c r="BB5" s="402" t="str">
        <f t="shared" si="2"/>
        <v>95</v>
      </c>
      <c r="BC5" s="402" t="str">
        <f t="shared" si="2"/>
        <v>96</v>
      </c>
      <c r="BD5" s="402" t="str">
        <f t="shared" si="2"/>
        <v>97</v>
      </c>
      <c r="BE5" s="402" t="str">
        <f t="shared" si="2"/>
        <v>98</v>
      </c>
      <c r="BF5" s="402" t="str">
        <f t="shared" si="2"/>
        <v>99</v>
      </c>
      <c r="BG5" s="402" t="str">
        <f t="shared" ref="BG5:DR5" si="3">TEXT(MID(BG1,BG4+1,3),"000")</f>
        <v>100</v>
      </c>
      <c r="BH5" s="402" t="str">
        <f t="shared" si="3"/>
        <v>101</v>
      </c>
      <c r="BI5" s="402" t="str">
        <f t="shared" si="3"/>
        <v>102</v>
      </c>
      <c r="BJ5" s="402" t="str">
        <f t="shared" si="3"/>
        <v>103</v>
      </c>
      <c r="BK5" s="402" t="str">
        <f t="shared" si="3"/>
        <v>104</v>
      </c>
      <c r="BL5" s="402" t="str">
        <f t="shared" si="3"/>
        <v>105</v>
      </c>
      <c r="BM5" s="402" t="str">
        <f t="shared" si="3"/>
        <v>106</v>
      </c>
      <c r="BN5" s="402" t="str">
        <f t="shared" si="3"/>
        <v>107</v>
      </c>
      <c r="BO5" s="402" t="str">
        <f t="shared" si="3"/>
        <v>113</v>
      </c>
      <c r="BP5" s="402" t="str">
        <f t="shared" si="3"/>
        <v>114</v>
      </c>
      <c r="BQ5" s="402" t="str">
        <f t="shared" si="3"/>
        <v>115</v>
      </c>
      <c r="BR5" s="402" t="str">
        <f t="shared" si="3"/>
        <v>116</v>
      </c>
      <c r="BS5" s="402" t="str">
        <f t="shared" si="3"/>
        <v>117</v>
      </c>
      <c r="BT5" s="402" t="str">
        <f t="shared" si="3"/>
        <v>118</v>
      </c>
      <c r="BU5" s="402" t="str">
        <f t="shared" si="3"/>
        <v>119</v>
      </c>
      <c r="BV5" s="402" t="str">
        <f t="shared" si="3"/>
        <v>120</v>
      </c>
      <c r="BW5" s="402" t="str">
        <f t="shared" si="3"/>
        <v>121</v>
      </c>
      <c r="BX5" s="402" t="str">
        <f t="shared" si="3"/>
        <v>122</v>
      </c>
      <c r="BY5" s="402" t="str">
        <f t="shared" si="3"/>
        <v>123</v>
      </c>
      <c r="BZ5" s="402" t="str">
        <f t="shared" si="3"/>
        <v>124</v>
      </c>
      <c r="CA5" s="402" t="str">
        <f t="shared" si="3"/>
        <v>125</v>
      </c>
      <c r="CB5" s="402" t="str">
        <f t="shared" si="3"/>
        <v>126</v>
      </c>
      <c r="CC5" s="402" t="str">
        <f t="shared" si="3"/>
        <v>127</v>
      </c>
      <c r="CD5" s="402" t="str">
        <f t="shared" si="3"/>
        <v>128</v>
      </c>
      <c r="CE5" s="402" t="str">
        <f t="shared" si="3"/>
        <v>129</v>
      </c>
      <c r="CF5" s="402" t="str">
        <f t="shared" si="3"/>
        <v>130</v>
      </c>
      <c r="CG5" s="402" t="str">
        <f t="shared" si="3"/>
        <v>131</v>
      </c>
      <c r="CH5" s="402" t="str">
        <f t="shared" si="3"/>
        <v>132</v>
      </c>
      <c r="CI5" s="402" t="str">
        <f t="shared" si="3"/>
        <v>133</v>
      </c>
      <c r="CJ5" s="402" t="str">
        <f t="shared" si="3"/>
        <v>134</v>
      </c>
      <c r="CK5" s="402" t="str">
        <f t="shared" si="3"/>
        <v>135</v>
      </c>
      <c r="CL5" s="402" t="str">
        <f t="shared" si="3"/>
        <v>136</v>
      </c>
      <c r="CM5" s="402" t="str">
        <f t="shared" si="3"/>
        <v>137</v>
      </c>
      <c r="CN5" s="402" t="str">
        <f t="shared" si="3"/>
        <v>138</v>
      </c>
      <c r="CO5" s="402" t="str">
        <f t="shared" si="3"/>
        <v>139</v>
      </c>
      <c r="CP5" s="402" t="str">
        <f t="shared" si="3"/>
        <v>140</v>
      </c>
      <c r="CQ5" s="402" t="str">
        <f t="shared" si="3"/>
        <v>141</v>
      </c>
      <c r="CR5" s="402" t="str">
        <f t="shared" si="3"/>
        <v>142</v>
      </c>
      <c r="CS5" s="402" t="str">
        <f t="shared" si="3"/>
        <v>143</v>
      </c>
      <c r="CT5" s="402" t="str">
        <f t="shared" si="3"/>
        <v>144</v>
      </c>
      <c r="CU5" s="402" t="str">
        <f t="shared" si="3"/>
        <v>145</v>
      </c>
      <c r="CV5" s="402" t="str">
        <f t="shared" si="3"/>
        <v>149</v>
      </c>
      <c r="CW5" s="402" t="str">
        <f t="shared" si="3"/>
        <v>154</v>
      </c>
      <c r="CX5" s="402" t="str">
        <f t="shared" si="3"/>
        <v>155</v>
      </c>
      <c r="CY5" s="402" t="str">
        <f t="shared" si="3"/>
        <v>156</v>
      </c>
      <c r="CZ5" s="402" t="str">
        <f t="shared" si="3"/>
        <v>157</v>
      </c>
      <c r="DA5" s="402" t="str">
        <f t="shared" si="3"/>
        <v>158</v>
      </c>
      <c r="DB5" s="402" t="str">
        <f t="shared" si="3"/>
        <v>159</v>
      </c>
      <c r="DC5" s="402" t="str">
        <f t="shared" si="3"/>
        <v>160</v>
      </c>
      <c r="DD5" s="402" t="str">
        <f t="shared" si="3"/>
        <v>161</v>
      </c>
      <c r="DE5" s="402" t="str">
        <f t="shared" si="3"/>
        <v>166</v>
      </c>
      <c r="DF5" s="402" t="str">
        <f t="shared" si="3"/>
        <v>167</v>
      </c>
      <c r="DG5" s="402" t="str">
        <f t="shared" si="3"/>
        <v>168</v>
      </c>
      <c r="DH5" s="402" t="str">
        <f t="shared" si="3"/>
        <v>169</v>
      </c>
      <c r="DI5" s="402" t="str">
        <f t="shared" si="3"/>
        <v>170</v>
      </c>
      <c r="DJ5" s="402" t="str">
        <f t="shared" si="3"/>
        <v>171</v>
      </c>
      <c r="DK5" s="402" t="str">
        <f t="shared" si="3"/>
        <v>172</v>
      </c>
      <c r="DL5" s="402" t="str">
        <f t="shared" si="3"/>
        <v>173</v>
      </c>
      <c r="DM5" s="402" t="str">
        <f t="shared" si="3"/>
        <v>174</v>
      </c>
      <c r="DN5" s="402" t="str">
        <f t="shared" si="3"/>
        <v>175</v>
      </c>
      <c r="DO5" s="402" t="str">
        <f t="shared" si="3"/>
        <v>176</v>
      </c>
      <c r="DP5" s="402" t="str">
        <f t="shared" si="3"/>
        <v>177</v>
      </c>
      <c r="DQ5" s="402" t="str">
        <f t="shared" si="3"/>
        <v>178</v>
      </c>
      <c r="DR5" s="402" t="str">
        <f t="shared" si="3"/>
        <v>179</v>
      </c>
      <c r="DS5" s="402" t="str">
        <f t="shared" ref="DS5:DU5" si="4">TEXT(MID(DS1,DS4+1,3),"000")</f>
        <v>180</v>
      </c>
      <c r="DT5" s="402" t="str">
        <f t="shared" si="4"/>
        <v>181</v>
      </c>
      <c r="DU5" s="402" t="str">
        <f t="shared" si="4"/>
        <v>185</v>
      </c>
    </row>
  </sheetData>
  <phoneticPr fontId="5"/>
  <conditionalFormatting sqref="A1">
    <cfRule type="duplicateValues" dxfId="1"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5"/>
  <sheetViews>
    <sheetView workbookViewId="0"/>
  </sheetViews>
  <sheetFormatPr defaultRowHeight="18.75"/>
  <sheetData>
    <row r="1" spans="1:225" s="403" customFormat="1" ht="94.5">
      <c r="A1" s="400" t="s">
        <v>1232</v>
      </c>
      <c r="B1" s="401" t="s">
        <v>1580</v>
      </c>
      <c r="C1" s="401" t="s">
        <v>1357</v>
      </c>
      <c r="D1" s="401" t="s">
        <v>1358</v>
      </c>
      <c r="E1" s="401" t="s">
        <v>1359</v>
      </c>
      <c r="F1" s="401" t="s">
        <v>1360</v>
      </c>
      <c r="G1" s="401" t="s">
        <v>1361</v>
      </c>
      <c r="H1" s="401" t="s">
        <v>1362</v>
      </c>
      <c r="I1" s="401" t="s">
        <v>1363</v>
      </c>
      <c r="J1" s="401" t="s">
        <v>1364</v>
      </c>
      <c r="K1" s="401" t="s">
        <v>1365</v>
      </c>
      <c r="L1" s="401" t="s">
        <v>1366</v>
      </c>
      <c r="M1" s="401" t="s">
        <v>1367</v>
      </c>
      <c r="N1" s="401" t="s">
        <v>1368</v>
      </c>
      <c r="O1" s="401" t="s">
        <v>1369</v>
      </c>
      <c r="P1" s="401" t="s">
        <v>1370</v>
      </c>
      <c r="Q1" s="401" t="s">
        <v>1371</v>
      </c>
      <c r="R1" s="401" t="s">
        <v>1372</v>
      </c>
      <c r="S1" s="401" t="s">
        <v>1373</v>
      </c>
      <c r="T1" s="401" t="s">
        <v>1374</v>
      </c>
      <c r="U1" s="401" t="s">
        <v>1375</v>
      </c>
      <c r="V1" s="401" t="s">
        <v>1376</v>
      </c>
      <c r="W1" s="401" t="s">
        <v>1377</v>
      </c>
      <c r="X1" s="401" t="s">
        <v>1378</v>
      </c>
      <c r="Y1" s="401" t="s">
        <v>1379</v>
      </c>
      <c r="Z1" s="401" t="s">
        <v>1380</v>
      </c>
      <c r="AA1" s="401" t="s">
        <v>1381</v>
      </c>
      <c r="AB1" s="401" t="s">
        <v>1382</v>
      </c>
      <c r="AC1" s="401" t="s">
        <v>1383</v>
      </c>
      <c r="AD1" s="401" t="s">
        <v>1384</v>
      </c>
      <c r="AE1" s="401" t="s">
        <v>1385</v>
      </c>
      <c r="AF1" s="401" t="s">
        <v>1386</v>
      </c>
      <c r="AG1" s="401" t="s">
        <v>1387</v>
      </c>
      <c r="AH1" s="401" t="s">
        <v>1388</v>
      </c>
      <c r="AI1" s="401" t="s">
        <v>1389</v>
      </c>
      <c r="AJ1" s="401" t="s">
        <v>1390</v>
      </c>
      <c r="AK1" s="401" t="s">
        <v>1391</v>
      </c>
      <c r="AL1" s="401" t="s">
        <v>1392</v>
      </c>
      <c r="AM1" s="401" t="s">
        <v>1393</v>
      </c>
      <c r="AN1" s="401" t="s">
        <v>1394</v>
      </c>
      <c r="AO1" s="401" t="s">
        <v>1395</v>
      </c>
      <c r="AP1" s="401" t="s">
        <v>1396</v>
      </c>
      <c r="AQ1" s="401" t="s">
        <v>1397</v>
      </c>
      <c r="AR1" s="401" t="s">
        <v>1398</v>
      </c>
      <c r="AS1" s="401" t="s">
        <v>1399</v>
      </c>
      <c r="AT1" s="401" t="s">
        <v>1400</v>
      </c>
      <c r="AU1" s="401" t="s">
        <v>1401</v>
      </c>
      <c r="AV1" s="401" t="s">
        <v>1402</v>
      </c>
      <c r="AW1" s="401" t="s">
        <v>1403</v>
      </c>
      <c r="AX1" s="401" t="s">
        <v>1404</v>
      </c>
      <c r="AY1" s="401" t="s">
        <v>1405</v>
      </c>
      <c r="AZ1" s="401" t="s">
        <v>1406</v>
      </c>
      <c r="BA1" s="401" t="s">
        <v>1407</v>
      </c>
      <c r="BB1" s="401" t="s">
        <v>1408</v>
      </c>
      <c r="BC1" s="401" t="s">
        <v>1409</v>
      </c>
      <c r="BD1" s="401" t="s">
        <v>1410</v>
      </c>
      <c r="BE1" s="401" t="s">
        <v>1411</v>
      </c>
      <c r="BF1" s="401" t="s">
        <v>1412</v>
      </c>
      <c r="BG1" s="401" t="s">
        <v>1413</v>
      </c>
      <c r="BH1" s="401" t="s">
        <v>1414</v>
      </c>
      <c r="BI1" s="401" t="s">
        <v>1415</v>
      </c>
      <c r="BJ1" s="401" t="s">
        <v>1416</v>
      </c>
      <c r="BK1" s="401" t="s">
        <v>1417</v>
      </c>
      <c r="BL1" s="401" t="s">
        <v>1418</v>
      </c>
      <c r="BM1" s="401" t="s">
        <v>1419</v>
      </c>
      <c r="BN1" s="401" t="s">
        <v>1420</v>
      </c>
      <c r="BO1" s="401" t="s">
        <v>1421</v>
      </c>
      <c r="BP1" s="401" t="s">
        <v>1422</v>
      </c>
      <c r="BQ1" s="401" t="s">
        <v>1423</v>
      </c>
      <c r="BR1" s="401" t="s">
        <v>1424</v>
      </c>
      <c r="BS1" s="401" t="s">
        <v>1425</v>
      </c>
      <c r="BT1" s="401" t="s">
        <v>1426</v>
      </c>
      <c r="BU1" s="401" t="s">
        <v>1427</v>
      </c>
      <c r="BV1" s="401" t="s">
        <v>1428</v>
      </c>
      <c r="BW1" s="401" t="s">
        <v>1429</v>
      </c>
      <c r="BX1" s="401" t="s">
        <v>1430</v>
      </c>
      <c r="BY1" s="401" t="s">
        <v>1431</v>
      </c>
      <c r="BZ1" s="401" t="s">
        <v>1432</v>
      </c>
      <c r="CA1" s="401" t="s">
        <v>1433</v>
      </c>
      <c r="CB1" s="401" t="s">
        <v>1434</v>
      </c>
      <c r="CC1" s="401" t="s">
        <v>1435</v>
      </c>
      <c r="CD1" s="401" t="s">
        <v>1436</v>
      </c>
      <c r="CE1" s="401" t="s">
        <v>1437</v>
      </c>
      <c r="CF1" s="401" t="s">
        <v>1438</v>
      </c>
      <c r="CG1" s="401" t="s">
        <v>1439</v>
      </c>
      <c r="CH1" s="401" t="s">
        <v>1440</v>
      </c>
      <c r="CI1" s="401" t="s">
        <v>1441</v>
      </c>
      <c r="CJ1" s="401" t="s">
        <v>1442</v>
      </c>
      <c r="CK1" s="401" t="s">
        <v>1443</v>
      </c>
      <c r="CL1" s="401" t="s">
        <v>1444</v>
      </c>
      <c r="CM1" s="401" t="s">
        <v>1445</v>
      </c>
      <c r="CN1" s="401" t="s">
        <v>1446</v>
      </c>
      <c r="CO1" s="401" t="s">
        <v>1447</v>
      </c>
      <c r="CP1" s="401" t="s">
        <v>1448</v>
      </c>
      <c r="CQ1" s="401" t="s">
        <v>1449</v>
      </c>
      <c r="CR1" s="401" t="s">
        <v>1450</v>
      </c>
      <c r="CS1" s="401" t="s">
        <v>1451</v>
      </c>
      <c r="CT1" s="401" t="s">
        <v>1452</v>
      </c>
      <c r="CU1" s="401" t="s">
        <v>1453</v>
      </c>
      <c r="CV1" s="401" t="s">
        <v>1454</v>
      </c>
      <c r="CW1" s="401" t="s">
        <v>1455</v>
      </c>
      <c r="CX1" s="401" t="s">
        <v>1456</v>
      </c>
      <c r="CY1" s="401" t="s">
        <v>1457</v>
      </c>
      <c r="CZ1" s="401" t="s">
        <v>1458</v>
      </c>
      <c r="DA1" s="401" t="s">
        <v>1459</v>
      </c>
      <c r="DB1" s="401" t="s">
        <v>1460</v>
      </c>
      <c r="DC1" s="401" t="s">
        <v>1461</v>
      </c>
      <c r="DD1" s="401" t="s">
        <v>1462</v>
      </c>
      <c r="DE1" s="401" t="s">
        <v>1463</v>
      </c>
      <c r="DF1" s="401" t="s">
        <v>1464</v>
      </c>
      <c r="DG1" s="401" t="s">
        <v>1465</v>
      </c>
      <c r="DH1" s="401" t="s">
        <v>1466</v>
      </c>
      <c r="DI1" s="401" t="s">
        <v>1467</v>
      </c>
      <c r="DJ1" s="401" t="s">
        <v>1468</v>
      </c>
      <c r="DK1" s="401" t="s">
        <v>1469</v>
      </c>
      <c r="DL1" s="401" t="s">
        <v>1470</v>
      </c>
      <c r="DM1" s="401" t="s">
        <v>1471</v>
      </c>
      <c r="DN1" s="401" t="s">
        <v>1472</v>
      </c>
      <c r="DO1" s="401" t="s">
        <v>1473</v>
      </c>
      <c r="DP1" s="401" t="s">
        <v>1474</v>
      </c>
      <c r="DQ1" s="401" t="s">
        <v>1475</v>
      </c>
      <c r="DR1" s="401" t="s">
        <v>1476</v>
      </c>
      <c r="DS1" s="401" t="s">
        <v>1477</v>
      </c>
      <c r="DT1" s="401" t="s">
        <v>1478</v>
      </c>
      <c r="DU1" s="401" t="s">
        <v>1479</v>
      </c>
      <c r="DV1" s="401" t="s">
        <v>1480</v>
      </c>
      <c r="DW1" s="401" t="s">
        <v>1481</v>
      </c>
      <c r="DX1" s="401" t="s">
        <v>1482</v>
      </c>
      <c r="DY1" s="401" t="s">
        <v>1483</v>
      </c>
      <c r="DZ1" s="401" t="s">
        <v>1484</v>
      </c>
      <c r="EA1" s="401" t="s">
        <v>1485</v>
      </c>
      <c r="EB1" s="401" t="s">
        <v>1486</v>
      </c>
      <c r="EC1" s="401" t="s">
        <v>1487</v>
      </c>
      <c r="ED1" s="401" t="s">
        <v>1488</v>
      </c>
      <c r="EE1" s="401" t="s">
        <v>1489</v>
      </c>
      <c r="EF1" s="401" t="s">
        <v>1490</v>
      </c>
      <c r="EG1" s="401" t="s">
        <v>1491</v>
      </c>
      <c r="EH1" s="401" t="s">
        <v>1492</v>
      </c>
      <c r="EI1" s="401" t="s">
        <v>1493</v>
      </c>
      <c r="EJ1" s="401" t="s">
        <v>1494</v>
      </c>
      <c r="EK1" s="401" t="s">
        <v>1495</v>
      </c>
      <c r="EL1" s="401" t="s">
        <v>1496</v>
      </c>
      <c r="EM1" s="401" t="s">
        <v>1497</v>
      </c>
      <c r="EN1" s="401" t="s">
        <v>1498</v>
      </c>
      <c r="EO1" s="401" t="s">
        <v>1499</v>
      </c>
      <c r="EP1" s="401" t="s">
        <v>1500</v>
      </c>
      <c r="EQ1" s="401" t="s">
        <v>1501</v>
      </c>
      <c r="ER1" s="401" t="s">
        <v>1502</v>
      </c>
      <c r="ES1" s="401" t="s">
        <v>1503</v>
      </c>
      <c r="ET1" s="401" t="s">
        <v>1504</v>
      </c>
      <c r="EU1" s="401" t="s">
        <v>1505</v>
      </c>
      <c r="EV1" s="401" t="s">
        <v>1506</v>
      </c>
      <c r="EW1" s="401" t="s">
        <v>1507</v>
      </c>
      <c r="EX1" s="401" t="s">
        <v>1508</v>
      </c>
      <c r="EY1" s="401" t="s">
        <v>1509</v>
      </c>
      <c r="EZ1" s="401" t="s">
        <v>1510</v>
      </c>
      <c r="FA1" s="401" t="s">
        <v>1511</v>
      </c>
      <c r="FB1" s="401" t="s">
        <v>1512</v>
      </c>
      <c r="FC1" s="401" t="s">
        <v>1513</v>
      </c>
      <c r="FD1" s="401" t="s">
        <v>1514</v>
      </c>
      <c r="FE1" s="401" t="s">
        <v>1515</v>
      </c>
      <c r="FF1" s="401" t="s">
        <v>1516</v>
      </c>
      <c r="FG1" s="401" t="s">
        <v>1517</v>
      </c>
      <c r="FH1" s="401" t="s">
        <v>1518</v>
      </c>
      <c r="FI1" s="401" t="s">
        <v>1519</v>
      </c>
      <c r="FJ1" s="401" t="s">
        <v>1520</v>
      </c>
      <c r="FK1" s="401" t="s">
        <v>1521</v>
      </c>
      <c r="FL1" s="401" t="s">
        <v>1522</v>
      </c>
      <c r="FM1" s="401" t="s">
        <v>1523</v>
      </c>
      <c r="FN1" s="401" t="s">
        <v>1524</v>
      </c>
      <c r="FO1" s="401" t="s">
        <v>1525</v>
      </c>
      <c r="FP1" s="401" t="s">
        <v>1526</v>
      </c>
      <c r="FQ1" s="401" t="s">
        <v>1527</v>
      </c>
      <c r="FR1" s="401" t="s">
        <v>1528</v>
      </c>
      <c r="FS1" s="401" t="s">
        <v>1529</v>
      </c>
      <c r="FT1" s="401" t="s">
        <v>1530</v>
      </c>
      <c r="FU1" s="401" t="s">
        <v>1531</v>
      </c>
      <c r="FV1" s="401" t="s">
        <v>1532</v>
      </c>
      <c r="FW1" s="401" t="s">
        <v>1533</v>
      </c>
      <c r="FX1" s="401" t="s">
        <v>1534</v>
      </c>
      <c r="FY1" s="401" t="s">
        <v>1535</v>
      </c>
      <c r="FZ1" s="401" t="s">
        <v>1536</v>
      </c>
      <c r="GA1" s="401" t="s">
        <v>1537</v>
      </c>
      <c r="GB1" s="401" t="s">
        <v>1538</v>
      </c>
      <c r="GC1" s="401" t="s">
        <v>1539</v>
      </c>
      <c r="GD1" s="401" t="s">
        <v>1540</v>
      </c>
      <c r="GE1" s="401" t="s">
        <v>1541</v>
      </c>
      <c r="GF1" s="401" t="s">
        <v>1542</v>
      </c>
      <c r="GG1" s="401" t="s">
        <v>1543</v>
      </c>
      <c r="GH1" s="401" t="s">
        <v>1544</v>
      </c>
      <c r="GI1" s="401" t="s">
        <v>1545</v>
      </c>
      <c r="GJ1" s="401" t="s">
        <v>1546</v>
      </c>
      <c r="GK1" s="401" t="s">
        <v>1547</v>
      </c>
      <c r="GL1" s="401" t="s">
        <v>1548</v>
      </c>
      <c r="GM1" s="401" t="s">
        <v>1549</v>
      </c>
      <c r="GN1" s="401" t="s">
        <v>1550</v>
      </c>
      <c r="GO1" s="401" t="s">
        <v>1551</v>
      </c>
      <c r="GP1" s="401" t="s">
        <v>1552</v>
      </c>
      <c r="GQ1" s="401" t="s">
        <v>1553</v>
      </c>
      <c r="GR1" s="401" t="s">
        <v>1554</v>
      </c>
      <c r="GS1" s="401" t="s">
        <v>1555</v>
      </c>
      <c r="GT1" s="401" t="s">
        <v>1556</v>
      </c>
      <c r="GU1" s="401" t="s">
        <v>1557</v>
      </c>
      <c r="GV1" s="401" t="s">
        <v>1558</v>
      </c>
      <c r="GW1" s="401" t="s">
        <v>1559</v>
      </c>
      <c r="GX1" s="401" t="s">
        <v>1560</v>
      </c>
      <c r="GY1" s="401" t="s">
        <v>1561</v>
      </c>
      <c r="GZ1" s="401" t="s">
        <v>1562</v>
      </c>
      <c r="HA1" s="401" t="s">
        <v>1563</v>
      </c>
      <c r="HB1" s="401" t="s">
        <v>1564</v>
      </c>
      <c r="HC1" s="401" t="s">
        <v>1565</v>
      </c>
      <c r="HD1" s="401" t="s">
        <v>1566</v>
      </c>
      <c r="HE1" s="401" t="s">
        <v>1567</v>
      </c>
      <c r="HF1" s="401" t="s">
        <v>1568</v>
      </c>
      <c r="HG1" s="401" t="s">
        <v>1569</v>
      </c>
      <c r="HH1" s="401" t="s">
        <v>1570</v>
      </c>
      <c r="HI1" s="401" t="s">
        <v>1571</v>
      </c>
      <c r="HJ1" s="401" t="s">
        <v>1572</v>
      </c>
      <c r="HK1" s="401" t="s">
        <v>1573</v>
      </c>
      <c r="HL1" s="401" t="s">
        <v>1574</v>
      </c>
      <c r="HM1" s="401" t="s">
        <v>1575</v>
      </c>
      <c r="HN1" s="401" t="s">
        <v>1576</v>
      </c>
      <c r="HO1" s="401" t="s">
        <v>1577</v>
      </c>
      <c r="HP1" s="401" t="s">
        <v>1578</v>
      </c>
      <c r="HQ1" s="401" t="s">
        <v>1579</v>
      </c>
    </row>
    <row r="2" spans="1:225" ht="60" customHeight="1">
      <c r="A2" s="400" t="str">
        <f ca="1">'UL1'!A2</f>
        <v/>
      </c>
      <c r="B2" s="400" t="str" cm="1">
        <f t="array" aca="1" ref="B2" ca="1">INDIRECT("入力シート!K"&amp;B5)&amp;""</f>
        <v/>
      </c>
      <c r="C2" s="400" t="str" cm="1">
        <f t="array" aca="1" ref="C2" ca="1">INDIRECT("入力シート!K"&amp;C5)&amp;""</f>
        <v/>
      </c>
      <c r="D2" s="400" t="str" cm="1">
        <f t="array" aca="1" ref="D2" ca="1">INDIRECT("入力シート!K"&amp;D5)&amp;""</f>
        <v/>
      </c>
      <c r="E2" s="400" t="str" cm="1">
        <f t="array" aca="1" ref="E2" ca="1">IF(D2="","",INDIRECT("入力シート!K"&amp;E5))&amp;""</f>
        <v/>
      </c>
      <c r="F2" s="400" t="str" cm="1">
        <f t="array" aca="1" ref="F2" ca="1">INDIRECT("入力シート!K"&amp;F5)&amp;""</f>
        <v/>
      </c>
      <c r="G2" s="400" t="str" cm="1">
        <f t="array" aca="1" ref="G2" ca="1">INDIRECT("入力シート!K"&amp;G5)&amp;""</f>
        <v/>
      </c>
      <c r="H2" s="400" t="str" cm="1">
        <f t="array" aca="1" ref="H2" ca="1">IF(G2="","",INDIRECT("入力シート!K"&amp;H5))&amp;""</f>
        <v/>
      </c>
      <c r="I2" s="400" t="str" cm="1">
        <f t="array" aca="1" ref="I2" ca="1">INDIRECT("入力シート!K"&amp;I5)&amp;""</f>
        <v/>
      </c>
      <c r="J2" s="400" t="str" cm="1">
        <f t="array" aca="1" ref="J2" ca="1">INDIRECT("入力シート!K"&amp;J5)&amp;""</f>
        <v/>
      </c>
      <c r="K2" s="400" t="str" cm="1">
        <f t="array" aca="1" ref="K2" ca="1">INDIRECT("入力シート!K"&amp;K5)&amp;""</f>
        <v/>
      </c>
      <c r="L2" s="400" t="str" cm="1">
        <f t="array" aca="1" ref="L2" ca="1">INDIRECT("入力シート!K"&amp;L5)&amp;""</f>
        <v/>
      </c>
      <c r="M2" s="400" t="str" cm="1">
        <f t="array" aca="1" ref="M2" ca="1">INDIRECT("入力シート!K"&amp;M5)&amp;""</f>
        <v/>
      </c>
      <c r="N2" s="400" t="str" cm="1">
        <f t="array" aca="1" ref="N2" ca="1">INDIRECT("入力シート!K"&amp;N5)&amp;""</f>
        <v/>
      </c>
      <c r="O2" s="400" t="str" cm="1">
        <f t="array" aca="1" ref="O2" ca="1">INDIRECT("入力シート!K"&amp;O5)&amp;""</f>
        <v/>
      </c>
      <c r="P2" s="400" t="str" cm="1">
        <f t="array" aca="1" ref="P2" ca="1">INDIRECT("入力シート!K"&amp;P5)&amp;""</f>
        <v/>
      </c>
      <c r="Q2" s="400" t="str" cm="1">
        <f t="array" aca="1" ref="Q2" ca="1">INDIRECT("入力シート!K"&amp;Q5)&amp;""</f>
        <v/>
      </c>
      <c r="R2" s="400" t="str" cm="1">
        <f t="array" aca="1" ref="R2" ca="1">INDIRECT("入力シート!K"&amp;R5)&amp;""</f>
        <v/>
      </c>
      <c r="S2" s="400" t="str" cm="1">
        <f t="array" aca="1" ref="S2" ca="1">INDIRECT("入力シート!K"&amp;S5)&amp;""</f>
        <v/>
      </c>
      <c r="T2" s="400" t="str" cm="1">
        <f t="array" aca="1" ref="T2" ca="1">INDIRECT("入力シート!K"&amp;T5)&amp;""</f>
        <v/>
      </c>
      <c r="U2" s="400" t="str" cm="1">
        <f t="array" aca="1" ref="U2" ca="1">INDIRECT("入力シート!K"&amp;U5)&amp;""</f>
        <v/>
      </c>
      <c r="V2" s="400" t="str" cm="1">
        <f t="array" aca="1" ref="V2" ca="1">IF(U2="","",INDIRECT("入力シート!K"&amp;V5))&amp;""</f>
        <v/>
      </c>
      <c r="W2" s="400" t="str" cm="1">
        <f t="array" aca="1" ref="W2" ca="1">INDIRECT("入力シート!K"&amp;W5)&amp;""</f>
        <v/>
      </c>
      <c r="X2" s="400" t="str" cm="1">
        <f t="array" aca="1" ref="X2" ca="1">INDIRECT("入力シート!K"&amp;X5)&amp;""</f>
        <v/>
      </c>
      <c r="Y2" s="400" t="str" cm="1">
        <f t="array" aca="1" ref="Y2" ca="1">INDIRECT("入力シート!K"&amp;Y5)&amp;""</f>
        <v/>
      </c>
      <c r="Z2" s="400" t="str" cm="1">
        <f t="array" aca="1" ref="Z2" ca="1">INDIRECT("入力シート!K"&amp;Z5)&amp;""</f>
        <v/>
      </c>
      <c r="AA2" s="400" t="str" cm="1">
        <f t="array" aca="1" ref="AA2" ca="1">INDIRECT("入力シート!K"&amp;AA5)&amp;""</f>
        <v/>
      </c>
      <c r="AB2" s="400" t="str" cm="1">
        <f t="array" aca="1" ref="AB2" ca="1">INDIRECT("入力シート!K"&amp;AB5)&amp;""</f>
        <v/>
      </c>
      <c r="AC2" s="400" t="str" cm="1">
        <f t="array" aca="1" ref="AC2" ca="1">INDIRECT("入力シート!K"&amp;AC5)&amp;""</f>
        <v/>
      </c>
      <c r="AD2" s="400" t="str" cm="1">
        <f t="array" aca="1" ref="AD2" ca="1">INDIRECT("入力シート!K"&amp;AD5)&amp;""</f>
        <v/>
      </c>
      <c r="AE2" s="400" t="str" cm="1">
        <f t="array" aca="1" ref="AE2" ca="1">INDIRECT("入力シート!K"&amp;AE5)&amp;""</f>
        <v/>
      </c>
      <c r="AF2" s="400" t="str" cm="1">
        <f t="array" aca="1" ref="AF2" ca="1">INDIRECT("入力シート!K"&amp;AF5)&amp;""</f>
        <v/>
      </c>
      <c r="AG2" s="400" t="str" cm="1">
        <f t="array" aca="1" ref="AG2" ca="1">IF(AF2="","",INDIRECT("入力シート!K"&amp;AG5))&amp;""</f>
        <v/>
      </c>
      <c r="AH2" s="400" t="str" cm="1">
        <f t="array" aca="1" ref="AH2" ca="1">INDIRECT("入力シート!K"&amp;AH5)&amp;""</f>
        <v/>
      </c>
      <c r="AI2" s="400" t="str" cm="1">
        <f t="array" aca="1" ref="AI2" ca="1">INDIRECT("入力シート!K"&amp;AI5)&amp;""</f>
        <v/>
      </c>
      <c r="AJ2" s="400" t="str" cm="1">
        <f t="array" aca="1" ref="AJ2" ca="1">IF(AI2="","",INDIRECT("入力シート!K"&amp;AJ5))&amp;""</f>
        <v/>
      </c>
      <c r="AK2" s="400" t="str" cm="1">
        <f t="array" aca="1" ref="AK2" ca="1">INDIRECT("入力シート!K"&amp;AK5)&amp;""</f>
        <v/>
      </c>
      <c r="AL2" s="400" t="str" cm="1">
        <f t="array" aca="1" ref="AL2" ca="1">INDIRECT("入力シート!K"&amp;AL5)&amp;""</f>
        <v/>
      </c>
      <c r="AM2" s="400" t="str" cm="1">
        <f t="array" aca="1" ref="AM2" ca="1">INDIRECT("入力シート!K"&amp;AM5)&amp;""</f>
        <v/>
      </c>
      <c r="AN2" s="400" t="str" cm="1">
        <f t="array" aca="1" ref="AN2" ca="1">INDIRECT("入力シート!K"&amp;AN5)&amp;""</f>
        <v/>
      </c>
      <c r="AO2" s="400" t="str" cm="1">
        <f t="array" aca="1" ref="AO2" ca="1">INDIRECT("入力シート!K"&amp;AO5)&amp;""</f>
        <v/>
      </c>
      <c r="AP2" s="400" t="str" cm="1">
        <f t="array" aca="1" ref="AP2" ca="1">INDIRECT("入力シート!K"&amp;AP5)&amp;""</f>
        <v/>
      </c>
      <c r="AQ2" s="400" t="str" cm="1">
        <f t="array" aca="1" ref="AQ2" ca="1">INDIRECT("入力シート!K"&amp;AQ5)&amp;""</f>
        <v/>
      </c>
      <c r="AR2" s="400" t="str" cm="1">
        <f t="array" aca="1" ref="AR2" ca="1">INDIRECT("入力シート!K"&amp;AR5)&amp;""</f>
        <v/>
      </c>
      <c r="AS2" s="400" t="str" cm="1">
        <f t="array" aca="1" ref="AS2" ca="1">INDIRECT("入力シート!K"&amp;AS5)&amp;""</f>
        <v/>
      </c>
      <c r="AT2" s="400" t="str" cm="1">
        <f t="array" aca="1" ref="AT2" ca="1">INDIRECT("入力シート!K"&amp;AT5)&amp;""</f>
        <v/>
      </c>
      <c r="AU2" s="400" t="str" cm="1">
        <f t="array" aca="1" ref="AU2" ca="1">INDIRECT("入力シート!K"&amp;AU5)&amp;""</f>
        <v/>
      </c>
      <c r="AV2" s="400" t="str" cm="1">
        <f t="array" aca="1" ref="AV2" ca="1">INDIRECT("入力シート!K"&amp;AV5)&amp;""</f>
        <v/>
      </c>
      <c r="AW2" s="400" t="str" cm="1">
        <f t="array" aca="1" ref="AW2" ca="1">INDIRECT("入力シート!K"&amp;AW5)&amp;""</f>
        <v/>
      </c>
      <c r="AX2" s="400" t="str" cm="1">
        <f t="array" aca="1" ref="AX2" ca="1">IF(AW2="","",INDIRECT("入力シート!K"&amp;AX5))&amp;""</f>
        <v/>
      </c>
      <c r="AY2" s="400" t="str" cm="1">
        <f t="array" aca="1" ref="AY2" ca="1">INDIRECT("入力シート!K"&amp;AY5)&amp;""</f>
        <v/>
      </c>
      <c r="AZ2" s="400" t="str" cm="1">
        <f t="array" aca="1" ref="AZ2" ca="1">INDIRECT("入力シート!K"&amp;AZ5)&amp;""</f>
        <v/>
      </c>
      <c r="BA2" s="400" t="str" cm="1">
        <f t="array" aca="1" ref="BA2" ca="1">INDIRECT("入力シート!K"&amp;BA5)&amp;""</f>
        <v/>
      </c>
      <c r="BB2" s="400" t="str" cm="1">
        <f t="array" aca="1" ref="BB2" ca="1">INDIRECT("入力シート!K"&amp;BB5)&amp;""</f>
        <v/>
      </c>
      <c r="BC2" s="400" t="str" cm="1">
        <f t="array" aca="1" ref="BC2" ca="1">INDIRECT("入力シート!K"&amp;BC5)&amp;""</f>
        <v/>
      </c>
      <c r="BD2" s="400" t="str" cm="1">
        <f t="array" aca="1" ref="BD2" ca="1">INDIRECT("入力シート!K"&amp;BD5)&amp;""</f>
        <v/>
      </c>
      <c r="BE2" s="400" t="str" cm="1">
        <f t="array" aca="1" ref="BE2" ca="1">INDIRECT("入力シート!K"&amp;BE5)&amp;""</f>
        <v/>
      </c>
      <c r="BF2" s="400" t="str" cm="1">
        <f t="array" aca="1" ref="BF2" ca="1">INDIRECT("入力シート!K"&amp;BF5)&amp;""</f>
        <v/>
      </c>
      <c r="BG2" s="400" t="str" cm="1">
        <f t="array" aca="1" ref="BG2" ca="1">INDIRECT("入力シート!K"&amp;BG5)&amp;""</f>
        <v/>
      </c>
      <c r="BH2" s="400" t="str" cm="1">
        <f t="array" aca="1" ref="BH2" ca="1">INDIRECT("入力シート!K"&amp;BH5)&amp;""</f>
        <v/>
      </c>
      <c r="BI2" s="400" t="str" cm="1">
        <f t="array" aca="1" ref="BI2" ca="1">IF(BH2="","",INDIRECT("入力シート!K"&amp;BI5))&amp;""</f>
        <v/>
      </c>
      <c r="BJ2" s="400" t="str" cm="1">
        <f t="array" aca="1" ref="BJ2" ca="1">INDIRECT("入力シート!K"&amp;BJ5)&amp;""</f>
        <v/>
      </c>
      <c r="BK2" s="400" t="str" cm="1">
        <f t="array" aca="1" ref="BK2" ca="1">INDIRECT("入力シート!K"&amp;BK5)&amp;""</f>
        <v/>
      </c>
      <c r="BL2" s="400" t="str" cm="1">
        <f t="array" aca="1" ref="BL2" ca="1">IF(BK2="","",INDIRECT("入力シート!K"&amp;BL5))&amp;""</f>
        <v/>
      </c>
      <c r="BM2" s="400" t="str" cm="1">
        <f t="array" aca="1" ref="BM2" ca="1">INDIRECT("入力シート!K"&amp;BM5)&amp;""</f>
        <v/>
      </c>
      <c r="BN2" s="400" t="str" cm="1">
        <f t="array" aca="1" ref="BN2" ca="1">INDIRECT("入力シート!K"&amp;BN5)&amp;""</f>
        <v/>
      </c>
      <c r="BO2" s="400" t="str" cm="1">
        <f t="array" aca="1" ref="BO2" ca="1">INDIRECT("入力シート!K"&amp;BO5)&amp;""</f>
        <v/>
      </c>
      <c r="BP2" s="400" t="str" cm="1">
        <f t="array" aca="1" ref="BP2" ca="1">INDIRECT("入力シート!K"&amp;BP5)&amp;""</f>
        <v/>
      </c>
      <c r="BQ2" s="400" t="str" cm="1">
        <f t="array" aca="1" ref="BQ2" ca="1">INDIRECT("入力シート!K"&amp;BQ5)&amp;""</f>
        <v/>
      </c>
      <c r="BR2" s="400" t="str" cm="1">
        <f t="array" aca="1" ref="BR2" ca="1">INDIRECT("入力シート!K"&amp;BR5)&amp;""</f>
        <v/>
      </c>
      <c r="BS2" s="400" t="str" cm="1">
        <f t="array" aca="1" ref="BS2" ca="1">INDIRECT("入力シート!K"&amp;BS5)&amp;""</f>
        <v/>
      </c>
      <c r="BT2" s="400" t="str" cm="1">
        <f t="array" aca="1" ref="BT2" ca="1">INDIRECT("入力シート!K"&amp;BT5)&amp;""</f>
        <v/>
      </c>
      <c r="BU2" s="400" t="str" cm="1">
        <f t="array" aca="1" ref="BU2" ca="1">INDIRECT("入力シート!K"&amp;BU5)&amp;""</f>
        <v/>
      </c>
      <c r="BV2" s="400" t="str" cm="1">
        <f t="array" aca="1" ref="BV2" ca="1">INDIRECT("入力シート!K"&amp;BV5)&amp;""</f>
        <v/>
      </c>
      <c r="BW2" s="400" t="str" cm="1">
        <f t="array" aca="1" ref="BW2" ca="1">INDIRECT("入力シート!K"&amp;BW5)&amp;""</f>
        <v/>
      </c>
      <c r="BX2" s="400" t="str" cm="1">
        <f t="array" aca="1" ref="BX2" ca="1">INDIRECT("入力シート!K"&amp;BX5)&amp;""</f>
        <v/>
      </c>
      <c r="BY2" s="400" t="str" cm="1">
        <f t="array" aca="1" ref="BY2" ca="1">INDIRECT("入力シート!K"&amp;BY5)&amp;""</f>
        <v/>
      </c>
      <c r="BZ2" s="400" t="str" cm="1">
        <f t="array" aca="1" ref="BZ2" ca="1">IF(BY2="","",INDIRECT("入力シート!K"&amp;BZ5))&amp;""</f>
        <v/>
      </c>
      <c r="CA2" s="400" t="str" cm="1">
        <f t="array" aca="1" ref="CA2" ca="1">INDIRECT("入力シート!K"&amp;CA5)&amp;""</f>
        <v/>
      </c>
      <c r="CB2" s="400" t="str" cm="1">
        <f t="array" aca="1" ref="CB2" ca="1">INDIRECT("入力シート!K"&amp;CB5)&amp;""</f>
        <v/>
      </c>
      <c r="CC2" s="400" t="str" cm="1">
        <f t="array" aca="1" ref="CC2" ca="1">INDIRECT("入力シート!K"&amp;CC5)&amp;""</f>
        <v/>
      </c>
      <c r="CD2" s="400" t="str" cm="1">
        <f t="array" aca="1" ref="CD2" ca="1">INDIRECT("入力シート!K"&amp;CD5)&amp;""</f>
        <v/>
      </c>
      <c r="CE2" s="400" t="str" cm="1">
        <f t="array" aca="1" ref="CE2" ca="1">INDIRECT("入力シート!K"&amp;CE5)&amp;""</f>
        <v/>
      </c>
      <c r="CF2" s="400" t="str" cm="1">
        <f t="array" aca="1" ref="CF2" ca="1">INDIRECT("入力シート!K"&amp;CF5)&amp;""</f>
        <v/>
      </c>
      <c r="CG2" s="400" t="str" cm="1">
        <f t="array" aca="1" ref="CG2" ca="1">INDIRECT("入力シート!K"&amp;CG5)&amp;""</f>
        <v/>
      </c>
      <c r="CH2" s="400" t="str" cm="1">
        <f t="array" aca="1" ref="CH2" ca="1">INDIRECT("入力シート!K"&amp;CH5)&amp;""</f>
        <v/>
      </c>
      <c r="CI2" s="400" t="str" cm="1">
        <f t="array" aca="1" ref="CI2" ca="1">INDIRECT("入力シート!K"&amp;CI5)&amp;""</f>
        <v/>
      </c>
      <c r="CJ2" s="400" t="str" cm="1">
        <f t="array" aca="1" ref="CJ2" ca="1">INDIRECT("入力シート!K"&amp;CJ5)&amp;""</f>
        <v/>
      </c>
      <c r="CK2" s="400" t="str" cm="1">
        <f t="array" aca="1" ref="CK2" ca="1">IF(CJ2="","",INDIRECT("入力シート!K"&amp;CK5))&amp;""</f>
        <v/>
      </c>
      <c r="CL2" s="400" t="str" cm="1">
        <f t="array" aca="1" ref="CL2" ca="1">INDIRECT("入力シート!K"&amp;CL5)&amp;""</f>
        <v/>
      </c>
      <c r="CM2" s="400" t="str" cm="1">
        <f t="array" aca="1" ref="CM2" ca="1">INDIRECT("入力シート!K"&amp;CM5)&amp;""</f>
        <v/>
      </c>
      <c r="CN2" s="400" t="str" cm="1">
        <f t="array" aca="1" ref="CN2" ca="1">IF(CM2="","",INDIRECT("入力シート!K"&amp;CN5))&amp;""</f>
        <v/>
      </c>
      <c r="CO2" s="400" t="str" cm="1">
        <f t="array" aca="1" ref="CO2" ca="1">INDIRECT("入力シート!K"&amp;CO5)&amp;""</f>
        <v/>
      </c>
      <c r="CP2" s="400" t="str" cm="1">
        <f t="array" aca="1" ref="CP2" ca="1">INDIRECT("入力シート!K"&amp;CP5)&amp;""</f>
        <v/>
      </c>
      <c r="CQ2" s="400" t="str" cm="1">
        <f t="array" aca="1" ref="CQ2" ca="1">INDIRECT("入力シート!K"&amp;CQ5)&amp;""</f>
        <v/>
      </c>
      <c r="CR2" s="400" t="str" cm="1">
        <f t="array" aca="1" ref="CR2" ca="1">INDIRECT("入力シート!K"&amp;CR5)&amp;""</f>
        <v/>
      </c>
      <c r="CS2" s="400" t="str" cm="1">
        <f t="array" aca="1" ref="CS2" ca="1">INDIRECT("入力シート!K"&amp;CS5)&amp;""</f>
        <v/>
      </c>
      <c r="CT2" s="400" t="str" cm="1">
        <f t="array" aca="1" ref="CT2" ca="1">INDIRECT("入力シート!K"&amp;CT5)&amp;""</f>
        <v/>
      </c>
      <c r="CU2" s="400" t="str" cm="1">
        <f t="array" aca="1" ref="CU2" ca="1">INDIRECT("入力シート!K"&amp;CU5)&amp;""</f>
        <v/>
      </c>
      <c r="CV2" s="400" t="str" cm="1">
        <f t="array" aca="1" ref="CV2" ca="1">INDIRECT("入力シート!K"&amp;CV5)&amp;""</f>
        <v/>
      </c>
      <c r="CW2" s="400" t="str" cm="1">
        <f t="array" aca="1" ref="CW2" ca="1">INDIRECT("入力シート!K"&amp;CW5)&amp;""</f>
        <v/>
      </c>
      <c r="CX2" s="400" t="str" cm="1">
        <f t="array" aca="1" ref="CX2" ca="1">INDIRECT("入力シート!K"&amp;CX5)&amp;""</f>
        <v/>
      </c>
      <c r="CY2" s="400" t="str" cm="1">
        <f t="array" aca="1" ref="CY2" ca="1">INDIRECT("入力シート!K"&amp;CY5)&amp;""</f>
        <v/>
      </c>
      <c r="CZ2" s="400" t="str" cm="1">
        <f t="array" aca="1" ref="CZ2" ca="1">INDIRECT("入力シート!K"&amp;CZ5)&amp;""</f>
        <v/>
      </c>
      <c r="DA2" s="400" t="str" cm="1">
        <f t="array" aca="1" ref="DA2" ca="1">INDIRECT("入力シート!K"&amp;DA5)&amp;""</f>
        <v/>
      </c>
      <c r="DB2" s="400" t="str" cm="1">
        <f t="array" aca="1" ref="DB2" ca="1">IF(DA2="","",INDIRECT("入力シート!K"&amp;DB5))&amp;""</f>
        <v/>
      </c>
      <c r="DC2" s="400" t="str" cm="1">
        <f t="array" aca="1" ref="DC2" ca="1">INDIRECT("入力シート!K"&amp;DC5)&amp;""</f>
        <v/>
      </c>
      <c r="DD2" s="400" t="str" cm="1">
        <f t="array" aca="1" ref="DD2" ca="1">INDIRECT("入力シート!K"&amp;DD5)&amp;""</f>
        <v/>
      </c>
      <c r="DE2" s="400" t="str" cm="1">
        <f t="array" aca="1" ref="DE2" ca="1">INDIRECT("入力シート!K"&amp;DE5)&amp;""</f>
        <v/>
      </c>
      <c r="DF2" s="400" t="str" cm="1">
        <f t="array" aca="1" ref="DF2" ca="1">INDIRECT("入力シート!K"&amp;DF5)&amp;""</f>
        <v/>
      </c>
      <c r="DG2" s="400" t="str" cm="1">
        <f t="array" aca="1" ref="DG2" ca="1">INDIRECT("入力シート!K"&amp;DG5)&amp;""</f>
        <v/>
      </c>
      <c r="DH2" s="400" t="str" cm="1">
        <f t="array" aca="1" ref="DH2" ca="1">INDIRECT("入力シート!K"&amp;DH5)&amp;""</f>
        <v/>
      </c>
      <c r="DI2" s="400" t="str" cm="1">
        <f t="array" aca="1" ref="DI2" ca="1">INDIRECT("入力シート!K"&amp;DI5)&amp;""</f>
        <v/>
      </c>
      <c r="DJ2" s="400" t="str" cm="1">
        <f t="array" aca="1" ref="DJ2" ca="1">INDIRECT("入力シート!K"&amp;DJ5)&amp;""</f>
        <v/>
      </c>
      <c r="DK2" s="400" t="str" cm="1">
        <f t="array" aca="1" ref="DK2" ca="1">INDIRECT("入力シート!K"&amp;DK5)&amp;""</f>
        <v/>
      </c>
      <c r="DL2" s="400" t="str" cm="1">
        <f t="array" aca="1" ref="DL2" ca="1">INDIRECT("入力シート!K"&amp;DL5)&amp;""</f>
        <v/>
      </c>
      <c r="DM2" s="400" t="str" cm="1">
        <f t="array" aca="1" ref="DM2" ca="1">IF(DL2="","",INDIRECT("入力シート!K"&amp;DM5))&amp;""</f>
        <v/>
      </c>
      <c r="DN2" s="400" t="str" cm="1">
        <f t="array" aca="1" ref="DN2" ca="1">INDIRECT("入力シート!K"&amp;DN5)&amp;""</f>
        <v/>
      </c>
      <c r="DO2" s="400" t="str" cm="1">
        <f t="array" aca="1" ref="DO2" ca="1">INDIRECT("入力シート!K"&amp;DO5)&amp;""</f>
        <v/>
      </c>
      <c r="DP2" s="400" t="str" cm="1">
        <f t="array" aca="1" ref="DP2" ca="1">IF(DO2="","",INDIRECT("入力シート!K"&amp;DP5))&amp;""</f>
        <v/>
      </c>
      <c r="DQ2" s="400" t="str" cm="1">
        <f t="array" aca="1" ref="DQ2" ca="1">INDIRECT("入力シート!K"&amp;DQ5)&amp;""</f>
        <v/>
      </c>
      <c r="DR2" s="400" t="str" cm="1">
        <f t="array" aca="1" ref="DR2" ca="1">INDIRECT("入力シート!K"&amp;DR5)&amp;""</f>
        <v/>
      </c>
      <c r="DS2" s="400" t="str" cm="1">
        <f t="array" aca="1" ref="DS2" ca="1">INDIRECT("入力シート!K"&amp;DS5)&amp;""</f>
        <v/>
      </c>
      <c r="DT2" s="400" t="str" cm="1">
        <f t="array" aca="1" ref="DT2" ca="1">INDIRECT("入力シート!K"&amp;DT5)&amp;""</f>
        <v/>
      </c>
      <c r="DU2" s="400" t="str" cm="1">
        <f t="array" aca="1" ref="DU2" ca="1">INDIRECT("入力シート!K"&amp;DU5)&amp;""</f>
        <v/>
      </c>
      <c r="DV2" s="400" t="str" cm="1">
        <f t="array" aca="1" ref="DV2" ca="1">INDIRECT("入力シート!K"&amp;DV5)&amp;""</f>
        <v/>
      </c>
      <c r="DW2" s="400" t="str" cm="1">
        <f t="array" aca="1" ref="DW2" ca="1">INDIRECT("入力シート!K"&amp;DW5)&amp;""</f>
        <v/>
      </c>
      <c r="DX2" s="400" t="str" cm="1">
        <f t="array" aca="1" ref="DX2" ca="1">INDIRECT("入力シート!K"&amp;DX5)&amp;""</f>
        <v/>
      </c>
      <c r="DY2" s="400" t="str" cm="1">
        <f t="array" aca="1" ref="DY2" ca="1">INDIRECT("入力シート!K"&amp;DY5)&amp;""</f>
        <v/>
      </c>
      <c r="DZ2" s="400" t="str" cm="1">
        <f t="array" aca="1" ref="DZ2" ca="1">INDIRECT("入力シート!K"&amp;DZ5)&amp;""</f>
        <v/>
      </c>
      <c r="EA2" s="400" t="str" cm="1">
        <f t="array" aca="1" ref="EA2" ca="1">INDIRECT("入力シート!K"&amp;EA5)&amp;""</f>
        <v/>
      </c>
      <c r="EB2" s="400" t="str" cm="1">
        <f t="array" aca="1" ref="EB2" ca="1">INDIRECT("入力シート!K"&amp;EB5)&amp;""</f>
        <v/>
      </c>
      <c r="EC2" s="400" t="str" cm="1">
        <f t="array" aca="1" ref="EC2" ca="1">INDIRECT("入力シート!K"&amp;EC5)&amp;""</f>
        <v/>
      </c>
      <c r="ED2" s="400" t="str" cm="1">
        <f t="array" aca="1" ref="ED2" ca="1">IF(EC2="","",INDIRECT("入力シート!K"&amp;ED5))&amp;""</f>
        <v/>
      </c>
      <c r="EE2" s="400" t="str" cm="1">
        <f t="array" aca="1" ref="EE2" ca="1">INDIRECT("入力シート!K"&amp;EE5)&amp;""</f>
        <v/>
      </c>
      <c r="EF2" s="400" t="str" cm="1">
        <f t="array" aca="1" ref="EF2" ca="1">INDIRECT("入力シート!K"&amp;EF5)&amp;""</f>
        <v/>
      </c>
      <c r="EG2" s="400" t="str" cm="1">
        <f t="array" aca="1" ref="EG2" ca="1">INDIRECT("入力シート!K"&amp;EG5)&amp;""</f>
        <v/>
      </c>
      <c r="EH2" s="400" t="str" cm="1">
        <f t="array" aca="1" ref="EH2" ca="1">INDIRECT("入力シート!K"&amp;EH5)&amp;""</f>
        <v/>
      </c>
      <c r="EI2" s="400" t="str" cm="1">
        <f t="array" aca="1" ref="EI2" ca="1">INDIRECT("入力シート!K"&amp;EI5)&amp;""</f>
        <v/>
      </c>
      <c r="EJ2" s="400" t="str" cm="1">
        <f t="array" aca="1" ref="EJ2" ca="1">INDIRECT("入力シート!K"&amp;EJ5)&amp;""</f>
        <v/>
      </c>
      <c r="EK2" s="400" t="str" cm="1">
        <f t="array" aca="1" ref="EK2" ca="1">INDIRECT("入力シート!K"&amp;EK5)&amp;""</f>
        <v/>
      </c>
      <c r="EL2" s="400" t="str" cm="1">
        <f t="array" aca="1" ref="EL2" ca="1">INDIRECT("入力シート!K"&amp;EL5)&amp;""</f>
        <v/>
      </c>
      <c r="EM2" s="400" t="str" cm="1">
        <f t="array" aca="1" ref="EM2" ca="1">INDIRECT("入力シート!K"&amp;EM5)&amp;""</f>
        <v/>
      </c>
      <c r="EN2" s="400" t="str" cm="1">
        <f t="array" aca="1" ref="EN2" ca="1">INDIRECT("入力シート!K"&amp;EN5)&amp;""</f>
        <v/>
      </c>
      <c r="EO2" s="400" t="str" cm="1">
        <f t="array" aca="1" ref="EO2" ca="1">IF(EN2="","",INDIRECT("入力シート!K"&amp;EO5))&amp;""</f>
        <v/>
      </c>
      <c r="EP2" s="400" t="str" cm="1">
        <f t="array" aca="1" ref="EP2" ca="1">INDIRECT("入力シート!K"&amp;EP5)&amp;""</f>
        <v/>
      </c>
      <c r="EQ2" s="400" t="str" cm="1">
        <f t="array" aca="1" ref="EQ2" ca="1">INDIRECT("入力シート!K"&amp;EQ5)&amp;""</f>
        <v/>
      </c>
      <c r="ER2" s="400" t="str" cm="1">
        <f t="array" aca="1" ref="ER2" ca="1">IF(EQ2="","",INDIRECT("入力シート!K"&amp;ER5))&amp;""</f>
        <v/>
      </c>
      <c r="ES2" s="400" t="str" cm="1">
        <f t="array" aca="1" ref="ES2" ca="1">INDIRECT("入力シート!K"&amp;ES5)&amp;""</f>
        <v/>
      </c>
      <c r="ET2" s="400" t="str" cm="1">
        <f t="array" aca="1" ref="ET2" ca="1">INDIRECT("入力シート!K"&amp;ET5)&amp;""</f>
        <v/>
      </c>
      <c r="EU2" s="400" t="str" cm="1">
        <f t="array" aca="1" ref="EU2" ca="1">INDIRECT("入力シート!K"&amp;EU5)&amp;""</f>
        <v/>
      </c>
      <c r="EV2" s="400" t="str" cm="1">
        <f t="array" aca="1" ref="EV2" ca="1">INDIRECT("入力シート!K"&amp;EV5)&amp;""</f>
        <v/>
      </c>
      <c r="EW2" s="400" t="str" cm="1">
        <f t="array" aca="1" ref="EW2" ca="1">INDIRECT("入力シート!K"&amp;EW5)&amp;""</f>
        <v/>
      </c>
      <c r="EX2" s="400" t="str" cm="1">
        <f t="array" aca="1" ref="EX2" ca="1">INDIRECT("入力シート!K"&amp;EX5)&amp;""</f>
        <v/>
      </c>
      <c r="EY2" s="400" t="str" cm="1">
        <f t="array" aca="1" ref="EY2" ca="1">INDIRECT("入力シート!K"&amp;EY5)&amp;""</f>
        <v/>
      </c>
      <c r="EZ2" s="400" t="str" cm="1">
        <f t="array" aca="1" ref="EZ2" ca="1">INDIRECT("入力シート!K"&amp;EZ5)&amp;""</f>
        <v/>
      </c>
      <c r="FA2" s="400" t="str" cm="1">
        <f t="array" aca="1" ref="FA2" ca="1">INDIRECT("入力シート!K"&amp;FA5)&amp;""</f>
        <v/>
      </c>
      <c r="FB2" s="400" t="str" cm="1">
        <f t="array" aca="1" ref="FB2" ca="1">INDIRECT("入力シート!K"&amp;FB5)&amp;""</f>
        <v/>
      </c>
      <c r="FC2" s="400" t="str" cm="1">
        <f t="array" aca="1" ref="FC2" ca="1">INDIRECT("入力シート!K"&amp;FC5)&amp;""</f>
        <v/>
      </c>
      <c r="FD2" s="400" t="str" cm="1">
        <f t="array" aca="1" ref="FD2" ca="1">INDIRECT("入力シート!K"&amp;FD5)&amp;""</f>
        <v/>
      </c>
      <c r="FE2" s="400" t="str" cm="1">
        <f t="array" aca="1" ref="FE2" ca="1">INDIRECT("入力シート!K"&amp;FE5)&amp;""</f>
        <v/>
      </c>
      <c r="FF2" s="400" t="str" cm="1">
        <f t="array" aca="1" ref="FF2" ca="1">IF(FE2="","",INDIRECT("入力シート!K"&amp;FF5))&amp;""</f>
        <v/>
      </c>
      <c r="FG2" s="400" t="str" cm="1">
        <f t="array" aca="1" ref="FG2" ca="1">INDIRECT("入力シート!K"&amp;FG5)&amp;""</f>
        <v/>
      </c>
      <c r="FH2" s="400" t="str" cm="1">
        <f t="array" aca="1" ref="FH2" ca="1">INDIRECT("入力シート!K"&amp;FH5)&amp;""</f>
        <v/>
      </c>
      <c r="FI2" s="400" t="str" cm="1">
        <f t="array" aca="1" ref="FI2" ca="1">INDIRECT("入力シート!K"&amp;FI5)&amp;""</f>
        <v/>
      </c>
      <c r="FJ2" s="400" t="str" cm="1">
        <f t="array" aca="1" ref="FJ2" ca="1">INDIRECT("入力シート!K"&amp;FJ5)&amp;""</f>
        <v/>
      </c>
      <c r="FK2" s="400" t="str" cm="1">
        <f t="array" aca="1" ref="FK2" ca="1">INDIRECT("入力シート!K"&amp;FK5)&amp;""</f>
        <v/>
      </c>
      <c r="FL2" s="400" t="str" cm="1">
        <f t="array" aca="1" ref="FL2" ca="1">INDIRECT("入力シート!K"&amp;FL5)&amp;""</f>
        <v/>
      </c>
      <c r="FM2" s="400" t="str" cm="1">
        <f t="array" aca="1" ref="FM2" ca="1">INDIRECT("入力シート!K"&amp;FM5)&amp;""</f>
        <v/>
      </c>
      <c r="FN2" s="400" t="str" cm="1">
        <f t="array" aca="1" ref="FN2" ca="1">INDIRECT("入力シート!K"&amp;FN5)&amp;""</f>
        <v/>
      </c>
      <c r="FO2" s="400" t="str" cm="1">
        <f t="array" aca="1" ref="FO2" ca="1">INDIRECT("入力シート!K"&amp;FO5)&amp;""</f>
        <v/>
      </c>
      <c r="FP2" s="400" t="str" cm="1">
        <f t="array" aca="1" ref="FP2" ca="1">INDIRECT("入力シート!K"&amp;FP5)&amp;""</f>
        <v/>
      </c>
      <c r="FQ2" s="400" t="str" cm="1">
        <f t="array" aca="1" ref="FQ2" ca="1">IF(FP2="","",INDIRECT("入力シート!K"&amp;FQ5))&amp;""</f>
        <v/>
      </c>
      <c r="FR2" s="400" t="str" cm="1">
        <f t="array" aca="1" ref="FR2" ca="1">INDIRECT("入力シート!K"&amp;FR5)&amp;""</f>
        <v/>
      </c>
      <c r="FS2" s="400" t="str" cm="1">
        <f t="array" aca="1" ref="FS2" ca="1">INDIRECT("入力シート!K"&amp;FS5)&amp;""</f>
        <v/>
      </c>
      <c r="FT2" s="400" t="str" cm="1">
        <f t="array" aca="1" ref="FT2" ca="1">IF(FS2="","",INDIRECT("入力シート!K"&amp;FT5))&amp;""</f>
        <v/>
      </c>
      <c r="FU2" s="400" t="str" cm="1">
        <f t="array" aca="1" ref="FU2" ca="1">INDIRECT("入力シート!K"&amp;FU5)&amp;""</f>
        <v/>
      </c>
      <c r="FV2" s="400" t="str" cm="1">
        <f t="array" aca="1" ref="FV2" ca="1">INDIRECT("入力シート!K"&amp;FV5)&amp;""</f>
        <v/>
      </c>
      <c r="FW2" s="400" t="str" cm="1">
        <f t="array" aca="1" ref="FW2" ca="1">INDIRECT("入力シート!K"&amp;FW5)&amp;""</f>
        <v/>
      </c>
      <c r="FX2" s="400" t="str" cm="1">
        <f t="array" aca="1" ref="FX2" ca="1">INDIRECT("入力シート!K"&amp;FX5)&amp;""</f>
        <v/>
      </c>
      <c r="FY2" s="400" t="str" cm="1">
        <f t="array" aca="1" ref="FY2" ca="1">INDIRECT("入力シート!K"&amp;FY5)&amp;""</f>
        <v/>
      </c>
      <c r="FZ2" s="400" t="str" cm="1">
        <f t="array" aca="1" ref="FZ2" ca="1">INDIRECT("入力シート!K"&amp;FZ5)&amp;""</f>
        <v/>
      </c>
      <c r="GA2" s="400" t="str" cm="1">
        <f t="array" aca="1" ref="GA2" ca="1">INDIRECT("入力シート!K"&amp;GA5)&amp;""</f>
        <v/>
      </c>
      <c r="GB2" s="400" t="str" cm="1">
        <f t="array" aca="1" ref="GB2" ca="1">INDIRECT("入力シート!K"&amp;GB5)&amp;""</f>
        <v/>
      </c>
      <c r="GC2" s="400" t="str" cm="1">
        <f t="array" aca="1" ref="GC2" ca="1">INDIRECT("入力シート!K"&amp;GC5)&amp;""</f>
        <v/>
      </c>
      <c r="GD2" s="400" t="str" cm="1">
        <f t="array" aca="1" ref="GD2" ca="1">INDIRECT("入力シート!K"&amp;GD5)&amp;""</f>
        <v/>
      </c>
      <c r="GE2" s="400" t="str" cm="1">
        <f t="array" aca="1" ref="GE2" ca="1">INDIRECT("入力シート!K"&amp;GE5)&amp;""</f>
        <v/>
      </c>
      <c r="GF2" s="400" t="str" cm="1">
        <f t="array" aca="1" ref="GF2" ca="1">INDIRECT("入力シート!K"&amp;GF5)&amp;""</f>
        <v/>
      </c>
      <c r="GG2" s="400" t="str" cm="1">
        <f t="array" aca="1" ref="GG2" ca="1">INDIRECT("入力シート!K"&amp;GG5)&amp;""</f>
        <v/>
      </c>
      <c r="GH2" s="400" t="str" cm="1">
        <f t="array" aca="1" ref="GH2" ca="1">IF(GG2="","",INDIRECT("入力シート!K"&amp;GH5))&amp;""</f>
        <v/>
      </c>
      <c r="GI2" s="400" t="str" cm="1">
        <f t="array" aca="1" ref="GI2" ca="1">INDIRECT("入力シート!K"&amp;GI5)&amp;""</f>
        <v/>
      </c>
      <c r="GJ2" s="400" t="str" cm="1">
        <f t="array" aca="1" ref="GJ2" ca="1">INDIRECT("入力シート!K"&amp;GJ5)&amp;""</f>
        <v/>
      </c>
      <c r="GK2" s="400" t="str" cm="1">
        <f t="array" aca="1" ref="GK2" ca="1">INDIRECT("入力シート!K"&amp;GK5)&amp;""</f>
        <v/>
      </c>
      <c r="GL2" s="400" t="str" cm="1">
        <f t="array" aca="1" ref="GL2" ca="1">INDIRECT("入力シート!K"&amp;GL5)&amp;""</f>
        <v/>
      </c>
      <c r="GM2" s="400" t="str" cm="1">
        <f t="array" aca="1" ref="GM2" ca="1">INDIRECT("入力シート!K"&amp;GM5)&amp;""</f>
        <v/>
      </c>
      <c r="GN2" s="400" t="str" cm="1">
        <f t="array" aca="1" ref="GN2" ca="1">INDIRECT("入力シート!K"&amp;GN5)&amp;""</f>
        <v/>
      </c>
      <c r="GO2" s="400" t="str" cm="1">
        <f t="array" aca="1" ref="GO2" ca="1">INDIRECT("入力シート!K"&amp;GO5)&amp;""</f>
        <v/>
      </c>
      <c r="GP2" s="400" t="str" cm="1">
        <f t="array" aca="1" ref="GP2" ca="1">INDIRECT("入力シート!K"&amp;GP5)&amp;""</f>
        <v/>
      </c>
      <c r="GQ2" s="400" t="str" cm="1">
        <f t="array" aca="1" ref="GQ2" ca="1">INDIRECT("入力シート!K"&amp;GQ5)&amp;""</f>
        <v/>
      </c>
      <c r="GR2" s="400" t="str" cm="1">
        <f t="array" aca="1" ref="GR2" ca="1">INDIRECT("入力シート!K"&amp;GR5)&amp;""</f>
        <v/>
      </c>
      <c r="GS2" s="400" t="str" cm="1">
        <f t="array" aca="1" ref="GS2" ca="1">IF(GR2="","",INDIRECT("入力シート!K"&amp;GS5))&amp;""</f>
        <v/>
      </c>
      <c r="GT2" s="400" t="str" cm="1">
        <f t="array" aca="1" ref="GT2" ca="1">INDIRECT("入力シート!K"&amp;GT5)&amp;""</f>
        <v/>
      </c>
      <c r="GU2" s="400" t="str" cm="1">
        <f t="array" aca="1" ref="GU2" ca="1">INDIRECT("入力シート!K"&amp;GU5)&amp;""</f>
        <v/>
      </c>
      <c r="GV2" s="400" t="str" cm="1">
        <f t="array" aca="1" ref="GV2" ca="1">IF(GU2="","",INDIRECT("入力シート!K"&amp;GV5))&amp;""</f>
        <v/>
      </c>
      <c r="GW2" s="400" t="str" cm="1">
        <f t="array" aca="1" ref="GW2" ca="1">INDIRECT("入力シート!K"&amp;GW5)&amp;""</f>
        <v/>
      </c>
      <c r="GX2" s="400" t="str" cm="1">
        <f t="array" aca="1" ref="GX2" ca="1">INDIRECT("入力シート!K"&amp;GX5)&amp;""</f>
        <v/>
      </c>
      <c r="GY2" s="400" t="str" cm="1">
        <f t="array" aca="1" ref="GY2" ca="1">INDIRECT("入力シート!K"&amp;GY5)&amp;""</f>
        <v/>
      </c>
      <c r="GZ2" s="400" t="str" cm="1">
        <f t="array" aca="1" ref="GZ2" ca="1">INDIRECT("入力シート!K"&amp;GZ5)&amp;""</f>
        <v/>
      </c>
      <c r="HA2" s="400" t="str" cm="1">
        <f t="array" aca="1" ref="HA2" ca="1">INDIRECT("入力シート!K"&amp;HA5)&amp;""</f>
        <v/>
      </c>
      <c r="HB2" s="400" t="str" cm="1">
        <f t="array" aca="1" ref="HB2" ca="1">INDIRECT("入力シート!K"&amp;HB5)&amp;""</f>
        <v/>
      </c>
      <c r="HC2" s="400" t="str" cm="1">
        <f t="array" aca="1" ref="HC2" ca="1">INDIRECT("入力シート!K"&amp;HC5)&amp;""</f>
        <v/>
      </c>
      <c r="HD2" s="400" t="str" cm="1">
        <f t="array" aca="1" ref="HD2" ca="1">INDIRECT("入力シート!K"&amp;HD5)&amp;""</f>
        <v/>
      </c>
      <c r="HE2" s="400" t="str" cm="1">
        <f t="array" aca="1" ref="HE2" ca="1">INDIRECT("入力シート!K"&amp;HE5)&amp;""</f>
        <v/>
      </c>
      <c r="HF2" s="400" t="str" cm="1">
        <f t="array" aca="1" ref="HF2" ca="1">INDIRECT("入力シート!K"&amp;HF5)&amp;""</f>
        <v/>
      </c>
      <c r="HG2" s="400" t="str" cm="1">
        <f t="array" aca="1" ref="HG2" ca="1">INDIRECT("入力シート!K"&amp;HG5)&amp;""</f>
        <v/>
      </c>
      <c r="HH2" s="400" t="str" cm="1">
        <f t="array" aca="1" ref="HH2" ca="1">INDIRECT("入力シート!K"&amp;HH5)&amp;""</f>
        <v/>
      </c>
      <c r="HI2" s="400" t="str" cm="1">
        <f t="array" aca="1" ref="HI2" ca="1">INDIRECT("入力シート!K"&amp;HI5)&amp;""</f>
        <v/>
      </c>
      <c r="HJ2" s="400" t="str" cm="1">
        <f t="array" aca="1" ref="HJ2" ca="1">IF(HI2="","",INDIRECT("入力シート!K"&amp;HJ5))&amp;""</f>
        <v/>
      </c>
      <c r="HK2" s="400" t="str" cm="1">
        <f t="array" aca="1" ref="HK2" ca="1">INDIRECT("入力シート!K"&amp;HK5)&amp;""</f>
        <v/>
      </c>
      <c r="HL2" s="400" t="str" cm="1">
        <f t="array" aca="1" ref="HL2" ca="1">INDIRECT("入力シート!K"&amp;HL5)&amp;""</f>
        <v/>
      </c>
      <c r="HM2" s="400" t="str" cm="1">
        <f t="array" aca="1" ref="HM2" ca="1">INDIRECT("入力シート!K"&amp;HM5)&amp;""</f>
        <v/>
      </c>
      <c r="HN2" s="400" t="str" cm="1">
        <f t="array" aca="1" ref="HN2" ca="1">INDIRECT("入力シート!K"&amp;HN5)&amp;""</f>
        <v/>
      </c>
      <c r="HO2" s="400" t="str" cm="1">
        <f t="array" aca="1" ref="HO2" ca="1">INDIRECT("入力シート!K"&amp;HO5)&amp;""</f>
        <v/>
      </c>
      <c r="HP2" s="400" t="str" cm="1">
        <f t="array" aca="1" ref="HP2" ca="1">INDIRECT("入力シート!K"&amp;HP5)&amp;""</f>
        <v/>
      </c>
      <c r="HQ2" s="400" t="str" cm="1">
        <f t="array" aca="1" ref="HQ2" ca="1">INDIRECT("入力シート!K"&amp;HQ5)&amp;""</f>
        <v/>
      </c>
    </row>
    <row r="4" spans="1:225">
      <c r="B4" s="402">
        <f>FIND("K",B1)</f>
        <v>14</v>
      </c>
      <c r="C4" s="402">
        <f t="shared" ref="C4:BN4" si="0">FIND("K",C1)</f>
        <v>14</v>
      </c>
      <c r="D4" s="402">
        <f t="shared" si="0"/>
        <v>14</v>
      </c>
      <c r="E4" s="402">
        <f t="shared" si="0"/>
        <v>14</v>
      </c>
      <c r="F4" s="402">
        <f t="shared" si="0"/>
        <v>14</v>
      </c>
      <c r="G4" s="402">
        <f t="shared" si="0"/>
        <v>14</v>
      </c>
      <c r="H4" s="402">
        <f t="shared" si="0"/>
        <v>14</v>
      </c>
      <c r="I4" s="402">
        <f t="shared" si="0"/>
        <v>14</v>
      </c>
      <c r="J4" s="402">
        <f t="shared" si="0"/>
        <v>14</v>
      </c>
      <c r="K4" s="402">
        <f t="shared" si="0"/>
        <v>14</v>
      </c>
      <c r="L4" s="402">
        <f t="shared" si="0"/>
        <v>14</v>
      </c>
      <c r="M4" s="402">
        <f t="shared" si="0"/>
        <v>14</v>
      </c>
      <c r="N4" s="402">
        <f t="shared" si="0"/>
        <v>14</v>
      </c>
      <c r="O4" s="402">
        <f t="shared" si="0"/>
        <v>14</v>
      </c>
      <c r="P4" s="402">
        <f t="shared" si="0"/>
        <v>14</v>
      </c>
      <c r="Q4" s="402">
        <f t="shared" si="0"/>
        <v>14</v>
      </c>
      <c r="R4" s="402">
        <f t="shared" si="0"/>
        <v>14</v>
      </c>
      <c r="S4" s="402">
        <f t="shared" si="0"/>
        <v>14</v>
      </c>
      <c r="T4" s="402">
        <f t="shared" si="0"/>
        <v>14</v>
      </c>
      <c r="U4" s="402">
        <f t="shared" si="0"/>
        <v>14</v>
      </c>
      <c r="V4" s="402">
        <f t="shared" si="0"/>
        <v>14</v>
      </c>
      <c r="W4" s="402">
        <f t="shared" si="0"/>
        <v>14</v>
      </c>
      <c r="X4" s="402">
        <f t="shared" si="0"/>
        <v>14</v>
      </c>
      <c r="Y4" s="402">
        <f t="shared" si="0"/>
        <v>14</v>
      </c>
      <c r="Z4" s="402">
        <f t="shared" si="0"/>
        <v>14</v>
      </c>
      <c r="AA4" s="402">
        <f t="shared" si="0"/>
        <v>14</v>
      </c>
      <c r="AB4" s="402">
        <f t="shared" si="0"/>
        <v>14</v>
      </c>
      <c r="AC4" s="402">
        <f t="shared" si="0"/>
        <v>14</v>
      </c>
      <c r="AD4" s="402">
        <f t="shared" si="0"/>
        <v>14</v>
      </c>
      <c r="AE4" s="402">
        <f t="shared" si="0"/>
        <v>14</v>
      </c>
      <c r="AF4" s="402">
        <f t="shared" si="0"/>
        <v>14</v>
      </c>
      <c r="AG4" s="402">
        <f t="shared" si="0"/>
        <v>14</v>
      </c>
      <c r="AH4" s="402">
        <f t="shared" si="0"/>
        <v>14</v>
      </c>
      <c r="AI4" s="402">
        <f t="shared" si="0"/>
        <v>14</v>
      </c>
      <c r="AJ4" s="402">
        <f t="shared" si="0"/>
        <v>14</v>
      </c>
      <c r="AK4" s="402">
        <f t="shared" si="0"/>
        <v>14</v>
      </c>
      <c r="AL4" s="402">
        <f t="shared" si="0"/>
        <v>14</v>
      </c>
      <c r="AM4" s="402">
        <f t="shared" si="0"/>
        <v>14</v>
      </c>
      <c r="AN4" s="402">
        <f t="shared" si="0"/>
        <v>14</v>
      </c>
      <c r="AO4" s="402">
        <f t="shared" si="0"/>
        <v>14</v>
      </c>
      <c r="AP4" s="402">
        <f t="shared" si="0"/>
        <v>14</v>
      </c>
      <c r="AQ4" s="402">
        <f t="shared" si="0"/>
        <v>14</v>
      </c>
      <c r="AR4" s="402">
        <f t="shared" si="0"/>
        <v>14</v>
      </c>
      <c r="AS4" s="402">
        <f t="shared" si="0"/>
        <v>14</v>
      </c>
      <c r="AT4" s="402">
        <f t="shared" si="0"/>
        <v>14</v>
      </c>
      <c r="AU4" s="402">
        <f t="shared" si="0"/>
        <v>14</v>
      </c>
      <c r="AV4" s="402">
        <f t="shared" si="0"/>
        <v>14</v>
      </c>
      <c r="AW4" s="402">
        <f t="shared" si="0"/>
        <v>14</v>
      </c>
      <c r="AX4" s="402">
        <f t="shared" si="0"/>
        <v>14</v>
      </c>
      <c r="AY4" s="402">
        <f t="shared" si="0"/>
        <v>14</v>
      </c>
      <c r="AZ4" s="402">
        <f t="shared" si="0"/>
        <v>14</v>
      </c>
      <c r="BA4" s="402">
        <f t="shared" si="0"/>
        <v>14</v>
      </c>
      <c r="BB4" s="402">
        <f t="shared" si="0"/>
        <v>14</v>
      </c>
      <c r="BC4" s="402">
        <f t="shared" si="0"/>
        <v>14</v>
      </c>
      <c r="BD4" s="402">
        <f t="shared" si="0"/>
        <v>14</v>
      </c>
      <c r="BE4" s="402">
        <f t="shared" si="0"/>
        <v>14</v>
      </c>
      <c r="BF4" s="402">
        <f t="shared" si="0"/>
        <v>14</v>
      </c>
      <c r="BG4" s="402">
        <f t="shared" si="0"/>
        <v>14</v>
      </c>
      <c r="BH4" s="402">
        <f t="shared" si="0"/>
        <v>14</v>
      </c>
      <c r="BI4" s="402">
        <f t="shared" si="0"/>
        <v>14</v>
      </c>
      <c r="BJ4" s="402">
        <f t="shared" si="0"/>
        <v>14</v>
      </c>
      <c r="BK4" s="402">
        <f t="shared" si="0"/>
        <v>14</v>
      </c>
      <c r="BL4" s="402">
        <f t="shared" si="0"/>
        <v>14</v>
      </c>
      <c r="BM4" s="402">
        <f t="shared" si="0"/>
        <v>14</v>
      </c>
      <c r="BN4" s="402">
        <f t="shared" si="0"/>
        <v>14</v>
      </c>
      <c r="BO4" s="402">
        <f t="shared" ref="BO4:DZ4" si="1">FIND("K",BO1)</f>
        <v>14</v>
      </c>
      <c r="BP4" s="402">
        <f t="shared" si="1"/>
        <v>14</v>
      </c>
      <c r="BQ4" s="402">
        <f t="shared" si="1"/>
        <v>14</v>
      </c>
      <c r="BR4" s="402">
        <f t="shared" si="1"/>
        <v>14</v>
      </c>
      <c r="BS4" s="402">
        <f t="shared" si="1"/>
        <v>14</v>
      </c>
      <c r="BT4" s="402">
        <f t="shared" si="1"/>
        <v>14</v>
      </c>
      <c r="BU4" s="402">
        <f t="shared" si="1"/>
        <v>14</v>
      </c>
      <c r="BV4" s="402">
        <f t="shared" si="1"/>
        <v>14</v>
      </c>
      <c r="BW4" s="402">
        <f t="shared" si="1"/>
        <v>14</v>
      </c>
      <c r="BX4" s="402">
        <f t="shared" si="1"/>
        <v>14</v>
      </c>
      <c r="BY4" s="402">
        <f t="shared" si="1"/>
        <v>14</v>
      </c>
      <c r="BZ4" s="402">
        <f t="shared" si="1"/>
        <v>14</v>
      </c>
      <c r="CA4" s="402">
        <f t="shared" si="1"/>
        <v>14</v>
      </c>
      <c r="CB4" s="402">
        <f t="shared" si="1"/>
        <v>14</v>
      </c>
      <c r="CC4" s="402">
        <f t="shared" si="1"/>
        <v>14</v>
      </c>
      <c r="CD4" s="402">
        <f t="shared" si="1"/>
        <v>14</v>
      </c>
      <c r="CE4" s="402">
        <f t="shared" si="1"/>
        <v>14</v>
      </c>
      <c r="CF4" s="402">
        <f t="shared" si="1"/>
        <v>14</v>
      </c>
      <c r="CG4" s="402">
        <f t="shared" si="1"/>
        <v>14</v>
      </c>
      <c r="CH4" s="402">
        <f t="shared" si="1"/>
        <v>14</v>
      </c>
      <c r="CI4" s="402">
        <f t="shared" si="1"/>
        <v>14</v>
      </c>
      <c r="CJ4" s="402">
        <f t="shared" si="1"/>
        <v>14</v>
      </c>
      <c r="CK4" s="402">
        <f t="shared" si="1"/>
        <v>14</v>
      </c>
      <c r="CL4" s="402">
        <f t="shared" si="1"/>
        <v>14</v>
      </c>
      <c r="CM4" s="402">
        <f t="shared" si="1"/>
        <v>14</v>
      </c>
      <c r="CN4" s="402">
        <f t="shared" si="1"/>
        <v>14</v>
      </c>
      <c r="CO4" s="402">
        <f t="shared" si="1"/>
        <v>14</v>
      </c>
      <c r="CP4" s="402">
        <f t="shared" si="1"/>
        <v>14</v>
      </c>
      <c r="CQ4" s="402">
        <f t="shared" si="1"/>
        <v>14</v>
      </c>
      <c r="CR4" s="402">
        <f t="shared" si="1"/>
        <v>14</v>
      </c>
      <c r="CS4" s="402">
        <f t="shared" si="1"/>
        <v>14</v>
      </c>
      <c r="CT4" s="402">
        <f t="shared" si="1"/>
        <v>14</v>
      </c>
      <c r="CU4" s="402">
        <f t="shared" si="1"/>
        <v>14</v>
      </c>
      <c r="CV4" s="402">
        <f t="shared" si="1"/>
        <v>14</v>
      </c>
      <c r="CW4" s="402">
        <f t="shared" si="1"/>
        <v>14</v>
      </c>
      <c r="CX4" s="402">
        <f t="shared" si="1"/>
        <v>14</v>
      </c>
      <c r="CY4" s="402">
        <f t="shared" si="1"/>
        <v>14</v>
      </c>
      <c r="CZ4" s="402">
        <f t="shared" si="1"/>
        <v>14</v>
      </c>
      <c r="DA4" s="402">
        <f t="shared" si="1"/>
        <v>14</v>
      </c>
      <c r="DB4" s="402">
        <f t="shared" si="1"/>
        <v>14</v>
      </c>
      <c r="DC4" s="402">
        <f t="shared" si="1"/>
        <v>14</v>
      </c>
      <c r="DD4" s="402">
        <f t="shared" si="1"/>
        <v>14</v>
      </c>
      <c r="DE4" s="402">
        <f t="shared" si="1"/>
        <v>14</v>
      </c>
      <c r="DF4" s="402">
        <f t="shared" si="1"/>
        <v>14</v>
      </c>
      <c r="DG4" s="402">
        <f t="shared" si="1"/>
        <v>14</v>
      </c>
      <c r="DH4" s="402">
        <f t="shared" si="1"/>
        <v>14</v>
      </c>
      <c r="DI4" s="402">
        <f t="shared" si="1"/>
        <v>14</v>
      </c>
      <c r="DJ4" s="402">
        <f t="shared" si="1"/>
        <v>14</v>
      </c>
      <c r="DK4" s="402">
        <f t="shared" si="1"/>
        <v>14</v>
      </c>
      <c r="DL4" s="402">
        <f t="shared" si="1"/>
        <v>14</v>
      </c>
      <c r="DM4" s="402">
        <f t="shared" si="1"/>
        <v>14</v>
      </c>
      <c r="DN4" s="402">
        <f t="shared" si="1"/>
        <v>14</v>
      </c>
      <c r="DO4" s="402">
        <f t="shared" si="1"/>
        <v>14</v>
      </c>
      <c r="DP4" s="402">
        <f t="shared" si="1"/>
        <v>14</v>
      </c>
      <c r="DQ4" s="402">
        <f t="shared" si="1"/>
        <v>14</v>
      </c>
      <c r="DR4" s="402">
        <f t="shared" si="1"/>
        <v>14</v>
      </c>
      <c r="DS4" s="402">
        <f t="shared" si="1"/>
        <v>14</v>
      </c>
      <c r="DT4" s="402">
        <f t="shared" si="1"/>
        <v>14</v>
      </c>
      <c r="DU4" s="402">
        <f t="shared" si="1"/>
        <v>14</v>
      </c>
      <c r="DV4" s="402">
        <f t="shared" si="1"/>
        <v>14</v>
      </c>
      <c r="DW4" s="402">
        <f t="shared" si="1"/>
        <v>14</v>
      </c>
      <c r="DX4" s="402">
        <f t="shared" si="1"/>
        <v>14</v>
      </c>
      <c r="DY4" s="402">
        <f t="shared" si="1"/>
        <v>14</v>
      </c>
      <c r="DZ4" s="402">
        <f t="shared" si="1"/>
        <v>14</v>
      </c>
      <c r="EA4" s="402">
        <f t="shared" ref="EA4:GL4" si="2">FIND("K",EA1)</f>
        <v>14</v>
      </c>
      <c r="EB4" s="402">
        <f t="shared" si="2"/>
        <v>14</v>
      </c>
      <c r="EC4" s="402">
        <f t="shared" si="2"/>
        <v>14</v>
      </c>
      <c r="ED4" s="402">
        <f t="shared" si="2"/>
        <v>14</v>
      </c>
      <c r="EE4" s="402">
        <f t="shared" si="2"/>
        <v>14</v>
      </c>
      <c r="EF4" s="402">
        <f t="shared" si="2"/>
        <v>14</v>
      </c>
      <c r="EG4" s="402">
        <f t="shared" si="2"/>
        <v>14</v>
      </c>
      <c r="EH4" s="402">
        <f t="shared" si="2"/>
        <v>14</v>
      </c>
      <c r="EI4" s="402">
        <f t="shared" si="2"/>
        <v>14</v>
      </c>
      <c r="EJ4" s="402">
        <f t="shared" si="2"/>
        <v>14</v>
      </c>
      <c r="EK4" s="402">
        <f t="shared" si="2"/>
        <v>14</v>
      </c>
      <c r="EL4" s="402">
        <f t="shared" si="2"/>
        <v>14</v>
      </c>
      <c r="EM4" s="402">
        <f t="shared" si="2"/>
        <v>14</v>
      </c>
      <c r="EN4" s="402">
        <f t="shared" si="2"/>
        <v>14</v>
      </c>
      <c r="EO4" s="402">
        <f t="shared" si="2"/>
        <v>14</v>
      </c>
      <c r="EP4" s="402">
        <f t="shared" si="2"/>
        <v>14</v>
      </c>
      <c r="EQ4" s="402">
        <f t="shared" si="2"/>
        <v>14</v>
      </c>
      <c r="ER4" s="402">
        <f t="shared" si="2"/>
        <v>14</v>
      </c>
      <c r="ES4" s="402">
        <f t="shared" si="2"/>
        <v>14</v>
      </c>
      <c r="ET4" s="402">
        <f t="shared" si="2"/>
        <v>14</v>
      </c>
      <c r="EU4" s="402">
        <f t="shared" si="2"/>
        <v>14</v>
      </c>
      <c r="EV4" s="402">
        <f t="shared" si="2"/>
        <v>14</v>
      </c>
      <c r="EW4" s="402">
        <f t="shared" si="2"/>
        <v>14</v>
      </c>
      <c r="EX4" s="402">
        <f t="shared" si="2"/>
        <v>14</v>
      </c>
      <c r="EY4" s="402">
        <f t="shared" si="2"/>
        <v>14</v>
      </c>
      <c r="EZ4" s="402">
        <f t="shared" si="2"/>
        <v>14</v>
      </c>
      <c r="FA4" s="402">
        <f t="shared" si="2"/>
        <v>14</v>
      </c>
      <c r="FB4" s="402">
        <f t="shared" si="2"/>
        <v>14</v>
      </c>
      <c r="FC4" s="402">
        <f t="shared" si="2"/>
        <v>14</v>
      </c>
      <c r="FD4" s="402">
        <f t="shared" si="2"/>
        <v>14</v>
      </c>
      <c r="FE4" s="402">
        <f t="shared" si="2"/>
        <v>14</v>
      </c>
      <c r="FF4" s="402">
        <f t="shared" si="2"/>
        <v>14</v>
      </c>
      <c r="FG4" s="402">
        <f t="shared" si="2"/>
        <v>14</v>
      </c>
      <c r="FH4" s="402">
        <f t="shared" si="2"/>
        <v>14</v>
      </c>
      <c r="FI4" s="402">
        <f t="shared" si="2"/>
        <v>14</v>
      </c>
      <c r="FJ4" s="402">
        <f t="shared" si="2"/>
        <v>14</v>
      </c>
      <c r="FK4" s="402">
        <f t="shared" si="2"/>
        <v>14</v>
      </c>
      <c r="FL4" s="402">
        <f t="shared" si="2"/>
        <v>14</v>
      </c>
      <c r="FM4" s="402">
        <f t="shared" si="2"/>
        <v>14</v>
      </c>
      <c r="FN4" s="402">
        <f t="shared" si="2"/>
        <v>14</v>
      </c>
      <c r="FO4" s="402">
        <f t="shared" si="2"/>
        <v>14</v>
      </c>
      <c r="FP4" s="402">
        <f t="shared" si="2"/>
        <v>14</v>
      </c>
      <c r="FQ4" s="402">
        <f t="shared" si="2"/>
        <v>14</v>
      </c>
      <c r="FR4" s="402">
        <f t="shared" si="2"/>
        <v>14</v>
      </c>
      <c r="FS4" s="402">
        <f t="shared" si="2"/>
        <v>14</v>
      </c>
      <c r="FT4" s="402">
        <f t="shared" si="2"/>
        <v>14</v>
      </c>
      <c r="FU4" s="402">
        <f t="shared" si="2"/>
        <v>14</v>
      </c>
      <c r="FV4" s="402">
        <f t="shared" si="2"/>
        <v>14</v>
      </c>
      <c r="FW4" s="402">
        <f t="shared" si="2"/>
        <v>14</v>
      </c>
      <c r="FX4" s="402">
        <f t="shared" si="2"/>
        <v>14</v>
      </c>
      <c r="FY4" s="402">
        <f t="shared" si="2"/>
        <v>14</v>
      </c>
      <c r="FZ4" s="402">
        <f t="shared" si="2"/>
        <v>14</v>
      </c>
      <c r="GA4" s="402">
        <f t="shared" si="2"/>
        <v>14</v>
      </c>
      <c r="GB4" s="402">
        <f t="shared" si="2"/>
        <v>14</v>
      </c>
      <c r="GC4" s="402">
        <f t="shared" si="2"/>
        <v>14</v>
      </c>
      <c r="GD4" s="402">
        <f t="shared" si="2"/>
        <v>14</v>
      </c>
      <c r="GE4" s="402">
        <f t="shared" si="2"/>
        <v>14</v>
      </c>
      <c r="GF4" s="402">
        <f t="shared" si="2"/>
        <v>14</v>
      </c>
      <c r="GG4" s="402">
        <f t="shared" si="2"/>
        <v>14</v>
      </c>
      <c r="GH4" s="402">
        <f t="shared" si="2"/>
        <v>14</v>
      </c>
      <c r="GI4" s="402">
        <f t="shared" si="2"/>
        <v>14</v>
      </c>
      <c r="GJ4" s="402">
        <f t="shared" si="2"/>
        <v>14</v>
      </c>
      <c r="GK4" s="402">
        <f t="shared" si="2"/>
        <v>14</v>
      </c>
      <c r="GL4" s="402">
        <f t="shared" si="2"/>
        <v>14</v>
      </c>
      <c r="GM4" s="402">
        <f t="shared" ref="GM4:HQ4" si="3">FIND("K",GM1)</f>
        <v>14</v>
      </c>
      <c r="GN4" s="402">
        <f t="shared" si="3"/>
        <v>14</v>
      </c>
      <c r="GO4" s="402">
        <f t="shared" si="3"/>
        <v>14</v>
      </c>
      <c r="GP4" s="402">
        <f t="shared" si="3"/>
        <v>14</v>
      </c>
      <c r="GQ4" s="402">
        <f t="shared" si="3"/>
        <v>14</v>
      </c>
      <c r="GR4" s="402">
        <f t="shared" si="3"/>
        <v>14</v>
      </c>
      <c r="GS4" s="402">
        <f t="shared" si="3"/>
        <v>14</v>
      </c>
      <c r="GT4" s="402">
        <f t="shared" si="3"/>
        <v>14</v>
      </c>
      <c r="GU4" s="402">
        <f t="shared" si="3"/>
        <v>14</v>
      </c>
      <c r="GV4" s="402">
        <f t="shared" si="3"/>
        <v>14</v>
      </c>
      <c r="GW4" s="402">
        <f t="shared" si="3"/>
        <v>14</v>
      </c>
      <c r="GX4" s="402">
        <f t="shared" si="3"/>
        <v>14</v>
      </c>
      <c r="GY4" s="402">
        <f t="shared" si="3"/>
        <v>14</v>
      </c>
      <c r="GZ4" s="402">
        <f t="shared" si="3"/>
        <v>14</v>
      </c>
      <c r="HA4" s="402">
        <f t="shared" si="3"/>
        <v>14</v>
      </c>
      <c r="HB4" s="402">
        <f t="shared" si="3"/>
        <v>14</v>
      </c>
      <c r="HC4" s="402">
        <f t="shared" si="3"/>
        <v>14</v>
      </c>
      <c r="HD4" s="402">
        <f t="shared" si="3"/>
        <v>14</v>
      </c>
      <c r="HE4" s="402">
        <f t="shared" si="3"/>
        <v>14</v>
      </c>
      <c r="HF4" s="402">
        <f t="shared" si="3"/>
        <v>14</v>
      </c>
      <c r="HG4" s="402">
        <f t="shared" si="3"/>
        <v>14</v>
      </c>
      <c r="HH4" s="402">
        <f t="shared" si="3"/>
        <v>14</v>
      </c>
      <c r="HI4" s="402">
        <f t="shared" si="3"/>
        <v>14</v>
      </c>
      <c r="HJ4" s="402">
        <f t="shared" si="3"/>
        <v>14</v>
      </c>
      <c r="HK4" s="402">
        <f t="shared" si="3"/>
        <v>14</v>
      </c>
      <c r="HL4" s="402">
        <f t="shared" si="3"/>
        <v>14</v>
      </c>
      <c r="HM4" s="402">
        <f t="shared" si="3"/>
        <v>14</v>
      </c>
      <c r="HN4" s="402">
        <f t="shared" si="3"/>
        <v>14</v>
      </c>
      <c r="HO4" s="402">
        <f t="shared" si="3"/>
        <v>14</v>
      </c>
      <c r="HP4" s="402">
        <f t="shared" si="3"/>
        <v>14</v>
      </c>
      <c r="HQ4" s="402">
        <f t="shared" si="3"/>
        <v>14</v>
      </c>
    </row>
    <row r="5" spans="1:225">
      <c r="B5" s="402" t="str">
        <f>TEXT(MID(B1,B4+1,3),"000")</f>
        <v>191</v>
      </c>
      <c r="C5" s="402" t="str">
        <f t="shared" ref="C5:BN5" si="4">TEXT(MID(C1,C4+1,3),"000")</f>
        <v>192</v>
      </c>
      <c r="D5" s="402" t="str">
        <f t="shared" si="4"/>
        <v>193</v>
      </c>
      <c r="E5" s="402" t="str">
        <f t="shared" si="4"/>
        <v>194</v>
      </c>
      <c r="F5" s="402" t="str">
        <f t="shared" si="4"/>
        <v>195</v>
      </c>
      <c r="G5" s="402" t="str">
        <f t="shared" si="4"/>
        <v>196</v>
      </c>
      <c r="H5" s="402" t="str">
        <f t="shared" si="4"/>
        <v>197</v>
      </c>
      <c r="I5" s="402" t="str">
        <f t="shared" si="4"/>
        <v>198</v>
      </c>
      <c r="J5" s="402" t="str">
        <f t="shared" si="4"/>
        <v>199</v>
      </c>
      <c r="K5" s="402" t="str">
        <f t="shared" si="4"/>
        <v>200</v>
      </c>
      <c r="L5" s="402" t="str">
        <f t="shared" si="4"/>
        <v>201</v>
      </c>
      <c r="M5" s="402" t="str">
        <f t="shared" si="4"/>
        <v>202</v>
      </c>
      <c r="N5" s="402" t="str">
        <f t="shared" si="4"/>
        <v>203</v>
      </c>
      <c r="O5" s="402" t="str">
        <f t="shared" si="4"/>
        <v>204</v>
      </c>
      <c r="P5" s="402" t="str">
        <f t="shared" si="4"/>
        <v>205</v>
      </c>
      <c r="Q5" s="402" t="str">
        <f t="shared" si="4"/>
        <v>206</v>
      </c>
      <c r="R5" s="402" t="str">
        <f t="shared" si="4"/>
        <v>207</v>
      </c>
      <c r="S5" s="402" t="str">
        <f t="shared" si="4"/>
        <v>208</v>
      </c>
      <c r="T5" s="402" t="str">
        <f t="shared" si="4"/>
        <v>209</v>
      </c>
      <c r="U5" s="402" t="str">
        <f t="shared" si="4"/>
        <v>210</v>
      </c>
      <c r="V5" s="402" t="str">
        <f t="shared" si="4"/>
        <v>211</v>
      </c>
      <c r="W5" s="402" t="str">
        <f t="shared" si="4"/>
        <v>212</v>
      </c>
      <c r="X5" s="402" t="str">
        <f t="shared" si="4"/>
        <v>213</v>
      </c>
      <c r="Y5" s="402" t="str">
        <f t="shared" si="4"/>
        <v>214</v>
      </c>
      <c r="Z5" s="402" t="str">
        <f t="shared" si="4"/>
        <v>215</v>
      </c>
      <c r="AA5" s="402" t="str">
        <f t="shared" si="4"/>
        <v>216</v>
      </c>
      <c r="AB5" s="402" t="str">
        <f t="shared" si="4"/>
        <v>217</v>
      </c>
      <c r="AC5" s="402" t="str">
        <f t="shared" si="4"/>
        <v>218</v>
      </c>
      <c r="AD5" s="402" t="str">
        <f t="shared" si="4"/>
        <v>224</v>
      </c>
      <c r="AE5" s="402" t="str">
        <f t="shared" si="4"/>
        <v>225</v>
      </c>
      <c r="AF5" s="402" t="str">
        <f t="shared" si="4"/>
        <v>226</v>
      </c>
      <c r="AG5" s="402" t="str">
        <f t="shared" si="4"/>
        <v>227</v>
      </c>
      <c r="AH5" s="402" t="str">
        <f t="shared" si="4"/>
        <v>228</v>
      </c>
      <c r="AI5" s="402" t="str">
        <f t="shared" si="4"/>
        <v>229</v>
      </c>
      <c r="AJ5" s="402" t="str">
        <f t="shared" si="4"/>
        <v>230</v>
      </c>
      <c r="AK5" s="402" t="str">
        <f t="shared" si="4"/>
        <v>231</v>
      </c>
      <c r="AL5" s="402" t="str">
        <f t="shared" si="4"/>
        <v>232</v>
      </c>
      <c r="AM5" s="402" t="str">
        <f t="shared" si="4"/>
        <v>233</v>
      </c>
      <c r="AN5" s="402" t="str">
        <f t="shared" si="4"/>
        <v>234</v>
      </c>
      <c r="AO5" s="402" t="str">
        <f t="shared" si="4"/>
        <v>235</v>
      </c>
      <c r="AP5" s="402" t="str">
        <f t="shared" si="4"/>
        <v>236</v>
      </c>
      <c r="AQ5" s="402" t="str">
        <f t="shared" si="4"/>
        <v>237</v>
      </c>
      <c r="AR5" s="402" t="str">
        <f t="shared" si="4"/>
        <v>238</v>
      </c>
      <c r="AS5" s="402" t="str">
        <f t="shared" si="4"/>
        <v>239</v>
      </c>
      <c r="AT5" s="402" t="str">
        <f t="shared" si="4"/>
        <v>240</v>
      </c>
      <c r="AU5" s="402" t="str">
        <f t="shared" si="4"/>
        <v>241</v>
      </c>
      <c r="AV5" s="402" t="str">
        <f t="shared" si="4"/>
        <v>242</v>
      </c>
      <c r="AW5" s="402" t="str">
        <f t="shared" si="4"/>
        <v>243</v>
      </c>
      <c r="AX5" s="402" t="str">
        <f t="shared" si="4"/>
        <v>244</v>
      </c>
      <c r="AY5" s="402" t="str">
        <f t="shared" si="4"/>
        <v>245</v>
      </c>
      <c r="AZ5" s="402" t="str">
        <f t="shared" si="4"/>
        <v>246</v>
      </c>
      <c r="BA5" s="402" t="str">
        <f t="shared" si="4"/>
        <v>247</v>
      </c>
      <c r="BB5" s="402" t="str">
        <f t="shared" si="4"/>
        <v>248</v>
      </c>
      <c r="BC5" s="402" t="str">
        <f t="shared" si="4"/>
        <v>249</v>
      </c>
      <c r="BD5" s="402" t="str">
        <f t="shared" si="4"/>
        <v>250</v>
      </c>
      <c r="BE5" s="402" t="str">
        <f t="shared" si="4"/>
        <v>251</v>
      </c>
      <c r="BF5" s="402" t="str">
        <f t="shared" si="4"/>
        <v>257</v>
      </c>
      <c r="BG5" s="402" t="str">
        <f t="shared" si="4"/>
        <v>258</v>
      </c>
      <c r="BH5" s="402" t="str">
        <f t="shared" si="4"/>
        <v>259</v>
      </c>
      <c r="BI5" s="402" t="str">
        <f t="shared" si="4"/>
        <v>260</v>
      </c>
      <c r="BJ5" s="402" t="str">
        <f t="shared" si="4"/>
        <v>261</v>
      </c>
      <c r="BK5" s="402" t="str">
        <f t="shared" si="4"/>
        <v>262</v>
      </c>
      <c r="BL5" s="402" t="str">
        <f t="shared" si="4"/>
        <v>263</v>
      </c>
      <c r="BM5" s="402" t="str">
        <f t="shared" si="4"/>
        <v>264</v>
      </c>
      <c r="BN5" s="402" t="str">
        <f t="shared" si="4"/>
        <v>265</v>
      </c>
      <c r="BO5" s="402" t="str">
        <f t="shared" ref="BO5:DZ5" si="5">TEXT(MID(BO1,BO4+1,3),"000")</f>
        <v>266</v>
      </c>
      <c r="BP5" s="402" t="str">
        <f t="shared" si="5"/>
        <v>267</v>
      </c>
      <c r="BQ5" s="402" t="str">
        <f t="shared" si="5"/>
        <v>268</v>
      </c>
      <c r="BR5" s="402" t="str">
        <f t="shared" si="5"/>
        <v>269</v>
      </c>
      <c r="BS5" s="402" t="str">
        <f t="shared" si="5"/>
        <v>270</v>
      </c>
      <c r="BT5" s="402" t="str">
        <f t="shared" si="5"/>
        <v>271</v>
      </c>
      <c r="BU5" s="402" t="str">
        <f t="shared" si="5"/>
        <v>272</v>
      </c>
      <c r="BV5" s="402" t="str">
        <f t="shared" si="5"/>
        <v>273</v>
      </c>
      <c r="BW5" s="402" t="str">
        <f t="shared" si="5"/>
        <v>274</v>
      </c>
      <c r="BX5" s="402" t="str">
        <f t="shared" si="5"/>
        <v>275</v>
      </c>
      <c r="BY5" s="402" t="str">
        <f t="shared" si="5"/>
        <v>276</v>
      </c>
      <c r="BZ5" s="402" t="str">
        <f t="shared" si="5"/>
        <v>277</v>
      </c>
      <c r="CA5" s="402" t="str">
        <f t="shared" si="5"/>
        <v>278</v>
      </c>
      <c r="CB5" s="402" t="str">
        <f t="shared" si="5"/>
        <v>279</v>
      </c>
      <c r="CC5" s="402" t="str">
        <f t="shared" si="5"/>
        <v>280</v>
      </c>
      <c r="CD5" s="402" t="str">
        <f t="shared" si="5"/>
        <v>281</v>
      </c>
      <c r="CE5" s="402" t="str">
        <f t="shared" si="5"/>
        <v>282</v>
      </c>
      <c r="CF5" s="402" t="str">
        <f t="shared" si="5"/>
        <v>283</v>
      </c>
      <c r="CG5" s="402" t="str">
        <f t="shared" si="5"/>
        <v>284</v>
      </c>
      <c r="CH5" s="402" t="str">
        <f t="shared" si="5"/>
        <v>290</v>
      </c>
      <c r="CI5" s="402" t="str">
        <f t="shared" si="5"/>
        <v>291</v>
      </c>
      <c r="CJ5" s="402" t="str">
        <f t="shared" si="5"/>
        <v>292</v>
      </c>
      <c r="CK5" s="402" t="str">
        <f t="shared" si="5"/>
        <v>293</v>
      </c>
      <c r="CL5" s="402" t="str">
        <f t="shared" si="5"/>
        <v>294</v>
      </c>
      <c r="CM5" s="402" t="str">
        <f t="shared" si="5"/>
        <v>295</v>
      </c>
      <c r="CN5" s="402" t="str">
        <f t="shared" si="5"/>
        <v>296</v>
      </c>
      <c r="CO5" s="402" t="str">
        <f t="shared" si="5"/>
        <v>297</v>
      </c>
      <c r="CP5" s="402" t="str">
        <f t="shared" si="5"/>
        <v>298</v>
      </c>
      <c r="CQ5" s="402" t="str">
        <f t="shared" si="5"/>
        <v>299</v>
      </c>
      <c r="CR5" s="402" t="str">
        <f t="shared" si="5"/>
        <v>300</v>
      </c>
      <c r="CS5" s="402" t="str">
        <f t="shared" si="5"/>
        <v>301</v>
      </c>
      <c r="CT5" s="402" t="str">
        <f t="shared" si="5"/>
        <v>302</v>
      </c>
      <c r="CU5" s="402" t="str">
        <f t="shared" si="5"/>
        <v>303</v>
      </c>
      <c r="CV5" s="402" t="str">
        <f t="shared" si="5"/>
        <v>304</v>
      </c>
      <c r="CW5" s="402" t="str">
        <f t="shared" si="5"/>
        <v>305</v>
      </c>
      <c r="CX5" s="402" t="str">
        <f t="shared" si="5"/>
        <v>306</v>
      </c>
      <c r="CY5" s="402" t="str">
        <f t="shared" si="5"/>
        <v>307</v>
      </c>
      <c r="CZ5" s="402" t="str">
        <f t="shared" si="5"/>
        <v>308</v>
      </c>
      <c r="DA5" s="402" t="str">
        <f t="shared" si="5"/>
        <v>309</v>
      </c>
      <c r="DB5" s="402" t="str">
        <f t="shared" si="5"/>
        <v>310</v>
      </c>
      <c r="DC5" s="402" t="str">
        <f t="shared" si="5"/>
        <v>311</v>
      </c>
      <c r="DD5" s="402" t="str">
        <f t="shared" si="5"/>
        <v>312</v>
      </c>
      <c r="DE5" s="402" t="str">
        <f t="shared" si="5"/>
        <v>313</v>
      </c>
      <c r="DF5" s="402" t="str">
        <f t="shared" si="5"/>
        <v>314</v>
      </c>
      <c r="DG5" s="402" t="str">
        <f t="shared" si="5"/>
        <v>315</v>
      </c>
      <c r="DH5" s="402" t="str">
        <f t="shared" si="5"/>
        <v>316</v>
      </c>
      <c r="DI5" s="402" t="str">
        <f t="shared" si="5"/>
        <v>317</v>
      </c>
      <c r="DJ5" s="402" t="str">
        <f t="shared" si="5"/>
        <v>324</v>
      </c>
      <c r="DK5" s="402" t="str">
        <f t="shared" si="5"/>
        <v>325</v>
      </c>
      <c r="DL5" s="402" t="str">
        <f t="shared" si="5"/>
        <v>326</v>
      </c>
      <c r="DM5" s="402" t="str">
        <f t="shared" si="5"/>
        <v>327</v>
      </c>
      <c r="DN5" s="402" t="str">
        <f t="shared" si="5"/>
        <v>328</v>
      </c>
      <c r="DO5" s="402" t="str">
        <f t="shared" si="5"/>
        <v>329</v>
      </c>
      <c r="DP5" s="402" t="str">
        <f t="shared" si="5"/>
        <v>330</v>
      </c>
      <c r="DQ5" s="402" t="str">
        <f t="shared" si="5"/>
        <v>331</v>
      </c>
      <c r="DR5" s="402" t="str">
        <f t="shared" si="5"/>
        <v>332</v>
      </c>
      <c r="DS5" s="402" t="str">
        <f t="shared" si="5"/>
        <v>333</v>
      </c>
      <c r="DT5" s="402" t="str">
        <f t="shared" si="5"/>
        <v>334</v>
      </c>
      <c r="DU5" s="402" t="str">
        <f t="shared" si="5"/>
        <v>335</v>
      </c>
      <c r="DV5" s="402" t="str">
        <f t="shared" si="5"/>
        <v>336</v>
      </c>
      <c r="DW5" s="402" t="str">
        <f t="shared" si="5"/>
        <v>337</v>
      </c>
      <c r="DX5" s="402" t="str">
        <f t="shared" si="5"/>
        <v>338</v>
      </c>
      <c r="DY5" s="402" t="str">
        <f t="shared" si="5"/>
        <v>339</v>
      </c>
      <c r="DZ5" s="402" t="str">
        <f t="shared" si="5"/>
        <v>340</v>
      </c>
      <c r="EA5" s="402" t="str">
        <f t="shared" ref="EA5:GL5" si="6">TEXT(MID(EA1,EA4+1,3),"000")</f>
        <v>341</v>
      </c>
      <c r="EB5" s="402" t="str">
        <f t="shared" si="6"/>
        <v>342</v>
      </c>
      <c r="EC5" s="402" t="str">
        <f t="shared" si="6"/>
        <v>343</v>
      </c>
      <c r="ED5" s="402" t="str">
        <f t="shared" si="6"/>
        <v>344</v>
      </c>
      <c r="EE5" s="402" t="str">
        <f t="shared" si="6"/>
        <v>345</v>
      </c>
      <c r="EF5" s="402" t="str">
        <f t="shared" si="6"/>
        <v>346</v>
      </c>
      <c r="EG5" s="402" t="str">
        <f t="shared" si="6"/>
        <v>347</v>
      </c>
      <c r="EH5" s="402" t="str">
        <f t="shared" si="6"/>
        <v>348</v>
      </c>
      <c r="EI5" s="402" t="str">
        <f t="shared" si="6"/>
        <v>349</v>
      </c>
      <c r="EJ5" s="402" t="str">
        <f t="shared" si="6"/>
        <v>350</v>
      </c>
      <c r="EK5" s="402" t="str">
        <f t="shared" si="6"/>
        <v>351</v>
      </c>
      <c r="EL5" s="402" t="str">
        <f t="shared" si="6"/>
        <v>357</v>
      </c>
      <c r="EM5" s="402" t="str">
        <f t="shared" si="6"/>
        <v>358</v>
      </c>
      <c r="EN5" s="402" t="str">
        <f t="shared" si="6"/>
        <v>359</v>
      </c>
      <c r="EO5" s="402" t="str">
        <f t="shared" si="6"/>
        <v>360</v>
      </c>
      <c r="EP5" s="402" t="str">
        <f t="shared" si="6"/>
        <v>361</v>
      </c>
      <c r="EQ5" s="402" t="str">
        <f t="shared" si="6"/>
        <v>362</v>
      </c>
      <c r="ER5" s="402" t="str">
        <f t="shared" si="6"/>
        <v>363</v>
      </c>
      <c r="ES5" s="402" t="str">
        <f t="shared" si="6"/>
        <v>364</v>
      </c>
      <c r="ET5" s="402" t="str">
        <f t="shared" si="6"/>
        <v>365</v>
      </c>
      <c r="EU5" s="402" t="str">
        <f t="shared" si="6"/>
        <v>366</v>
      </c>
      <c r="EV5" s="402" t="str">
        <f t="shared" si="6"/>
        <v>367</v>
      </c>
      <c r="EW5" s="402" t="str">
        <f t="shared" si="6"/>
        <v>368</v>
      </c>
      <c r="EX5" s="402" t="str">
        <f t="shared" si="6"/>
        <v>369</v>
      </c>
      <c r="EY5" s="402" t="str">
        <f t="shared" si="6"/>
        <v>370</v>
      </c>
      <c r="EZ5" s="402" t="str">
        <f t="shared" si="6"/>
        <v>371</v>
      </c>
      <c r="FA5" s="402" t="str">
        <f t="shared" si="6"/>
        <v>372</v>
      </c>
      <c r="FB5" s="402" t="str">
        <f t="shared" si="6"/>
        <v>373</v>
      </c>
      <c r="FC5" s="402" t="str">
        <f t="shared" si="6"/>
        <v>374</v>
      </c>
      <c r="FD5" s="402" t="str">
        <f t="shared" si="6"/>
        <v>375</v>
      </c>
      <c r="FE5" s="402" t="str">
        <f t="shared" si="6"/>
        <v>376</v>
      </c>
      <c r="FF5" s="402" t="str">
        <f t="shared" si="6"/>
        <v>377</v>
      </c>
      <c r="FG5" s="402" t="str">
        <f t="shared" si="6"/>
        <v>378</v>
      </c>
      <c r="FH5" s="402" t="str">
        <f t="shared" si="6"/>
        <v>379</v>
      </c>
      <c r="FI5" s="402" t="str">
        <f t="shared" si="6"/>
        <v>380</v>
      </c>
      <c r="FJ5" s="402" t="str">
        <f t="shared" si="6"/>
        <v>381</v>
      </c>
      <c r="FK5" s="402" t="str">
        <f t="shared" si="6"/>
        <v>382</v>
      </c>
      <c r="FL5" s="402" t="str">
        <f t="shared" si="6"/>
        <v>383</v>
      </c>
      <c r="FM5" s="402" t="str">
        <f t="shared" si="6"/>
        <v>384</v>
      </c>
      <c r="FN5" s="402" t="str">
        <f t="shared" si="6"/>
        <v>390</v>
      </c>
      <c r="FO5" s="402" t="str">
        <f t="shared" si="6"/>
        <v>391</v>
      </c>
      <c r="FP5" s="402" t="str">
        <f t="shared" si="6"/>
        <v>392</v>
      </c>
      <c r="FQ5" s="402" t="str">
        <f t="shared" si="6"/>
        <v>393</v>
      </c>
      <c r="FR5" s="402" t="str">
        <f t="shared" si="6"/>
        <v>394</v>
      </c>
      <c r="FS5" s="402" t="str">
        <f t="shared" si="6"/>
        <v>395</v>
      </c>
      <c r="FT5" s="402" t="str">
        <f t="shared" si="6"/>
        <v>396</v>
      </c>
      <c r="FU5" s="402" t="str">
        <f t="shared" si="6"/>
        <v>397</v>
      </c>
      <c r="FV5" s="402" t="str">
        <f t="shared" si="6"/>
        <v>398</v>
      </c>
      <c r="FW5" s="402" t="str">
        <f t="shared" si="6"/>
        <v>399</v>
      </c>
      <c r="FX5" s="402" t="str">
        <f t="shared" si="6"/>
        <v>400</v>
      </c>
      <c r="FY5" s="402" t="str">
        <f t="shared" si="6"/>
        <v>401</v>
      </c>
      <c r="FZ5" s="402" t="str">
        <f t="shared" si="6"/>
        <v>402</v>
      </c>
      <c r="GA5" s="402" t="str">
        <f t="shared" si="6"/>
        <v>403</v>
      </c>
      <c r="GB5" s="402" t="str">
        <f t="shared" si="6"/>
        <v>404</v>
      </c>
      <c r="GC5" s="402" t="str">
        <f t="shared" si="6"/>
        <v>405</v>
      </c>
      <c r="GD5" s="402" t="str">
        <f t="shared" si="6"/>
        <v>406</v>
      </c>
      <c r="GE5" s="402" t="str">
        <f t="shared" si="6"/>
        <v>407</v>
      </c>
      <c r="GF5" s="402" t="str">
        <f t="shared" si="6"/>
        <v>408</v>
      </c>
      <c r="GG5" s="402" t="str">
        <f t="shared" si="6"/>
        <v>409</v>
      </c>
      <c r="GH5" s="402" t="str">
        <f t="shared" si="6"/>
        <v>410</v>
      </c>
      <c r="GI5" s="402" t="str">
        <f t="shared" si="6"/>
        <v>411</v>
      </c>
      <c r="GJ5" s="402" t="str">
        <f t="shared" si="6"/>
        <v>412</v>
      </c>
      <c r="GK5" s="402" t="str">
        <f t="shared" si="6"/>
        <v>413</v>
      </c>
      <c r="GL5" s="402" t="str">
        <f t="shared" si="6"/>
        <v>414</v>
      </c>
      <c r="GM5" s="402" t="str">
        <f t="shared" ref="GM5:HQ5" si="7">TEXT(MID(GM1,GM4+1,3),"000")</f>
        <v>415</v>
      </c>
      <c r="GN5" s="402" t="str">
        <f t="shared" si="7"/>
        <v>416</v>
      </c>
      <c r="GO5" s="402" t="str">
        <f t="shared" si="7"/>
        <v>417</v>
      </c>
      <c r="GP5" s="402" t="str">
        <f t="shared" si="7"/>
        <v>423</v>
      </c>
      <c r="GQ5" s="402" t="str">
        <f t="shared" si="7"/>
        <v>424</v>
      </c>
      <c r="GR5" s="402" t="str">
        <f t="shared" si="7"/>
        <v>425</v>
      </c>
      <c r="GS5" s="402" t="str">
        <f t="shared" si="7"/>
        <v>426</v>
      </c>
      <c r="GT5" s="402" t="str">
        <f t="shared" si="7"/>
        <v>427</v>
      </c>
      <c r="GU5" s="402" t="str">
        <f t="shared" si="7"/>
        <v>428</v>
      </c>
      <c r="GV5" s="402" t="str">
        <f t="shared" si="7"/>
        <v>429</v>
      </c>
      <c r="GW5" s="402" t="str">
        <f t="shared" si="7"/>
        <v>430</v>
      </c>
      <c r="GX5" s="402" t="str">
        <f t="shared" si="7"/>
        <v>431</v>
      </c>
      <c r="GY5" s="402" t="str">
        <f t="shared" si="7"/>
        <v>432</v>
      </c>
      <c r="GZ5" s="402" t="str">
        <f t="shared" si="7"/>
        <v>433</v>
      </c>
      <c r="HA5" s="402" t="str">
        <f t="shared" si="7"/>
        <v>434</v>
      </c>
      <c r="HB5" s="402" t="str">
        <f t="shared" si="7"/>
        <v>435</v>
      </c>
      <c r="HC5" s="402" t="str">
        <f t="shared" si="7"/>
        <v>436</v>
      </c>
      <c r="HD5" s="402" t="str">
        <f t="shared" si="7"/>
        <v>437</v>
      </c>
      <c r="HE5" s="402" t="str">
        <f t="shared" si="7"/>
        <v>438</v>
      </c>
      <c r="HF5" s="402" t="str">
        <f t="shared" si="7"/>
        <v>439</v>
      </c>
      <c r="HG5" s="402" t="str">
        <f t="shared" si="7"/>
        <v>440</v>
      </c>
      <c r="HH5" s="402" t="str">
        <f t="shared" si="7"/>
        <v>441</v>
      </c>
      <c r="HI5" s="402" t="str">
        <f t="shared" si="7"/>
        <v>442</v>
      </c>
      <c r="HJ5" s="402" t="str">
        <f t="shared" si="7"/>
        <v>443</v>
      </c>
      <c r="HK5" s="402" t="str">
        <f t="shared" si="7"/>
        <v>444</v>
      </c>
      <c r="HL5" s="402" t="str">
        <f t="shared" si="7"/>
        <v>445</v>
      </c>
      <c r="HM5" s="402" t="str">
        <f t="shared" si="7"/>
        <v>446</v>
      </c>
      <c r="HN5" s="402" t="str">
        <f t="shared" si="7"/>
        <v>447</v>
      </c>
      <c r="HO5" s="402" t="str">
        <f t="shared" si="7"/>
        <v>448</v>
      </c>
      <c r="HP5" s="402" t="str">
        <f t="shared" si="7"/>
        <v>449</v>
      </c>
      <c r="HQ5" s="402" t="str">
        <f t="shared" si="7"/>
        <v>450</v>
      </c>
    </row>
  </sheetData>
  <phoneticPr fontId="5"/>
  <conditionalFormatting sqref="A1">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7F760B55EA9D47B80D491B1C4ABE8F" ma:contentTypeVersion="9" ma:contentTypeDescription="新しいドキュメントを作成します。" ma:contentTypeScope="" ma:versionID="3619c5a35957750aca39a25148805f12">
  <xsd:schema xmlns:xsd="http://www.w3.org/2001/XMLSchema" xmlns:xs="http://www.w3.org/2001/XMLSchema" xmlns:p="http://schemas.microsoft.com/office/2006/metadata/properties" xmlns:ns2="b0e48aaa-19e9-4697-a196-529b93a1f930" xmlns:ns3="a6dcf277-9fce-479e-a579-8b4f09415b3c" targetNamespace="http://schemas.microsoft.com/office/2006/metadata/properties" ma:root="true" ma:fieldsID="a5baadfa2cd3629e6b87edb21907f417" ns2:_="" ns3:_="">
    <xsd:import namespace="b0e48aaa-19e9-4697-a196-529b93a1f930"/>
    <xsd:import namespace="a6dcf277-9fce-479e-a579-8b4f09415b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48aaa-19e9-4697-a196-529b93a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cf277-9fce-479e-a579-8b4f09415b3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BC400D-DD56-43AA-AEE2-5340A2259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48aaa-19e9-4697-a196-529b93a1f930"/>
    <ds:schemaRef ds:uri="a6dcf277-9fce-479e-a579-8b4f09415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CC5DC0-BCE0-454F-8AE8-9E85791FB0F1}">
  <ds:schemaRefs>
    <ds:schemaRef ds:uri="http://schemas.microsoft.com/sharepoint/v3/contenttype/forms"/>
  </ds:schemaRefs>
</ds:datastoreItem>
</file>

<file path=customXml/itemProps3.xml><?xml version="1.0" encoding="utf-8"?>
<ds:datastoreItem xmlns:ds="http://schemas.openxmlformats.org/officeDocument/2006/customXml" ds:itemID="{56ED710B-E34E-413A-BA3A-4D102576B0D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a6dcf277-9fce-479e-a579-8b4f09415b3c"/>
    <ds:schemaRef ds:uri="b0e48aaa-19e9-4697-a196-529b93a1f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入力シート</vt:lpstr>
      <vt:lpstr>様式１</vt:lpstr>
      <vt:lpstr>様式2-1</vt:lpstr>
      <vt:lpstr>様式2-2</vt:lpstr>
      <vt:lpstr>様式2-3</vt:lpstr>
      <vt:lpstr>様式2-4</vt:lpstr>
      <vt:lpstr>様式2-5</vt:lpstr>
      <vt:lpstr>様式2-6</vt:lpstr>
      <vt:lpstr>様式2-7</vt:lpstr>
      <vt:lpstr>様式2-8</vt:lpstr>
      <vt:lpstr>選択肢</vt:lpstr>
      <vt:lpstr>国・地域コード</vt:lpstr>
      <vt:lpstr>都道府県コード</vt:lpstr>
      <vt:lpstr>分野コード</vt:lpstr>
      <vt:lpstr>UL1</vt:lpstr>
      <vt:lpstr>UL2</vt:lpstr>
      <vt:lpstr>_2023</vt:lpstr>
      <vt:lpstr>_2024</vt:lpstr>
      <vt:lpstr>国・地域コード!Print_Area</vt:lpstr>
      <vt:lpstr>選択肢!Print_Area</vt:lpstr>
      <vt:lpstr>都道府県コード!Print_Area</vt:lpstr>
      <vt:lpstr>入力シート!Print_Area</vt:lpstr>
      <vt:lpstr>分野コード!Print_Area</vt:lpstr>
      <vt:lpstr>様式１!Print_Area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lpstr>コード</vt:lpstr>
      <vt:lpstr>英語</vt:lpstr>
      <vt:lpstr>英語以外</vt:lpstr>
      <vt:lpstr>語学能力</vt:lpstr>
      <vt:lpstr>支援開始学士</vt:lpstr>
      <vt:lpstr>支援開始準備</vt:lpstr>
    </vt:vector>
  </TitlesOfParts>
  <Manager/>
  <Company>独立行政法人日本学生支援機構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願書ファイル様式１、２（学部）</dc:title>
  <dc:subject/>
  <dc:creator>JASSO</dc:creator>
  <cp:keywords/>
  <dc:description/>
  <cp:lastModifiedBy/>
  <cp:revision/>
  <dcterms:created xsi:type="dcterms:W3CDTF">2015-06-05T18:19:34Z</dcterms:created>
  <dcterms:modified xsi:type="dcterms:W3CDTF">2022-08-25T09:04:10Z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0x0101002F7F760B55EA9D47B80D491B1C4ABE8F</vt:lpwstr>
  </property>
</Properties>
</file>