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385" tabRatio="797"/>
  </bookViews>
  <sheets>
    <sheet name="入力シート" sheetId="1" r:id="rId1"/>
    <sheet name="様式１" sheetId="3" r:id="rId2"/>
    <sheet name="様式2-1" sheetId="4" r:id="rId3"/>
    <sheet name="様式2-2" sheetId="24" r:id="rId4"/>
    <sheet name="様式2-3" sheetId="25" r:id="rId5"/>
    <sheet name="様式2-4" sheetId="26" r:id="rId6"/>
    <sheet name="様式2-5" sheetId="28" r:id="rId7"/>
    <sheet name="様式2-6" sheetId="30" r:id="rId8"/>
    <sheet name="様式2-7" sheetId="29" r:id="rId9"/>
    <sheet name="様式2-8" sheetId="27" r:id="rId10"/>
    <sheet name="国・地域コード" sheetId="5" r:id="rId11"/>
    <sheet name="都道府県コード" sheetId="7" r:id="rId12"/>
    <sheet name="分野コード" sheetId="6" r:id="rId13"/>
    <sheet name="選択(非表示）" sheetId="2" state="hidden" r:id="rId14"/>
    <sheet name="マスタ抽出用（非表示）" sheetId="31" state="hidden" r:id="rId15"/>
  </sheets>
  <externalReferences>
    <externalReference r:id="rId16"/>
  </externalReferences>
  <definedNames>
    <definedName name="_2024">'選択(非表示）'!$DB$3:$DB$12</definedName>
    <definedName name="_2025">'選択(非表示）'!$DC$3:$DC$6</definedName>
    <definedName name="_2026">'選択(非表示）'!$DC$3:$DD$6</definedName>
    <definedName name="_xlnm._FilterDatabase" localSheetId="0" hidden="1">入力シート!$A$10:$P$456</definedName>
    <definedName name="_xlnm.Print_Area" localSheetId="10">国・地域コード!$A$2:$D$177</definedName>
    <definedName name="_xlnm.Print_Area" localSheetId="13">'選択(非表示）'!$G$1:$EA$38</definedName>
    <definedName name="_xlnm.Print_Area" localSheetId="11">都道府県コード!$A$2:$C$50</definedName>
    <definedName name="_xlnm.Print_Area" localSheetId="0">入力シート!$B$1:$P$456</definedName>
    <definedName name="_xlnm.Print_Area" localSheetId="12">分野コード!$A$2:$D$90</definedName>
    <definedName name="_xlnm.Print_Area" localSheetId="1">様式１!$C$2:$W$156</definedName>
    <definedName name="_xlnm.Print_Area" localSheetId="2">'様式2-1'!$C$2:$W$72</definedName>
    <definedName name="_xlnm.Print_Area" localSheetId="3">'様式2-2'!$C$2:$W$72</definedName>
    <definedName name="_xlnm.Print_Area" localSheetId="4">'様式2-3'!$C$2:$W$72</definedName>
    <definedName name="_xlnm.Print_Area" localSheetId="5">'様式2-4'!$C$2:$W$72</definedName>
    <definedName name="_xlnm.Print_Area" localSheetId="6">'様式2-5'!$C$2:$W$72</definedName>
    <definedName name="_xlnm.Print_Area" localSheetId="7">'様式2-6'!$C$2:$W$72</definedName>
    <definedName name="_xlnm.Print_Area" localSheetId="8">'様式2-7'!$C$2:$W$72</definedName>
    <definedName name="_xlnm.Print_Area" localSheetId="9">'様式2-8'!$C$2:$W$72</definedName>
    <definedName name="コード">'選択(非表示）'!$DB$2:$DC$2</definedName>
    <definedName name="英語">'選択(非表示）'!$AG$4:$AG$5</definedName>
    <definedName name="英語以外">'選択(非表示）'!$AH$4:$AH$7</definedName>
    <definedName name="語学能力">'選択(非表示）'!$AG$3:$AH$3</definedName>
    <definedName name="支援開始学士" localSheetId="14">'[1]選択(非表示）'!$DB$2:$DD$2</definedName>
    <definedName name="支援開始学士">'選択(非表示）'!$DB$2:$DD$2</definedName>
    <definedName name="支援開始準備" localSheetId="14">'[1]選択(非表示）'!$DB$2:$DC$2</definedName>
    <definedName name="支援開始準備">'選択(非表示）'!$DB$2:$DC$2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24" l="1"/>
  <c r="I56" i="24" l="1"/>
  <c r="F59" i="24"/>
  <c r="F69" i="30"/>
  <c r="K67" i="30"/>
  <c r="H67" i="30"/>
  <c r="H65" i="30"/>
  <c r="P63" i="30"/>
  <c r="F71" i="28"/>
  <c r="P69" i="28"/>
  <c r="F69" i="28"/>
  <c r="K67" i="28"/>
  <c r="H67" i="28"/>
  <c r="P63" i="28"/>
  <c r="H65" i="28"/>
  <c r="F63" i="28"/>
  <c r="F61" i="28"/>
  <c r="F59" i="28"/>
  <c r="I56" i="28"/>
  <c r="F51" i="24"/>
  <c r="K149" i="1" l="1"/>
  <c r="K147" i="1"/>
  <c r="K137" i="1"/>
  <c r="K135" i="1"/>
  <c r="K125" i="1"/>
  <c r="K123" i="1"/>
  <c r="K108" i="1"/>
  <c r="K106" i="1"/>
  <c r="J230" i="1"/>
  <c r="Q39" i="3"/>
  <c r="JF3" i="31" a="1"/>
  <c r="EN3" i="31" a="1"/>
  <c r="IJ3" i="31" a="1"/>
  <c r="JH3" i="31" a="1"/>
  <c r="EQ3" i="31" a="1"/>
  <c r="CQ3" i="31" a="1"/>
  <c r="AU3" i="31" a="1"/>
  <c r="JZ3" i="31" a="1"/>
  <c r="ML3" i="31" a="1"/>
  <c r="HN3" i="31" a="1"/>
  <c r="GM3" i="31" a="1"/>
  <c r="LP3" i="31" a="1"/>
  <c r="LI3" i="31" a="1"/>
  <c r="G3" i="31" a="1"/>
  <c r="FN3" i="31" a="1"/>
  <c r="BO3" i="31" a="1"/>
  <c r="HP3" i="31" a="1"/>
  <c r="JD3" i="31" a="1"/>
  <c r="BT3" i="31" a="1"/>
  <c r="BW3" i="31" a="1"/>
  <c r="FT3" i="31" a="1"/>
  <c r="JV3" i="31" a="1"/>
  <c r="DW3" i="31" a="1"/>
  <c r="IX3" i="31" a="1"/>
  <c r="GU3" i="31" a="1"/>
  <c r="JJ3" i="31" a="1"/>
  <c r="CW3" i="31" a="1"/>
  <c r="HW3" i="31" a="1"/>
  <c r="EY3" i="31" a="1"/>
  <c r="BC3" i="31" a="1"/>
  <c r="T3" i="31" a="1"/>
  <c r="LX3" i="31" a="1"/>
  <c r="D3" i="31" a="1"/>
  <c r="X3" i="31" a="1"/>
  <c r="KD3" i="31" a="1"/>
  <c r="DZ3" i="31" a="1"/>
  <c r="LM3" i="31" a="1"/>
  <c r="CD3" i="31" a="1"/>
  <c r="JO3" i="31" a="1"/>
  <c r="HL3" i="31" a="1"/>
  <c r="MJ3" i="31" a="1"/>
  <c r="CY3" i="31" a="1"/>
  <c r="CB3" i="31" a="1"/>
  <c r="FS3" i="31" a="1"/>
  <c r="IG3" i="31" a="1"/>
  <c r="GQ3" i="31" a="1"/>
  <c r="CL3" i="31" a="1"/>
  <c r="IC3" i="31" a="1"/>
  <c r="IQ3" i="31" a="1"/>
  <c r="MD3" i="31" a="1"/>
  <c r="DT3" i="31" a="1"/>
  <c r="CR3" i="31" a="1"/>
  <c r="CS3" i="31" a="1"/>
  <c r="AW3" i="31" a="1"/>
  <c r="CT3" i="31" a="1"/>
  <c r="LJ3" i="31" a="1"/>
  <c r="IR3" i="31" a="1"/>
  <c r="A3" i="31" a="1"/>
  <c r="JR3" i="31" a="1"/>
  <c r="CP3" i="31" a="1"/>
  <c r="GP3" i="31" a="1"/>
  <c r="GX3" i="31" a="1"/>
  <c r="HU3" i="31" a="1"/>
  <c r="N3" i="31" a="1"/>
  <c r="LD3" i="31" a="1"/>
  <c r="HX3" i="31" a="1"/>
  <c r="FP3" i="31" a="1"/>
  <c r="IP3" i="31" a="1"/>
  <c r="KQ3" i="31" a="1"/>
  <c r="CH3" i="31" a="1"/>
  <c r="JM3" i="31" a="1"/>
  <c r="DY3" i="31" a="1"/>
  <c r="LV3" i="31" a="1"/>
  <c r="CJ3" i="31" a="1"/>
  <c r="HH3" i="31" a="1"/>
  <c r="GE3" i="31" a="1"/>
  <c r="M3" i="31" a="1"/>
  <c r="HG3" i="31" a="1"/>
  <c r="ER3" i="31" a="1"/>
  <c r="HK3" i="31" a="1"/>
  <c r="FQ3" i="31" a="1"/>
  <c r="AR3" i="31" a="1"/>
  <c r="KR3" i="31" a="1"/>
  <c r="GZ3" i="31" a="1"/>
  <c r="JG3" i="31" a="1"/>
  <c r="AZ3" i="31" a="1"/>
  <c r="BR3" i="31" a="1"/>
  <c r="AX3" i="31" a="1"/>
  <c r="AB3" i="31" a="1"/>
  <c r="GW3" i="31" a="1"/>
  <c r="IU3" i="31" a="1"/>
  <c r="HA3" i="31" a="1"/>
  <c r="LZ3" i="31" a="1"/>
  <c r="KO3" i="31" a="1"/>
  <c r="BF3" i="31" a="1"/>
  <c r="AM3" i="31" a="1"/>
  <c r="EF3" i="31" a="1"/>
  <c r="MF3" i="31" a="1"/>
  <c r="BN3" i="31" a="1"/>
  <c r="IW3" i="31" a="1"/>
  <c r="ES3" i="31" a="1"/>
  <c r="JB3" i="31" a="1"/>
  <c r="LA3" i="31" a="1"/>
  <c r="KJ3" i="31" a="1"/>
  <c r="FE3" i="31" a="1"/>
  <c r="EP3" i="31" a="1"/>
  <c r="LH3" i="31" a="1"/>
  <c r="AY3" i="31" a="1"/>
  <c r="DS3" i="31" a="1"/>
  <c r="ID3" i="31" a="1"/>
  <c r="MP3" i="31" a="1"/>
  <c r="HR3" i="31" a="1"/>
  <c r="AC3" i="31" a="1"/>
  <c r="IN3" i="31" a="1"/>
  <c r="KL3" i="31" a="1"/>
  <c r="AT3" i="31" a="1"/>
  <c r="MC3" i="31" a="1"/>
  <c r="DE3" i="31" a="1"/>
  <c r="AA3" i="31" a="1"/>
  <c r="KI3" i="31" a="1"/>
  <c r="EM3" i="31" a="1"/>
  <c r="FB3" i="31" a="1"/>
  <c r="ME3" i="31" a="1"/>
  <c r="I3" i="31" a="1"/>
  <c r="IK3" i="31" a="1"/>
  <c r="FK3" i="31" a="1"/>
  <c r="IS3" i="31" a="1"/>
  <c r="EC3" i="31" a="1"/>
  <c r="EL3" i="31" a="1"/>
  <c r="BX3" i="31" a="1"/>
  <c r="IF3" i="31" a="1"/>
  <c r="BJ3" i="31" a="1"/>
  <c r="KC3" i="31" a="1"/>
  <c r="KH3" i="31" a="1"/>
  <c r="LS3" i="31" a="1"/>
  <c r="EV3" i="31" a="1"/>
  <c r="KU3" i="31" a="1"/>
  <c r="DM3" i="31" a="1"/>
  <c r="DX3" i="31" a="1"/>
  <c r="KB3" i="31" a="1"/>
  <c r="EK3" i="31" a="1"/>
  <c r="E3" i="31" a="1"/>
  <c r="KV3" i="31" a="1"/>
  <c r="Y3" i="31" a="1"/>
  <c r="DV3" i="31" a="1"/>
  <c r="BY3" i="31" a="1"/>
  <c r="DI3" i="31" a="1"/>
  <c r="KN3" i="31" a="1"/>
  <c r="BL3" i="31" a="1"/>
  <c r="J3" i="31" a="1"/>
  <c r="IT3" i="31" a="1"/>
  <c r="GL3" i="31" a="1"/>
  <c r="LL3" i="31" a="1"/>
  <c r="II3" i="31" a="1"/>
  <c r="DR3" i="31" a="1"/>
  <c r="EJ3" i="31" a="1"/>
  <c r="BI3" i="31" a="1"/>
  <c r="DP3" i="31" a="1"/>
  <c r="AP3" i="31" a="1"/>
  <c r="MO3" i="31" a="1"/>
  <c r="GA3" i="31" a="1"/>
  <c r="GD3" i="31" a="1"/>
  <c r="FY3" i="31" a="1"/>
  <c r="IY3" i="31" a="1"/>
  <c r="DO3" i="31" a="1"/>
  <c r="AK3" i="31" a="1"/>
  <c r="FM3" i="31" a="1"/>
  <c r="CI3" i="31" a="1"/>
  <c r="AH3" i="31" a="1"/>
  <c r="FV3" i="31" a="1"/>
  <c r="FD3" i="31" a="1"/>
  <c r="FL3" i="31" a="1"/>
  <c r="GI3" i="31" a="1"/>
  <c r="JP3" i="31" a="1"/>
  <c r="HQ3" i="31" a="1"/>
  <c r="FG3" i="31" a="1"/>
  <c r="GF3" i="31" a="1"/>
  <c r="U3" i="31" a="1"/>
  <c r="KT3" i="31" a="1"/>
  <c r="CU3" i="31" a="1"/>
  <c r="CK3" i="31" a="1"/>
  <c r="BM3" i="31" a="1"/>
  <c r="JX3" i="31" a="1"/>
  <c r="AQ3" i="31" a="1"/>
  <c r="Q3" i="31" a="1"/>
  <c r="IZ3" i="31" a="1"/>
  <c r="DF3" i="31" a="1"/>
  <c r="FJ3" i="31" a="1"/>
  <c r="GT3" i="31" a="1"/>
  <c r="AV3" i="31" a="1"/>
  <c r="CV3" i="31" a="1"/>
  <c r="BD3" i="31" a="1"/>
  <c r="JW3" i="31" a="1"/>
  <c r="BB3" i="31" a="1"/>
  <c r="MK3" i="31" a="1"/>
  <c r="MA3" i="31" a="1"/>
  <c r="GR3" i="31" a="1"/>
  <c r="HF3" i="31" a="1"/>
  <c r="DC3" i="31" a="1"/>
  <c r="JA3" i="31" a="1"/>
  <c r="O3" i="31" a="1"/>
  <c r="HD3" i="31" a="1"/>
  <c r="MG3" i="31" a="1"/>
  <c r="HO3" i="31" a="1"/>
  <c r="JS3" i="31" a="1"/>
  <c r="GB3" i="31" a="1"/>
  <c r="P3" i="31" a="1"/>
  <c r="EH3" i="31" a="1"/>
  <c r="LT3" i="31" a="1"/>
  <c r="JI3" i="31" a="1"/>
  <c r="FO3" i="31" a="1"/>
  <c r="HS3" i="31" a="1"/>
  <c r="W3" i="31" a="1"/>
  <c r="LB3" i="31" a="1"/>
  <c r="FR3" i="31" a="1"/>
  <c r="EB3" i="31" a="1"/>
  <c r="V3" i="31" a="1"/>
  <c r="HY3" i="31" a="1"/>
  <c r="GN3" i="31" a="1"/>
  <c r="KK3" i="31" a="1"/>
  <c r="DJ3" i="31" a="1"/>
  <c r="GJ3" i="31" a="1"/>
  <c r="BV3" i="31" a="1"/>
  <c r="LO3" i="31" a="1"/>
  <c r="BU3" i="31" a="1"/>
  <c r="EO3" i="31" a="1"/>
  <c r="ET3" i="31" a="1"/>
  <c r="LN3" i="31" a="1"/>
  <c r="CG3" i="31" a="1"/>
  <c r="H3" i="31" a="1"/>
  <c r="EZ3" i="31" a="1"/>
  <c r="LK3" i="31" a="1"/>
  <c r="FC3" i="31" a="1"/>
  <c r="DU3" i="31" a="1"/>
  <c r="LE3" i="31" a="1"/>
  <c r="DH3" i="31" a="1"/>
  <c r="BA3" i="31" a="1"/>
  <c r="DA3" i="31" a="1"/>
  <c r="IE3" i="31" a="1"/>
  <c r="DB3" i="31" a="1"/>
  <c r="GV3" i="31" a="1"/>
  <c r="AL3" i="31" a="1"/>
  <c r="B3" i="31" a="1"/>
  <c r="AE3" i="31" a="1"/>
  <c r="HT3" i="31" a="1"/>
  <c r="EE3" i="31" a="1"/>
  <c r="IH3" i="31" a="1"/>
  <c r="FA3" i="31" a="1"/>
  <c r="IB3" i="31" a="1"/>
  <c r="IV3" i="31" a="1"/>
  <c r="CM3" i="31" a="1"/>
  <c r="HI3" i="31" a="1"/>
  <c r="JK3" i="31" a="1"/>
  <c r="AO3" i="31" a="1"/>
  <c r="LW3" i="31" a="1"/>
  <c r="EX3" i="31" a="1"/>
  <c r="LQ3" i="31" a="1"/>
  <c r="CO3" i="31" a="1"/>
  <c r="KZ3" i="31" a="1"/>
  <c r="IM3" i="31" a="1"/>
  <c r="KM3" i="31" a="1"/>
  <c r="BQ3" i="31" a="1"/>
  <c r="CX3" i="31" a="1"/>
  <c r="GG3" i="31" a="1"/>
  <c r="BP3" i="31" a="1"/>
  <c r="JE3" i="31" a="1"/>
  <c r="HZ3" i="31" a="1"/>
  <c r="HB3" i="31" a="1"/>
  <c r="DN3" i="31" a="1"/>
  <c r="CZ3" i="31" a="1"/>
  <c r="CA3" i="31" a="1"/>
  <c r="FZ3" i="31" a="1"/>
  <c r="JT3" i="31" a="1"/>
  <c r="EI3" i="31" a="1"/>
  <c r="JY3" i="31" a="1"/>
  <c r="GC3" i="31" a="1"/>
  <c r="CN3" i="31" a="1"/>
  <c r="AF3" i="31" a="1"/>
  <c r="ED3" i="31" a="1"/>
  <c r="CF3" i="31" a="1"/>
  <c r="DK3" i="31" a="1"/>
  <c r="R3" i="31" a="1"/>
  <c r="JU3" i="31" a="1"/>
  <c r="FU3" i="31" a="1"/>
  <c r="L3" i="31" a="1"/>
  <c r="DQ3" i="31" a="1"/>
  <c r="HV3" i="31" a="1"/>
  <c r="BG3" i="31" a="1"/>
  <c r="AD3" i="31" a="1"/>
  <c r="HC3" i="31" a="1"/>
  <c r="AJ3" i="31" a="1"/>
  <c r="JL3" i="31" a="1"/>
  <c r="FX3" i="31" a="1"/>
  <c r="BK3" i="31" a="1"/>
  <c r="BH3" i="31" a="1"/>
  <c r="KA3" i="31" a="1"/>
  <c r="AI3" i="31" a="1"/>
  <c r="MM3" i="31" a="1"/>
  <c r="CE3" i="31" a="1"/>
  <c r="GS3" i="31" a="1"/>
  <c r="KF3" i="31" a="1"/>
  <c r="MH3" i="31" a="1"/>
  <c r="AG3" i="31" a="1"/>
  <c r="KX3" i="31" a="1"/>
  <c r="KW3" i="31" a="1"/>
  <c r="EW3" i="31" a="1"/>
  <c r="AS3" i="31" a="1"/>
  <c r="LF3" i="31" a="1"/>
  <c r="KG3" i="31" a="1"/>
  <c r="Z3" i="31" a="1"/>
  <c r="MN3" i="31" a="1"/>
  <c r="DL3" i="31" a="1"/>
  <c r="DG3" i="31" a="1"/>
  <c r="CC3" i="31" a="1"/>
  <c r="KY3" i="31" a="1"/>
  <c r="BS3" i="31" a="1"/>
  <c r="MB3" i="31" a="1"/>
  <c r="FH3" i="31" a="1"/>
  <c r="EA3" i="31" a="1"/>
  <c r="BZ3" i="31" a="1"/>
  <c r="AN3" i="31" a="1"/>
  <c r="S3" i="31" a="1"/>
  <c r="GO3" i="31" a="1"/>
  <c r="HE3" i="31" a="1"/>
  <c r="C3" i="31" a="1"/>
  <c r="LC3" i="31" a="1"/>
  <c r="F3" i="31" a="1"/>
  <c r="DD3" i="31" a="1"/>
  <c r="LY3" i="31" a="1"/>
  <c r="AS3" i="31" l="1"/>
  <c r="JM3" i="31"/>
  <c r="HL3" i="31"/>
  <c r="GE3" i="31"/>
  <c r="ES3" i="31"/>
  <c r="DQ3" i="31"/>
  <c r="DP3" i="31"/>
  <c r="MJ3" i="31"/>
  <c r="KU3" i="31"/>
  <c r="FN3" i="31"/>
  <c r="JL3" i="31"/>
  <c r="ML3" i="31"/>
  <c r="DR3" i="31"/>
  <c r="EI3" i="31"/>
  <c r="AY3" i="31"/>
  <c r="DY3" i="31"/>
  <c r="JS3" i="31"/>
  <c r="MM3" i="31"/>
  <c r="U3" i="31"/>
  <c r="EF3" i="31"/>
  <c r="HX3" i="31"/>
  <c r="KR3" i="31"/>
  <c r="KO3" i="31"/>
  <c r="FJ3" i="31"/>
  <c r="W3" i="31"/>
  <c r="EY3" i="31"/>
  <c r="HY3" i="31"/>
  <c r="FM3" i="31"/>
  <c r="BG3" i="31"/>
  <c r="JE3" i="31"/>
  <c r="EB3" i="31"/>
  <c r="HB3" i="31"/>
  <c r="JV3" i="31"/>
  <c r="MP3" i="31"/>
  <c r="AJ3" i="31"/>
  <c r="JF3" i="31"/>
  <c r="DS3" i="31"/>
  <c r="MG3" i="31"/>
  <c r="I3" i="31"/>
  <c r="KL3" i="31"/>
  <c r="BL3" i="31"/>
  <c r="KM3" i="31"/>
  <c r="GW3" i="31"/>
  <c r="JP3" i="31"/>
  <c r="Z3" i="31"/>
  <c r="FZ3" i="31"/>
  <c r="JX3" i="31"/>
  <c r="BU3" i="31"/>
  <c r="ED3" i="31"/>
  <c r="FY3" i="31"/>
  <c r="BK3" i="31"/>
  <c r="EE3" i="31"/>
  <c r="HE3" i="31"/>
  <c r="JY3" i="31"/>
  <c r="AQ3" i="31"/>
  <c r="AM3" i="31"/>
  <c r="ER3" i="31"/>
  <c r="ID3" i="31"/>
  <c r="KX3" i="31"/>
  <c r="V3" i="31"/>
  <c r="HR3" i="31"/>
  <c r="AI3" i="31"/>
  <c r="FE3" i="31"/>
  <c r="IE3" i="31"/>
  <c r="KY3" i="31"/>
  <c r="HO3" i="31"/>
  <c r="BS3" i="31"/>
  <c r="LM3" i="31"/>
  <c r="EH3" i="31"/>
  <c r="HH3" i="31"/>
  <c r="KB3" i="31"/>
  <c r="AW3" i="31"/>
  <c r="AV3" i="31"/>
  <c r="MF3" i="31"/>
  <c r="GS3" i="31"/>
  <c r="DN3" i="31"/>
  <c r="EX3" i="31"/>
  <c r="HS3" i="31"/>
  <c r="AU3" i="31"/>
  <c r="GV3" i="31"/>
  <c r="X3" i="31"/>
  <c r="AX3" i="31"/>
  <c r="GL3" i="31"/>
  <c r="KD3" i="31"/>
  <c r="EO3" i="31"/>
  <c r="EP3" i="31"/>
  <c r="BQ3" i="31"/>
  <c r="EK3" i="31"/>
  <c r="HK3" i="31"/>
  <c r="CS3" i="31"/>
  <c r="FD3" i="31"/>
  <c r="IJ3" i="31"/>
  <c r="LD3" i="31"/>
  <c r="BF3" i="31"/>
  <c r="M3" i="31"/>
  <c r="BA3" i="31"/>
  <c r="FQ3" i="31"/>
  <c r="IK3" i="31"/>
  <c r="LE3" i="31"/>
  <c r="BY3" i="31"/>
  <c r="H3" i="31"/>
  <c r="EN3" i="31"/>
  <c r="HN3" i="31"/>
  <c r="KH3" i="31"/>
  <c r="DK3" i="31"/>
  <c r="BH3" i="31"/>
  <c r="CG3" i="31"/>
  <c r="FB3" i="31"/>
  <c r="FG3" i="31"/>
  <c r="LS3" i="31"/>
  <c r="HW3" i="31"/>
  <c r="G3" i="31"/>
  <c r="FV3" i="31"/>
  <c r="IV3" i="31"/>
  <c r="LP3" i="31"/>
  <c r="CD3" i="31"/>
  <c r="DE3" i="31"/>
  <c r="CE3" i="31"/>
  <c r="GC3" i="31"/>
  <c r="IW3" i="31"/>
  <c r="LQ3" i="31"/>
  <c r="N3" i="31"/>
  <c r="CQ3" i="31"/>
  <c r="L3" i="31"/>
  <c r="EZ3" i="31"/>
  <c r="HZ3" i="31"/>
  <c r="KT3" i="31"/>
  <c r="HI3" i="31"/>
  <c r="BZ3" i="31"/>
  <c r="JW3" i="31"/>
  <c r="EQ3" i="31"/>
  <c r="LJ3" i="31"/>
  <c r="LK3" i="31"/>
  <c r="BN3" i="31"/>
  <c r="IY3" i="31"/>
  <c r="EW3" i="31"/>
  <c r="KQ3" i="31"/>
  <c r="CT3" i="31"/>
  <c r="HP3" i="31"/>
  <c r="KV3" i="31"/>
  <c r="ME3" i="31"/>
  <c r="GF3" i="31"/>
  <c r="AF3" i="31"/>
  <c r="CI3" i="31"/>
  <c r="FC3" i="31"/>
  <c r="IC3" i="31"/>
  <c r="KW3" i="31"/>
  <c r="IG3" i="31"/>
  <c r="CM3" i="31"/>
  <c r="GB3" i="31"/>
  <c r="JB3" i="31"/>
  <c r="LV3" i="31"/>
  <c r="CP3" i="31"/>
  <c r="FA3" i="31"/>
  <c r="CW3" i="31"/>
  <c r="GI3" i="31"/>
  <c r="LW3" i="31"/>
  <c r="AB3" i="31"/>
  <c r="DC3" i="31"/>
  <c r="AD3" i="31"/>
  <c r="IF3" i="31"/>
  <c r="KZ3" i="31"/>
  <c r="JK3" i="31"/>
  <c r="CF3" i="31"/>
  <c r="KJ3" i="31"/>
  <c r="KK3" i="31"/>
  <c r="BC3" i="31"/>
  <c r="CK3" i="31"/>
  <c r="CH3" i="31"/>
  <c r="FT3" i="31"/>
  <c r="AE3" i="31"/>
  <c r="IB3" i="31"/>
  <c r="LB3" i="31"/>
  <c r="T3" i="31"/>
  <c r="GR3" i="31"/>
  <c r="BD3" i="31"/>
  <c r="CO3" i="31"/>
  <c r="II3" i="31"/>
  <c r="LC3" i="31"/>
  <c r="KI3" i="31"/>
  <c r="IM3" i="31"/>
  <c r="JH3" i="31"/>
  <c r="MB3" i="31"/>
  <c r="DB3" i="31"/>
  <c r="HC3" i="31"/>
  <c r="DI3" i="31"/>
  <c r="GO3" i="31"/>
  <c r="JI3" i="31"/>
  <c r="MC3" i="31"/>
  <c r="AZ3" i="31"/>
  <c r="DU3" i="31"/>
  <c r="AP3" i="31"/>
  <c r="FL3" i="31"/>
  <c r="LF3" i="31"/>
  <c r="LY3" i="31"/>
  <c r="CR3" i="31"/>
  <c r="GX3" i="31"/>
  <c r="HQ3" i="31"/>
  <c r="BR3" i="31"/>
  <c r="MK3" i="31"/>
  <c r="KN3" i="31"/>
  <c r="CC3" i="31"/>
  <c r="CZ3" i="31"/>
  <c r="CA3" i="31"/>
  <c r="DL3" i="31"/>
  <c r="IH3" i="31"/>
  <c r="LH3" i="31"/>
  <c r="AR3" i="31"/>
  <c r="HD3" i="31"/>
  <c r="C3" i="31"/>
  <c r="CU3" i="31"/>
  <c r="FU3" i="31"/>
  <c r="LI3" i="31"/>
  <c r="AT3" i="31"/>
  <c r="GN3" i="31"/>
  <c r="MH3" i="31"/>
  <c r="DH3" i="31"/>
  <c r="IS3" i="31"/>
  <c r="DO3" i="31"/>
  <c r="GU3" i="31"/>
  <c r="JO3" i="31"/>
  <c r="E3" i="31"/>
  <c r="FK3" i="31"/>
  <c r="BB3" i="31"/>
  <c r="FR3" i="31"/>
  <c r="IR3" i="31"/>
  <c r="LL3" i="31"/>
  <c r="J3" i="31"/>
  <c r="CX3" i="31"/>
  <c r="DF3" i="31"/>
  <c r="KC3" i="31"/>
  <c r="FP3" i="31"/>
  <c r="BM3" i="31"/>
  <c r="HT3" i="31"/>
  <c r="DW3" i="31"/>
  <c r="LN3" i="31"/>
  <c r="BP3" i="31"/>
  <c r="HV3" i="31"/>
  <c r="O3" i="31"/>
  <c r="DA3" i="31"/>
  <c r="GA3" i="31"/>
  <c r="IU3" i="31"/>
  <c r="LO3" i="31"/>
  <c r="B3" i="31"/>
  <c r="BX3" i="31"/>
  <c r="GT3" i="31"/>
  <c r="JT3" i="31"/>
  <c r="MN3" i="31"/>
  <c r="DT3" i="31"/>
  <c r="LA3" i="31"/>
  <c r="EA3" i="31"/>
  <c r="HA3" i="31"/>
  <c r="JU3" i="31"/>
  <c r="MO3" i="31"/>
  <c r="Q3" i="31"/>
  <c r="S3" i="31"/>
  <c r="BT3" i="31"/>
  <c r="GD3" i="31"/>
  <c r="IX3" i="31"/>
  <c r="AN3" i="31"/>
  <c r="DJ3" i="31"/>
  <c r="BV3" i="31"/>
  <c r="BW3" i="31"/>
  <c r="IP3" i="31"/>
  <c r="IQ3" i="31"/>
  <c r="ET3" i="31"/>
  <c r="IN3" i="31"/>
  <c r="FS3" i="31"/>
  <c r="EJ3" i="31"/>
  <c r="IT3" i="31"/>
  <c r="LT3" i="31"/>
  <c r="CB3" i="31"/>
  <c r="JR3" i="31"/>
  <c r="AA3" i="31"/>
  <c r="DG3" i="31"/>
  <c r="GG3" i="31"/>
  <c r="JA3" i="31"/>
  <c r="AL3" i="31"/>
  <c r="CJ3" i="31"/>
  <c r="GZ3" i="31"/>
  <c r="JZ3" i="31"/>
  <c r="Y3" i="31"/>
  <c r="DZ3" i="31"/>
  <c r="D3" i="31"/>
  <c r="HG3" i="31"/>
  <c r="KA3" i="31"/>
  <c r="A3" i="31"/>
  <c r="AC3" i="31"/>
  <c r="BO3" i="31"/>
  <c r="CL3" i="31"/>
  <c r="GJ3" i="31"/>
  <c r="JD3" i="31"/>
  <c r="LX3" i="31"/>
  <c r="F3" i="31"/>
  <c r="DV3" i="31"/>
  <c r="FH3" i="31"/>
  <c r="GQ3" i="31"/>
  <c r="FO3" i="31"/>
  <c r="P3" i="31"/>
  <c r="DX3" i="31"/>
  <c r="HU3" i="31"/>
  <c r="EV3" i="31"/>
  <c r="IZ3" i="31"/>
  <c r="LZ3" i="31"/>
  <c r="CN3" i="31"/>
  <c r="AK3" i="31"/>
  <c r="AG3" i="31"/>
  <c r="DM3" i="31"/>
  <c r="GM3" i="31"/>
  <c r="JG3" i="31"/>
  <c r="MA3" i="31"/>
  <c r="BJ3" i="31"/>
  <c r="CV3" i="31"/>
  <c r="HF3" i="31"/>
  <c r="KF3" i="31"/>
  <c r="CY3" i="31"/>
  <c r="EL3" i="31"/>
  <c r="AH3" i="31"/>
  <c r="EM3" i="31"/>
  <c r="KG3" i="31"/>
  <c r="BI3" i="31"/>
  <c r="AO3" i="31"/>
  <c r="EC3" i="31"/>
  <c r="DD3" i="31"/>
  <c r="GP3" i="31"/>
  <c r="JJ3" i="31"/>
  <c r="MD3" i="31"/>
  <c r="R3" i="31"/>
  <c r="FX3" i="31"/>
  <c r="Q45" i="3"/>
  <c r="Q43" i="3"/>
  <c r="Q41" i="3"/>
  <c r="J41" i="3"/>
  <c r="J39" i="3"/>
  <c r="J45" i="3"/>
  <c r="J43" i="3"/>
  <c r="H24" i="25" l="1"/>
  <c r="H22" i="25"/>
  <c r="J90" i="1" l="1"/>
  <c r="J100" i="3" l="1"/>
  <c r="T97" i="3"/>
  <c r="F97" i="3"/>
  <c r="M97" i="3"/>
  <c r="J94" i="3"/>
  <c r="N118" i="3" l="1"/>
  <c r="F51" i="27" l="1"/>
  <c r="F71" i="30"/>
  <c r="P69" i="30"/>
  <c r="F63" i="30"/>
  <c r="F61" i="30"/>
  <c r="F59" i="30"/>
  <c r="I56" i="30"/>
  <c r="F71" i="26"/>
  <c r="U3" i="27"/>
  <c r="R3" i="27"/>
  <c r="U3" i="29"/>
  <c r="R3" i="29"/>
  <c r="U3" i="30"/>
  <c r="R3" i="30"/>
  <c r="U3" i="28"/>
  <c r="R3" i="28"/>
  <c r="U3" i="26"/>
  <c r="R3" i="26"/>
  <c r="U3" i="25"/>
  <c r="R3" i="25"/>
  <c r="U3" i="24"/>
  <c r="R3" i="24"/>
  <c r="U3" i="4"/>
  <c r="R3" i="4"/>
  <c r="J69" i="3"/>
  <c r="K200" i="1" l="1"/>
  <c r="J82" i="3"/>
  <c r="J84" i="3"/>
  <c r="J86" i="3"/>
  <c r="F32" i="3" l="1"/>
  <c r="F34" i="3"/>
  <c r="L34" i="3"/>
  <c r="C37" i="3"/>
  <c r="R36" i="3"/>
  <c r="L36" i="3"/>
  <c r="F36" i="3"/>
  <c r="M107" i="3" l="1"/>
  <c r="J191" i="1" l="1"/>
  <c r="A191" i="1"/>
  <c r="T71" i="3"/>
  <c r="J60" i="3"/>
  <c r="J58" i="3"/>
  <c r="J54" i="3"/>
  <c r="J104" i="3"/>
  <c r="U89" i="3"/>
  <c r="R89" i="3"/>
  <c r="J85" i="3" l="1"/>
  <c r="J87" i="3"/>
  <c r="H75" i="3"/>
  <c r="K203" i="1"/>
  <c r="EG3" i="31" a="1"/>
  <c r="EG3" i="31" l="1"/>
  <c r="F71" i="27"/>
  <c r="P69" i="27"/>
  <c r="F69" i="27"/>
  <c r="K67" i="27"/>
  <c r="H67" i="27"/>
  <c r="H65" i="27"/>
  <c r="P63" i="27"/>
  <c r="F63" i="27"/>
  <c r="F61" i="27"/>
  <c r="F59" i="27"/>
  <c r="I56" i="27"/>
  <c r="C31" i="27"/>
  <c r="P26" i="27"/>
  <c r="F26" i="27"/>
  <c r="K24" i="27"/>
  <c r="H24" i="27"/>
  <c r="H22" i="27"/>
  <c r="H20" i="27"/>
  <c r="F20" i="27"/>
  <c r="F18" i="27"/>
  <c r="F16" i="27"/>
  <c r="H14" i="27"/>
  <c r="H12" i="27"/>
  <c r="F71" i="29"/>
  <c r="P69" i="29"/>
  <c r="F69" i="29"/>
  <c r="K67" i="29"/>
  <c r="H67" i="29"/>
  <c r="H65" i="29"/>
  <c r="P63" i="29"/>
  <c r="F63" i="29"/>
  <c r="F61" i="29"/>
  <c r="F59" i="29"/>
  <c r="I56" i="29"/>
  <c r="F51" i="29"/>
  <c r="C31" i="29"/>
  <c r="P26" i="29"/>
  <c r="F26" i="29"/>
  <c r="K24" i="29"/>
  <c r="H24" i="29"/>
  <c r="H22" i="29"/>
  <c r="H20" i="29"/>
  <c r="F18" i="29"/>
  <c r="F16" i="29"/>
  <c r="H14" i="29"/>
  <c r="H12" i="29"/>
  <c r="F51" i="30"/>
  <c r="C31" i="30"/>
  <c r="P26" i="30"/>
  <c r="F26" i="30"/>
  <c r="K24" i="30"/>
  <c r="H24" i="30"/>
  <c r="H22" i="30"/>
  <c r="H20" i="30"/>
  <c r="F20" i="30"/>
  <c r="F18" i="30"/>
  <c r="F16" i="30"/>
  <c r="H14" i="30"/>
  <c r="H12" i="30"/>
  <c r="F51" i="28"/>
  <c r="C31" i="28"/>
  <c r="P26" i="28"/>
  <c r="F26" i="28"/>
  <c r="K24" i="28"/>
  <c r="H24" i="28"/>
  <c r="H22" i="28"/>
  <c r="H20" i="28"/>
  <c r="F20" i="28"/>
  <c r="F18" i="28"/>
  <c r="F16" i="28"/>
  <c r="H14" i="28"/>
  <c r="H12" i="28"/>
  <c r="F3" i="30"/>
  <c r="F20" i="29"/>
  <c r="F3" i="29"/>
  <c r="F3" i="28"/>
  <c r="F3" i="27"/>
  <c r="P69" i="26"/>
  <c r="F69" i="26"/>
  <c r="K67" i="26"/>
  <c r="H67" i="26"/>
  <c r="H65" i="26"/>
  <c r="P63" i="26"/>
  <c r="F63" i="26"/>
  <c r="F61" i="26"/>
  <c r="F59" i="26"/>
  <c r="I56" i="26"/>
  <c r="F51" i="26"/>
  <c r="C31" i="26"/>
  <c r="P26" i="26"/>
  <c r="F26" i="26"/>
  <c r="K24" i="26"/>
  <c r="H24" i="26"/>
  <c r="H22" i="26"/>
  <c r="H20" i="26"/>
  <c r="F20" i="26"/>
  <c r="F18" i="26"/>
  <c r="F16" i="26"/>
  <c r="H14" i="26"/>
  <c r="H12" i="26"/>
  <c r="F71" i="25"/>
  <c r="P69" i="25"/>
  <c r="F69" i="25"/>
  <c r="K67" i="25"/>
  <c r="H67" i="25"/>
  <c r="H65" i="25"/>
  <c r="P63" i="25"/>
  <c r="F63" i="25"/>
  <c r="F61" i="25"/>
  <c r="F59" i="25"/>
  <c r="I56" i="25"/>
  <c r="F51" i="25"/>
  <c r="C31" i="25"/>
  <c r="P26" i="25"/>
  <c r="F26" i="25"/>
  <c r="K24" i="25"/>
  <c r="H20" i="25"/>
  <c r="F20" i="25"/>
  <c r="F18" i="25"/>
  <c r="F16" i="25"/>
  <c r="H14" i="25"/>
  <c r="H12" i="25"/>
  <c r="F71" i="24"/>
  <c r="P69" i="24"/>
  <c r="F69" i="24"/>
  <c r="K67" i="24"/>
  <c r="H67" i="24"/>
  <c r="H65" i="24"/>
  <c r="P63" i="24"/>
  <c r="F63" i="24"/>
  <c r="F61" i="24"/>
  <c r="P26" i="24"/>
  <c r="F26" i="24"/>
  <c r="K24" i="24"/>
  <c r="H24" i="24"/>
  <c r="H22" i="24"/>
  <c r="H20" i="24"/>
  <c r="F20" i="24"/>
  <c r="F18" i="24"/>
  <c r="F16" i="24"/>
  <c r="H14" i="24"/>
  <c r="H12" i="24"/>
  <c r="F3" i="24"/>
  <c r="K435" i="1"/>
  <c r="K402" i="1"/>
  <c r="K369" i="1"/>
  <c r="K336" i="1"/>
  <c r="K302" i="1"/>
  <c r="K449" i="1"/>
  <c r="K432" i="1"/>
  <c r="K416" i="1"/>
  <c r="K399" i="1"/>
  <c r="K383" i="1"/>
  <c r="K366" i="1"/>
  <c r="K350" i="1"/>
  <c r="K333" i="1"/>
  <c r="K316" i="1"/>
  <c r="K299" i="1"/>
  <c r="K269" i="1"/>
  <c r="K236" i="1"/>
  <c r="K283" i="1"/>
  <c r="K266" i="1"/>
  <c r="K250" i="1"/>
  <c r="K233" i="1"/>
  <c r="K217" i="1"/>
  <c r="H14" i="4"/>
  <c r="H12" i="4"/>
  <c r="F3" i="26"/>
  <c r="F3" i="25"/>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J429" i="1"/>
  <c r="A429"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J396" i="1"/>
  <c r="A396" i="1"/>
  <c r="A330" i="1"/>
  <c r="J330"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J363" i="1"/>
  <c r="A363"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J296" i="1"/>
  <c r="A296"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J263" i="1"/>
  <c r="A263" i="1"/>
  <c r="KP3" i="31" a="1"/>
  <c r="HJ3" i="31" a="1"/>
  <c r="HM3" i="31" a="1"/>
  <c r="JC3" i="31" a="1"/>
  <c r="JQ3" i="31" a="1"/>
  <c r="KS3" i="31" a="1"/>
  <c r="EU3" i="31" a="1"/>
  <c r="IA3" i="31" a="1"/>
  <c r="FI3" i="31" a="1"/>
  <c r="IO3" i="31" a="1"/>
  <c r="FW3" i="31" a="1"/>
  <c r="MI3" i="31" a="1"/>
  <c r="LG3" i="31" a="1"/>
  <c r="FF3" i="31" a="1"/>
  <c r="GY3" i="31" a="1"/>
  <c r="LU3" i="31" a="1"/>
  <c r="KE3" i="31" a="1"/>
  <c r="JN3" i="31" a="1"/>
  <c r="IL3" i="31" a="1"/>
  <c r="LR3" i="31" a="1"/>
  <c r="GK3" i="31" a="1"/>
  <c r="GH3" i="31" a="1"/>
  <c r="LU3" i="31" l="1"/>
  <c r="FI3" i="31"/>
  <c r="HM3" i="31"/>
  <c r="KS3" i="31"/>
  <c r="GK3" i="31"/>
  <c r="IO3" i="31"/>
  <c r="JQ3" i="31"/>
  <c r="M18" i="27"/>
  <c r="M18" i="24"/>
  <c r="M18" i="26"/>
  <c r="M18" i="29"/>
  <c r="M18" i="25"/>
  <c r="M18" i="28"/>
  <c r="M18" i="30"/>
  <c r="IL3" i="31"/>
  <c r="JN3" i="31"/>
  <c r="EU3" i="31"/>
  <c r="FF3" i="31"/>
  <c r="KP3" i="31"/>
  <c r="GH3" i="31"/>
  <c r="LR3" i="31"/>
  <c r="HJ3" i="31"/>
  <c r="H16" i="28"/>
  <c r="H16" i="30"/>
  <c r="H16" i="24"/>
  <c r="H16" i="29"/>
  <c r="H16" i="25"/>
  <c r="H16" i="27"/>
  <c r="H16" i="26"/>
  <c r="MI3" i="31"/>
  <c r="H63" i="27"/>
  <c r="LG3" i="31"/>
  <c r="H63" i="29"/>
  <c r="KE3" i="31"/>
  <c r="JC3" i="31"/>
  <c r="H63" i="28"/>
  <c r="IA3" i="31"/>
  <c r="GY3" i="31"/>
  <c r="H63" i="25"/>
  <c r="FW3" i="31"/>
  <c r="H63" i="24"/>
  <c r="H63" i="30"/>
  <c r="H63" i="26"/>
  <c r="A257" i="1" l="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198" i="1"/>
  <c r="P26" i="4" l="1"/>
  <c r="C31" i="4"/>
  <c r="F26" i="4"/>
  <c r="F71" i="4" l="1"/>
  <c r="P69" i="4"/>
  <c r="F69" i="4"/>
  <c r="K67" i="4"/>
  <c r="H67" i="4"/>
  <c r="H65" i="4"/>
  <c r="P63" i="4"/>
  <c r="F63" i="4"/>
  <c r="F61" i="4"/>
  <c r="F59" i="4"/>
  <c r="I56" i="4"/>
  <c r="F51" i="4"/>
  <c r="A221" i="1"/>
  <c r="A220" i="1"/>
  <c r="A217" i="1"/>
  <c r="F3" i="4"/>
  <c r="F2" i="3"/>
  <c r="K24" i="4"/>
  <c r="H24" i="4"/>
  <c r="H22" i="4"/>
  <c r="H63" i="4" l="1"/>
  <c r="H20" i="4"/>
  <c r="F20" i="4"/>
  <c r="F18" i="4"/>
  <c r="F16" i="4"/>
  <c r="A208" i="1"/>
  <c r="A205" i="1"/>
  <c r="A201" i="1"/>
  <c r="A203" i="1"/>
  <c r="A202" i="1"/>
  <c r="M18" i="4" l="1"/>
  <c r="S86" i="3"/>
  <c r="Q86" i="3"/>
  <c r="L118" i="3"/>
  <c r="J118" i="3"/>
  <c r="C118" i="3"/>
  <c r="N116" i="3"/>
  <c r="L116" i="3"/>
  <c r="J116" i="3"/>
  <c r="C116" i="3"/>
  <c r="L114" i="3"/>
  <c r="N114" i="3"/>
  <c r="J114" i="3"/>
  <c r="C114" i="3"/>
  <c r="S118" i="3"/>
  <c r="S116" i="3"/>
  <c r="S114" i="3"/>
  <c r="J107" i="3"/>
  <c r="S102" i="3"/>
  <c r="J102" i="3"/>
  <c r="S84" i="3" l="1"/>
  <c r="Q84" i="3"/>
  <c r="U84" i="3"/>
  <c r="O84" i="3"/>
  <c r="M84" i="3"/>
  <c r="M82" i="3"/>
  <c r="C84" i="3"/>
  <c r="U82" i="3"/>
  <c r="Q82" i="3"/>
  <c r="S82" i="3"/>
  <c r="O82" i="3"/>
  <c r="C82" i="3"/>
  <c r="L32" i="3"/>
  <c r="J83" i="3"/>
  <c r="T77" i="3" l="1"/>
  <c r="Q77" i="3"/>
  <c r="I77" i="3"/>
  <c r="F77" i="3"/>
  <c r="C77" i="3"/>
  <c r="R34" i="3"/>
  <c r="R32" i="3"/>
  <c r="F27" i="3"/>
  <c r="K20" i="3" l="1"/>
  <c r="I20" i="3"/>
  <c r="F20" i="3"/>
  <c r="M13" i="3"/>
  <c r="F13" i="3"/>
  <c r="U2" i="3"/>
  <c r="R2" i="3"/>
  <c r="F15" i="3"/>
  <c r="E12" i="1"/>
  <c r="E13" i="1" s="1"/>
  <c r="E14" i="1" s="1"/>
  <c r="E15" i="1" s="1"/>
  <c r="E16" i="1" s="1"/>
  <c r="E17" i="1" s="1"/>
  <c r="E18" i="1" s="1"/>
  <c r="E19" i="1" s="1"/>
  <c r="E20" i="1" s="1"/>
  <c r="E21" i="1" s="1"/>
  <c r="E22" i="1" s="1"/>
  <c r="E23" i="1" s="1"/>
  <c r="E24" i="1" s="1"/>
  <c r="E25" i="1" s="1"/>
  <c r="E26" i="1" s="1"/>
  <c r="E27" i="1" s="1"/>
  <c r="E28" i="1" s="1"/>
  <c r="E33" i="1" s="1"/>
  <c r="E34" i="1" s="1"/>
  <c r="E35" i="1" s="1"/>
  <c r="E36" i="1" s="1"/>
  <c r="E37" i="1" s="1"/>
  <c r="E38" i="1" s="1"/>
  <c r="E39" i="1" s="1"/>
  <c r="E40" i="1" s="1"/>
  <c r="E41" i="1" s="1"/>
  <c r="E42" i="1" s="1"/>
  <c r="E43" i="1" s="1"/>
  <c r="E44" i="1" s="1"/>
  <c r="E45" i="1" s="1"/>
  <c r="E50" i="1" s="1"/>
  <c r="E51" i="1" s="1"/>
  <c r="E52" i="1" s="1"/>
  <c r="E57" i="1" s="1"/>
  <c r="E58" i="1" s="1"/>
  <c r="L20" i="1"/>
  <c r="L27" i="1"/>
  <c r="E59" i="1" l="1"/>
  <c r="E60" i="1" s="1"/>
  <c r="E61" i="1" s="1"/>
  <c r="E62" i="1" s="1"/>
  <c r="K21" i="1"/>
  <c r="J197" i="1"/>
  <c r="J89" i="1"/>
  <c r="K3" i="31" a="1"/>
  <c r="K3" i="31" l="1"/>
  <c r="T20" i="3"/>
  <c r="E63" i="1"/>
  <c r="E64" i="1" s="1"/>
  <c r="E65" i="1" s="1"/>
  <c r="E66" i="1" s="1"/>
  <c r="E67" i="1" s="1"/>
  <c r="E68" i="1" s="1"/>
  <c r="E74" i="1" s="1"/>
  <c r="E75" i="1" s="1"/>
  <c r="E76" i="1" s="1"/>
  <c r="E77" i="1" s="1"/>
  <c r="E78" i="1" s="1"/>
  <c r="E79" i="1" s="1"/>
  <c r="E80" i="1" s="1"/>
  <c r="E81" i="1" s="1"/>
  <c r="E90" i="1" s="1"/>
  <c r="E91" i="1" s="1"/>
  <c r="E92" i="1" s="1"/>
  <c r="E100" i="1" s="1"/>
  <c r="E101" i="1" s="1"/>
  <c r="E102" i="1" s="1"/>
  <c r="E103" i="1" s="1"/>
  <c r="E104" i="1" s="1"/>
  <c r="E105" i="1" s="1"/>
  <c r="E106" i="1" s="1"/>
  <c r="E107" i="1" s="1"/>
  <c r="E108" i="1" s="1"/>
  <c r="E109" i="1" s="1"/>
  <c r="E110" i="1" s="1"/>
  <c r="E111" i="1" s="1"/>
  <c r="E112" i="1" s="1"/>
  <c r="E113"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5" i="1" s="1"/>
  <c r="E160" i="1" s="1"/>
  <c r="E161" i="1" s="1"/>
  <c r="E162" i="1" s="1"/>
  <c r="E163" i="1" s="1"/>
  <c r="E164" i="1" s="1"/>
  <c r="E165" i="1" s="1"/>
  <c r="E166" i="1" s="1"/>
  <c r="E167" i="1" s="1"/>
  <c r="E172" i="1" s="1"/>
  <c r="E173" i="1" s="1"/>
  <c r="E174" i="1" s="1"/>
  <c r="E175" i="1" s="1"/>
  <c r="E176" i="1" s="1"/>
  <c r="E177" i="1" s="1"/>
  <c r="E178" i="1" s="1"/>
  <c r="E179" i="1" s="1"/>
  <c r="E180" i="1" s="1"/>
  <c r="E181" i="1" s="1"/>
  <c r="E182" i="1" s="1"/>
  <c r="E183" i="1" s="1"/>
  <c r="E184" i="1" s="1"/>
  <c r="E185" i="1" s="1"/>
  <c r="E186" i="1" s="1"/>
  <c r="E187" i="1" s="1"/>
  <c r="E191"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30" i="1" l="1"/>
  <c r="E231" i="1" s="1"/>
  <c r="E232" i="1" s="1"/>
  <c r="E233" i="1" s="1"/>
  <c r="E234" i="1" s="1"/>
  <c r="E235" i="1" s="1"/>
  <c r="E236" i="1" s="1"/>
  <c r="E237" i="1" s="1"/>
  <c r="E238" i="1" s="1"/>
  <c r="E239" i="1" s="1"/>
  <c r="E240" i="1" s="1"/>
  <c r="E241" i="1" s="1"/>
  <c r="E242" i="1" s="1"/>
  <c r="E243" i="1" s="1"/>
  <c r="E244" i="1" s="1"/>
  <c r="E245" i="1" s="1"/>
  <c r="E246" i="1" s="1"/>
  <c r="E247" i="1" s="1"/>
  <c r="E248" i="1" s="1"/>
  <c r="E249" i="1" s="1"/>
  <c r="E250" i="1" s="1"/>
  <c r="E251" i="1" s="1"/>
  <c r="E252" i="1" s="1"/>
  <c r="E253" i="1" s="1"/>
  <c r="E254" i="1" s="1"/>
  <c r="E255" i="1" s="1"/>
  <c r="E256" i="1" s="1"/>
  <c r="E257" i="1" s="1"/>
  <c r="E263" i="1" s="1"/>
  <c r="E264" i="1" s="1"/>
  <c r="E265" i="1" s="1"/>
  <c r="E266" i="1" s="1"/>
  <c r="E267" i="1" s="1"/>
  <c r="E268" i="1" s="1"/>
  <c r="E269" i="1" s="1"/>
  <c r="E270" i="1" s="1"/>
  <c r="E271" i="1" s="1"/>
  <c r="E272" i="1" s="1"/>
  <c r="E273" i="1" s="1"/>
  <c r="E274" i="1" s="1"/>
  <c r="E275" i="1" s="1"/>
  <c r="E276" i="1" s="1"/>
  <c r="E277" i="1" s="1"/>
  <c r="E278" i="1" s="1"/>
  <c r="E279" i="1" s="1"/>
  <c r="E280" i="1" s="1"/>
  <c r="E281" i="1" s="1"/>
  <c r="E282" i="1" s="1"/>
  <c r="E283" i="1" s="1"/>
  <c r="E284" i="1" s="1"/>
  <c r="E285" i="1" s="1"/>
  <c r="E286" i="1" s="1"/>
  <c r="E287" i="1" s="1"/>
  <c r="E288" i="1" s="1"/>
  <c r="E289" i="1" s="1"/>
  <c r="E290" i="1" s="1"/>
  <c r="E296" i="1" s="1"/>
  <c r="E297" i="1" s="1"/>
  <c r="E298" i="1" s="1"/>
  <c r="E299" i="1" s="1"/>
  <c r="E300" i="1" s="1"/>
  <c r="E301" i="1" s="1"/>
  <c r="E302" i="1" s="1"/>
  <c r="E303" i="1" s="1"/>
  <c r="E304" i="1" s="1"/>
  <c r="E305" i="1" s="1"/>
  <c r="E306" i="1" s="1"/>
  <c r="E307" i="1" s="1"/>
  <c r="E308" i="1" s="1"/>
  <c r="E309" i="1" s="1"/>
  <c r="E310" i="1" s="1"/>
  <c r="E311" i="1" s="1"/>
  <c r="E312" i="1" s="1"/>
  <c r="E313" i="1" s="1"/>
  <c r="E314" i="1" s="1"/>
  <c r="E315" i="1" s="1"/>
  <c r="E316" i="1" s="1"/>
  <c r="E317" i="1" s="1"/>
  <c r="E318" i="1" s="1"/>
  <c r="E319" i="1" s="1"/>
  <c r="E320" i="1" s="1"/>
  <c r="E321" i="1" s="1"/>
  <c r="E322" i="1" s="1"/>
  <c r="E323"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E355" i="1" s="1"/>
  <c r="E356" i="1" s="1"/>
  <c r="E357" i="1" s="1"/>
  <c r="E363" i="1" s="1"/>
  <c r="E364" i="1" s="1"/>
  <c r="E365" i="1" s="1"/>
  <c r="E366" i="1" s="1"/>
  <c r="E367" i="1" s="1"/>
  <c r="E368" i="1" s="1"/>
  <c r="E369" i="1" s="1"/>
  <c r="E370" i="1" s="1"/>
  <c r="E371" i="1" s="1"/>
  <c r="E372" i="1" s="1"/>
  <c r="E373" i="1" s="1"/>
  <c r="E374" i="1" s="1"/>
  <c r="E375" i="1" s="1"/>
  <c r="E376" i="1" s="1"/>
  <c r="E377" i="1" s="1"/>
  <c r="E378" i="1" s="1"/>
  <c r="E379" i="1" s="1"/>
  <c r="E380" i="1" s="1"/>
  <c r="E381" i="1" s="1"/>
  <c r="E382" i="1" s="1"/>
  <c r="E383" i="1" s="1"/>
  <c r="E384" i="1" s="1"/>
  <c r="E385" i="1" s="1"/>
  <c r="E386" i="1" s="1"/>
  <c r="E387" i="1" s="1"/>
  <c r="E388" i="1" s="1"/>
  <c r="E389" i="1" s="1"/>
  <c r="E390" i="1" s="1"/>
  <c r="E396" i="1" s="1"/>
  <c r="E397" i="1" s="1"/>
  <c r="E398" i="1" s="1"/>
  <c r="E399" i="1" s="1"/>
  <c r="E400" i="1" s="1"/>
  <c r="E401" i="1" s="1"/>
  <c r="E402" i="1" s="1"/>
  <c r="E403" i="1" s="1"/>
  <c r="E404" i="1" s="1"/>
  <c r="E405" i="1" s="1"/>
  <c r="E406" i="1" s="1"/>
  <c r="E407" i="1" s="1"/>
  <c r="E408" i="1" s="1"/>
  <c r="E409" i="1" s="1"/>
  <c r="E410" i="1" s="1"/>
  <c r="E411" i="1" s="1"/>
  <c r="E412" i="1" s="1"/>
  <c r="E413" i="1" s="1"/>
  <c r="E414" i="1" s="1"/>
  <c r="E415" i="1" s="1"/>
  <c r="E416" i="1" s="1"/>
  <c r="E417" i="1" s="1"/>
  <c r="E418" i="1" s="1"/>
  <c r="E419" i="1" s="1"/>
  <c r="E420" i="1" s="1"/>
  <c r="E421" i="1" s="1"/>
  <c r="E422" i="1" s="1"/>
  <c r="E423" i="1" s="1"/>
  <c r="E429" i="1" s="1"/>
  <c r="E430" i="1" s="1"/>
  <c r="E431" i="1" s="1"/>
  <c r="E432" i="1" s="1"/>
  <c r="E433" i="1" s="1"/>
  <c r="E434" i="1" s="1"/>
  <c r="E435" i="1" s="1"/>
  <c r="E436" i="1" s="1"/>
  <c r="E437" i="1" s="1"/>
  <c r="E438" i="1" s="1"/>
  <c r="E439" i="1" s="1"/>
  <c r="E440" i="1" s="1"/>
  <c r="E441" i="1" s="1"/>
  <c r="E442" i="1" s="1"/>
  <c r="E443" i="1" s="1"/>
  <c r="E444" i="1" s="1"/>
  <c r="E445" i="1" s="1"/>
  <c r="E446" i="1" s="1"/>
  <c r="E447" i="1" s="1"/>
  <c r="E448" i="1" s="1"/>
  <c r="E449" i="1" s="1"/>
  <c r="E450" i="1" s="1"/>
  <c r="E451" i="1" s="1"/>
  <c r="E452" i="1" s="1"/>
  <c r="E453" i="1" s="1"/>
  <c r="E454" i="1" s="1"/>
  <c r="E455" i="1" s="1"/>
  <c r="E456" i="1" s="1"/>
  <c r="H16" i="4"/>
  <c r="F89" i="3" l="1"/>
  <c r="A224" i="1" l="1"/>
  <c r="A223" i="1"/>
  <c r="A222" i="1"/>
  <c r="A219" i="1"/>
  <c r="A218" i="1"/>
  <c r="A216" i="1"/>
  <c r="A215" i="1"/>
  <c r="A214" i="1"/>
  <c r="A213" i="1"/>
  <c r="A212" i="1"/>
  <c r="A211" i="1"/>
  <c r="A199" i="1"/>
  <c r="A200" i="1"/>
  <c r="A204" i="1"/>
  <c r="A206" i="1"/>
  <c r="A207" i="1"/>
  <c r="A209" i="1"/>
  <c r="A210" i="1"/>
  <c r="A197" i="1"/>
  <c r="J99" i="1"/>
  <c r="J98" i="1"/>
  <c r="J97" i="1"/>
  <c r="J96" i="1"/>
  <c r="J95" i="1"/>
  <c r="J93" i="1"/>
  <c r="J94" i="1"/>
  <c r="F23" i="3"/>
  <c r="J88" i="1"/>
  <c r="J87" i="1"/>
  <c r="J86" i="1"/>
  <c r="J85" i="1"/>
  <c r="J84" i="1"/>
  <c r="J83" i="1"/>
  <c r="J82" i="1"/>
  <c r="K81" i="1" l="1"/>
  <c r="J63" i="3" s="1"/>
  <c r="K92" i="1"/>
  <c r="F71" i="3"/>
  <c r="C86" i="3"/>
  <c r="F75" i="3"/>
  <c r="F73" i="3"/>
  <c r="H73" i="3"/>
  <c r="P73" i="3"/>
  <c r="C60" i="3"/>
  <c r="C58" i="3"/>
  <c r="J51" i="3"/>
  <c r="J48" i="3"/>
  <c r="F25" i="3"/>
  <c r="G22" i="3"/>
  <c r="F18" i="3"/>
  <c r="BE3" i="31" a="1"/>
  <c r="BE3" i="31" l="1"/>
  <c r="M18" i="3"/>
  <c r="M15" i="3"/>
  <c r="M12" i="3"/>
  <c r="F12" i="3"/>
  <c r="M27" i="1" l="1"/>
</calcChain>
</file>

<file path=xl/sharedStrings.xml><?xml version="1.0" encoding="utf-8"?>
<sst xmlns="http://schemas.openxmlformats.org/spreadsheetml/2006/main" count="3800" uniqueCount="1589">
  <si>
    <t>　　</t>
    <phoneticPr fontId="6"/>
  </si>
  <si>
    <t>自動</t>
    <rPh sb="0" eb="2">
      <t>ジドウ</t>
    </rPh>
    <phoneticPr fontId="5"/>
  </si>
  <si>
    <t>　　　※入力：入力欄へ直接入力をしてください。</t>
    <rPh sb="4" eb="6">
      <t>ニュウリョク</t>
    </rPh>
    <rPh sb="7" eb="9">
      <t>ニュウリョク</t>
    </rPh>
    <rPh sb="9" eb="10">
      <t>ラン</t>
    </rPh>
    <rPh sb="11" eb="13">
      <t>チョクセツ</t>
    </rPh>
    <rPh sb="13" eb="15">
      <t>ニュウリョク</t>
    </rPh>
    <phoneticPr fontId="6"/>
  </si>
  <si>
    <t>　　　※自動：他の項目を入力することで自動表示されます。</t>
    <rPh sb="4" eb="6">
      <t>ジドウ</t>
    </rPh>
    <rPh sb="7" eb="8">
      <t>タ</t>
    </rPh>
    <rPh sb="9" eb="11">
      <t>コウモク</t>
    </rPh>
    <rPh sb="12" eb="14">
      <t>ニュウリョク</t>
    </rPh>
    <rPh sb="19" eb="21">
      <t>ジドウ</t>
    </rPh>
    <rPh sb="21" eb="23">
      <t>ヒョウジ</t>
    </rPh>
    <phoneticPr fontId="6"/>
  </si>
  <si>
    <t>任意入力</t>
    <rPh sb="0" eb="2">
      <t>ニンイ</t>
    </rPh>
    <rPh sb="2" eb="4">
      <t>ニュウリョク</t>
    </rPh>
    <phoneticPr fontId="5"/>
  </si>
  <si>
    <t>　◆基本情報</t>
    <rPh sb="2" eb="4">
      <t>キホン</t>
    </rPh>
    <rPh sb="4" eb="6">
      <t>ジョウホウ</t>
    </rPh>
    <phoneticPr fontId="6"/>
  </si>
  <si>
    <t>　　応募者の情報を入力してください。</t>
    <rPh sb="2" eb="5">
      <t>オウボシャ</t>
    </rPh>
    <rPh sb="6" eb="8">
      <t>ジョウホウ</t>
    </rPh>
    <rPh sb="9" eb="11">
      <t>ニュウリョク</t>
    </rPh>
    <phoneticPr fontId="6"/>
  </si>
  <si>
    <t>　</t>
    <phoneticPr fontId="6"/>
  </si>
  <si>
    <t>No.</t>
    <phoneticPr fontId="6"/>
  </si>
  <si>
    <t>項目</t>
    <rPh sb="0" eb="2">
      <t>コウモク</t>
    </rPh>
    <phoneticPr fontId="6"/>
  </si>
  <si>
    <t>入力欄</t>
    <rPh sb="0" eb="2">
      <t>ニュウリョク</t>
    </rPh>
    <rPh sb="2" eb="3">
      <t>ラン</t>
    </rPh>
    <phoneticPr fontId="6"/>
  </si>
  <si>
    <t>入力例</t>
    <rPh sb="0" eb="2">
      <t>ニュウリョク</t>
    </rPh>
    <rPh sb="2" eb="3">
      <t>レイ</t>
    </rPh>
    <phoneticPr fontId="6"/>
  </si>
  <si>
    <t>注意事項</t>
    <rPh sb="0" eb="2">
      <t>チュウイ</t>
    </rPh>
    <rPh sb="2" eb="4">
      <t>ジコウ</t>
    </rPh>
    <phoneticPr fontId="6"/>
  </si>
  <si>
    <t>必須</t>
    <rPh sb="0" eb="2">
      <t>ヒッス</t>
    </rPh>
    <phoneticPr fontId="6"/>
  </si>
  <si>
    <t>入力</t>
    <rPh sb="0" eb="2">
      <t>ニュウリョク</t>
    </rPh>
    <phoneticPr fontId="6"/>
  </si>
  <si>
    <t>氏名</t>
    <rPh sb="0" eb="2">
      <t>シメイ</t>
    </rPh>
    <phoneticPr fontId="6"/>
  </si>
  <si>
    <t>全て全角カナで入力してください。</t>
    <rPh sb="0" eb="1">
      <t>スベ</t>
    </rPh>
    <rPh sb="2" eb="4">
      <t>ゼンカク</t>
    </rPh>
    <rPh sb="7" eb="9">
      <t>ニュウリョク</t>
    </rPh>
    <phoneticPr fontId="3"/>
  </si>
  <si>
    <t>ミドル　ハナコ</t>
    <phoneticPr fontId="6"/>
  </si>
  <si>
    <t>全て全角カナで入力してください。ミドルネームがある場合、全角スペースを入力してください。</t>
    <rPh sb="0" eb="1">
      <t>スベ</t>
    </rPh>
    <rPh sb="2" eb="4">
      <t>ゼンカク</t>
    </rPh>
    <rPh sb="7" eb="9">
      <t>ニュウリョク</t>
    </rPh>
    <rPh sb="25" eb="27">
      <t>バアイ</t>
    </rPh>
    <rPh sb="28" eb="30">
      <t>ゼンカク</t>
    </rPh>
    <rPh sb="35" eb="37">
      <t>ニュウリョク</t>
    </rPh>
    <phoneticPr fontId="3"/>
  </si>
  <si>
    <t>姓</t>
    <rPh sb="0" eb="1">
      <t>セイ</t>
    </rPh>
    <phoneticPr fontId="3"/>
  </si>
  <si>
    <t>機構</t>
    <rPh sb="0" eb="2">
      <t>キコウ</t>
    </rPh>
    <phoneticPr fontId="3"/>
  </si>
  <si>
    <t>全角で入力してください。</t>
    <rPh sb="0" eb="2">
      <t>ゼンカク</t>
    </rPh>
    <rPh sb="3" eb="5">
      <t>ニュウリョク</t>
    </rPh>
    <phoneticPr fontId="6"/>
  </si>
  <si>
    <t>ミドル　花子</t>
    <rPh sb="4" eb="6">
      <t>ハナコ</t>
    </rPh>
    <phoneticPr fontId="3"/>
  </si>
  <si>
    <t>姓は全て半角大文字で入力してください。</t>
    <rPh sb="0" eb="1">
      <t>セイ</t>
    </rPh>
    <rPh sb="2" eb="3">
      <t>スベ</t>
    </rPh>
    <rPh sb="4" eb="6">
      <t>ハンカク</t>
    </rPh>
    <rPh sb="6" eb="9">
      <t>オオモジ</t>
    </rPh>
    <rPh sb="10" eb="12">
      <t>ニュウリョク</t>
    </rPh>
    <phoneticPr fontId="3"/>
  </si>
  <si>
    <t>Midoru Hanako</t>
    <phoneticPr fontId="6"/>
  </si>
  <si>
    <t>名は最初の一文字のみ半角大文字、以降は半角小文字で入力してください。</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phoneticPr fontId="3"/>
  </si>
  <si>
    <t>選考管理番号</t>
    <rPh sb="0" eb="4">
      <t>センコウカンリ</t>
    </rPh>
    <rPh sb="4" eb="6">
      <t>バンゴウ</t>
    </rPh>
    <phoneticPr fontId="5"/>
  </si>
  <si>
    <t>選考管理番号</t>
    <rPh sb="0" eb="6">
      <t>センコウカンリバンゴウ</t>
    </rPh>
    <phoneticPr fontId="5"/>
  </si>
  <si>
    <t>個人情報</t>
    <rPh sb="0" eb="4">
      <t>コジンジョウホウ</t>
    </rPh>
    <phoneticPr fontId="6"/>
  </si>
  <si>
    <t>生年月日</t>
    <rPh sb="0" eb="2">
      <t>セイネン</t>
    </rPh>
    <rPh sb="2" eb="4">
      <t>ガッピ</t>
    </rPh>
    <phoneticPr fontId="3"/>
  </si>
  <si>
    <t>自動</t>
    <rPh sb="0" eb="2">
      <t>ジドウ</t>
    </rPh>
    <phoneticPr fontId="6"/>
  </si>
  <si>
    <t>選択</t>
    <rPh sb="0" eb="2">
      <t>センタク</t>
    </rPh>
    <phoneticPr fontId="6"/>
  </si>
  <si>
    <t>なし</t>
    <phoneticPr fontId="6"/>
  </si>
  <si>
    <t>性別</t>
    <rPh sb="0" eb="2">
      <t>セイベツ</t>
    </rPh>
    <phoneticPr fontId="3"/>
  </si>
  <si>
    <t>男</t>
    <rPh sb="0" eb="1">
      <t>オトコ</t>
    </rPh>
    <phoneticPr fontId="5"/>
  </si>
  <si>
    <t>女</t>
  </si>
  <si>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5"/>
  </si>
  <si>
    <t>日本国籍及びその他国籍</t>
  </si>
  <si>
    <t>任意</t>
    <rPh sb="0" eb="2">
      <t>ニンイ</t>
    </rPh>
    <phoneticPr fontId="6"/>
  </si>
  <si>
    <t>アメリカ合衆国</t>
    <rPh sb="4" eb="7">
      <t>ガッシュウコク</t>
    </rPh>
    <phoneticPr fontId="3"/>
  </si>
  <si>
    <t>123-4567</t>
  </si>
  <si>
    <t>ハイフンも入れてください。</t>
    <phoneticPr fontId="6"/>
  </si>
  <si>
    <t>東京都江東区青海５－４－１　青海プラザ×××</t>
    <rPh sb="0" eb="2">
      <t>トウキョウ</t>
    </rPh>
    <rPh sb="2" eb="3">
      <t>ト</t>
    </rPh>
    <rPh sb="3" eb="6">
      <t>コウトウク</t>
    </rPh>
    <rPh sb="6" eb="8">
      <t>アオミ</t>
    </rPh>
    <rPh sb="14" eb="16">
      <t>アオミ</t>
    </rPh>
    <phoneticPr fontId="3"/>
  </si>
  <si>
    <t>080-1234-xxxx</t>
    <phoneticPr fontId="6"/>
  </si>
  <si>
    <t>ハイフンも含めて半角で入力してください。</t>
    <rPh sb="5" eb="6">
      <t>フク</t>
    </rPh>
    <rPh sb="8" eb="10">
      <t>ハンカク</t>
    </rPh>
    <rPh sb="11" eb="13">
      <t>ニュウリョク</t>
    </rPh>
    <phoneticPr fontId="6"/>
  </si>
  <si>
    <t>kikouhanako@jasso.com</t>
    <phoneticPr fontId="6"/>
  </si>
  <si>
    <t>半角で入力してください。</t>
    <rPh sb="0" eb="2">
      <t>ハンカク</t>
    </rPh>
    <rPh sb="3" eb="5">
      <t>ニュウリョク</t>
    </rPh>
    <phoneticPr fontId="6"/>
  </si>
  <si>
    <t>　◆世帯状況</t>
    <rPh sb="2" eb="4">
      <t>セタイ</t>
    </rPh>
    <rPh sb="4" eb="6">
      <t>ジョウキョウ</t>
    </rPh>
    <phoneticPr fontId="6"/>
  </si>
  <si>
    <t>家族情報</t>
    <rPh sb="0" eb="2">
      <t>カゾク</t>
    </rPh>
    <rPh sb="2" eb="4">
      <t>ジョウホウ</t>
    </rPh>
    <phoneticPr fontId="6"/>
  </si>
  <si>
    <t>機構　栄太郎</t>
    <rPh sb="0" eb="2">
      <t>キコウ</t>
    </rPh>
    <rPh sb="3" eb="6">
      <t>エイタロウ</t>
    </rPh>
    <phoneticPr fontId="3"/>
  </si>
  <si>
    <t>市区町村が発行する所得証明書のみ提出</t>
    <rPh sb="0" eb="2">
      <t>シク</t>
    </rPh>
    <rPh sb="2" eb="4">
      <t>チョウソン</t>
    </rPh>
    <rPh sb="5" eb="7">
      <t>ハッコウ</t>
    </rPh>
    <rPh sb="9" eb="11">
      <t>ショトク</t>
    </rPh>
    <rPh sb="11" eb="14">
      <t>ショウメイショ</t>
    </rPh>
    <rPh sb="16" eb="18">
      <t>テイシュツ</t>
    </rPh>
    <phoneticPr fontId="5"/>
  </si>
  <si>
    <t>市区町村が発行する所得証明書のみ提出</t>
    <phoneticPr fontId="6"/>
  </si>
  <si>
    <t>会社員・団体職員</t>
    <rPh sb="0" eb="3">
      <t>カイシャイン</t>
    </rPh>
    <rPh sb="4" eb="6">
      <t>ダンタイ</t>
    </rPh>
    <rPh sb="6" eb="8">
      <t>ショクイン</t>
    </rPh>
    <phoneticPr fontId="16"/>
  </si>
  <si>
    <t>自営業・個人事業主</t>
  </si>
  <si>
    <t>家族情報</t>
    <rPh sb="0" eb="4">
      <t>カゾクジョウホウ</t>
    </rPh>
    <phoneticPr fontId="6"/>
  </si>
  <si>
    <t>兄弟・姉妹</t>
    <phoneticPr fontId="6"/>
  </si>
  <si>
    <t>機構　かもめ</t>
    <rPh sb="0" eb="2">
      <t>キコウ</t>
    </rPh>
    <phoneticPr fontId="3"/>
  </si>
  <si>
    <t>市区町村発行所得証明書のみ提出</t>
    <phoneticPr fontId="6"/>
  </si>
  <si>
    <t>会社員・団体職員</t>
    <phoneticPr fontId="6"/>
  </si>
  <si>
    <t>株式会社ＪＡＳＳＯハウジング</t>
    <rPh sb="0" eb="4">
      <t>カブシキガイシャ</t>
    </rPh>
    <phoneticPr fontId="5"/>
  </si>
  <si>
    <t>　◆国内連絡先情報</t>
    <rPh sb="2" eb="4">
      <t>コクナイ</t>
    </rPh>
    <rPh sb="4" eb="7">
      <t>レンラクサキ</t>
    </rPh>
    <rPh sb="7" eb="9">
      <t>ジョウホウ</t>
    </rPh>
    <phoneticPr fontId="6"/>
  </si>
  <si>
    <t>03-5520-6014</t>
    <phoneticPr fontId="6"/>
  </si>
  <si>
    <t>kikoueitarou@jasso.com</t>
    <phoneticPr fontId="6"/>
  </si>
  <si>
    <t>　◆留学先の言語、語学試験結果</t>
    <rPh sb="2" eb="4">
      <t>リュウガク</t>
    </rPh>
    <rPh sb="4" eb="5">
      <t>サキ</t>
    </rPh>
    <rPh sb="6" eb="8">
      <t>ゲンゴ</t>
    </rPh>
    <rPh sb="9" eb="11">
      <t>ゴガク</t>
    </rPh>
    <rPh sb="11" eb="13">
      <t>シケン</t>
    </rPh>
    <rPh sb="13" eb="15">
      <t>ケッカ</t>
    </rPh>
    <phoneticPr fontId="6"/>
  </si>
  <si>
    <t>　　留学先で使用する言語と、語学試験結果について入力してください。</t>
    <rPh sb="2" eb="4">
      <t>リュウガク</t>
    </rPh>
    <rPh sb="4" eb="5">
      <t>サキ</t>
    </rPh>
    <rPh sb="6" eb="8">
      <t>シヨウ</t>
    </rPh>
    <rPh sb="10" eb="12">
      <t>ゲンゴ</t>
    </rPh>
    <rPh sb="14" eb="16">
      <t>ゴガク</t>
    </rPh>
    <rPh sb="16" eb="18">
      <t>シケン</t>
    </rPh>
    <rPh sb="18" eb="20">
      <t>ケッカ</t>
    </rPh>
    <rPh sb="24" eb="26">
      <t>ニュウリョク</t>
    </rPh>
    <phoneticPr fontId="6"/>
  </si>
  <si>
    <t>語学要件</t>
    <rPh sb="0" eb="2">
      <t>ゴガク</t>
    </rPh>
    <rPh sb="2" eb="4">
      <t>ヨウケン</t>
    </rPh>
    <phoneticPr fontId="6"/>
  </si>
  <si>
    <t>留学先大学における主な使用言語</t>
    <rPh sb="0" eb="2">
      <t>リュウガク</t>
    </rPh>
    <rPh sb="2" eb="3">
      <t>サキ</t>
    </rPh>
    <rPh sb="3" eb="5">
      <t>ダイガク</t>
    </rPh>
    <rPh sb="9" eb="10">
      <t>オモ</t>
    </rPh>
    <rPh sb="11" eb="13">
      <t>シヨウ</t>
    </rPh>
    <rPh sb="13" eb="15">
      <t>ゲンゴ</t>
    </rPh>
    <phoneticPr fontId="3"/>
  </si>
  <si>
    <t>英語以外</t>
    <rPh sb="0" eb="2">
      <t>エイゴ</t>
    </rPh>
    <rPh sb="2" eb="4">
      <t>イガイ</t>
    </rPh>
    <phoneticPr fontId="5"/>
  </si>
  <si>
    <t>英語</t>
  </si>
  <si>
    <t>語学要件</t>
    <rPh sb="0" eb="4">
      <t>ゴガクヨウケン</t>
    </rPh>
    <phoneticPr fontId="6"/>
  </si>
  <si>
    <t>IELTS (Academic Module)</t>
  </si>
  <si>
    <t>語学能力試験結果</t>
    <rPh sb="6" eb="8">
      <t>ケッカ</t>
    </rPh>
    <phoneticPr fontId="3"/>
  </si>
  <si>
    <t>（公式証明書（英語以外）提出）CEFR B2レベル以上</t>
    <rPh sb="9" eb="11">
      <t>イガイ</t>
    </rPh>
    <phoneticPr fontId="16"/>
  </si>
  <si>
    <t>（公式証明書（英語）提出）TOEFL iBT80点以上、又は（及び）IELTS 6.0 以上</t>
    <rPh sb="1" eb="3">
      <t>コウシキ</t>
    </rPh>
    <rPh sb="3" eb="6">
      <t>ショウメイショ</t>
    </rPh>
    <rPh sb="7" eb="9">
      <t>エイゴ</t>
    </rPh>
    <rPh sb="10" eb="12">
      <t>テイシュツ</t>
    </rPh>
    <rPh sb="28" eb="29">
      <t>マタ</t>
    </rPh>
    <rPh sb="31" eb="32">
      <t>オヨ</t>
    </rPh>
    <phoneticPr fontId="16"/>
  </si>
  <si>
    <t>語学能力試験結果（総合点）</t>
    <rPh sb="0" eb="2">
      <t>ゴガク</t>
    </rPh>
    <rPh sb="2" eb="4">
      <t>ノウリョク</t>
    </rPh>
    <rPh sb="4" eb="6">
      <t>シケン</t>
    </rPh>
    <rPh sb="6" eb="8">
      <t>ケッカ</t>
    </rPh>
    <rPh sb="9" eb="11">
      <t>ソウゴウ</t>
    </rPh>
    <rPh sb="11" eb="12">
      <t>テン</t>
    </rPh>
    <phoneticPr fontId="3"/>
  </si>
  <si>
    <t>高校成績</t>
    <rPh sb="0" eb="4">
      <t>コウコウセイセキ</t>
    </rPh>
    <phoneticPr fontId="6"/>
  </si>
  <si>
    <t>高等学校等の学業成績</t>
    <rPh sb="0" eb="2">
      <t>コウトウ</t>
    </rPh>
    <rPh sb="2" eb="4">
      <t>ガッコウ</t>
    </rPh>
    <rPh sb="4" eb="5">
      <t>トウ</t>
    </rPh>
    <rPh sb="6" eb="8">
      <t>ガクギョウ</t>
    </rPh>
    <rPh sb="8" eb="10">
      <t>セイセキ</t>
    </rPh>
    <phoneticPr fontId="3"/>
  </si>
  <si>
    <t>高等教育機関</t>
    <rPh sb="0" eb="6">
      <t>コウトウキョウイクキカン</t>
    </rPh>
    <phoneticPr fontId="6"/>
  </si>
  <si>
    <t>高等教育機関在籍経験</t>
    <rPh sb="0" eb="2">
      <t>コウトウ</t>
    </rPh>
    <rPh sb="2" eb="4">
      <t>キョウイク</t>
    </rPh>
    <rPh sb="4" eb="6">
      <t>キカン</t>
    </rPh>
    <rPh sb="6" eb="8">
      <t>ザイセキ</t>
    </rPh>
    <rPh sb="8" eb="10">
      <t>ケイケン</t>
    </rPh>
    <phoneticPr fontId="3"/>
  </si>
  <si>
    <t>「国内外の高等教育機関」及び「外国に所在する大学入学準備コース」に在籍したことがない</t>
    <rPh sb="1" eb="4">
      <t>コクナイガイ</t>
    </rPh>
    <rPh sb="5" eb="7">
      <t>コウトウ</t>
    </rPh>
    <rPh sb="7" eb="9">
      <t>キョウイク</t>
    </rPh>
    <rPh sb="9" eb="11">
      <t>キカン</t>
    </rPh>
    <rPh sb="12" eb="13">
      <t>オヨ</t>
    </rPh>
    <rPh sb="18" eb="20">
      <t>ショザイ</t>
    </rPh>
    <rPh sb="33" eb="35">
      <t>ザイセキ</t>
    </rPh>
    <phoneticPr fontId="5"/>
  </si>
  <si>
    <t>「国内外の高等教育機関」及び「外国に所在する大学入学準備コース」に在籍したことがない</t>
    <phoneticPr fontId="6"/>
  </si>
  <si>
    <t>応募状況</t>
    <rPh sb="0" eb="4">
      <t>オウボジョウキョウ</t>
    </rPh>
    <phoneticPr fontId="6"/>
  </si>
  <si>
    <t>応募時に高校に在籍していない</t>
    <rPh sb="0" eb="2">
      <t>オウボ</t>
    </rPh>
    <rPh sb="2" eb="3">
      <t>ジ</t>
    </rPh>
    <rPh sb="4" eb="6">
      <t>コウコウ</t>
    </rPh>
    <rPh sb="7" eb="9">
      <t>ザイセキ</t>
    </rPh>
    <phoneticPr fontId="5"/>
  </si>
  <si>
    <t>応募時に高校に在籍していない</t>
    <phoneticPr fontId="6"/>
  </si>
  <si>
    <t>アルバイト（活動場所日本国内）</t>
    <phoneticPr fontId="6"/>
  </si>
  <si>
    <t>ゆりかもめ書店</t>
    <rPh sb="5" eb="7">
      <t>ショテン</t>
    </rPh>
    <rPh sb="6" eb="7">
      <t>リンショ</t>
    </rPh>
    <phoneticPr fontId="3"/>
  </si>
  <si>
    <t>高校1</t>
    <rPh sb="0" eb="2">
      <t>コウコウ</t>
    </rPh>
    <phoneticPr fontId="6"/>
  </si>
  <si>
    <t>高校卒業資格</t>
    <rPh sb="0" eb="2">
      <t>コウコウ</t>
    </rPh>
    <rPh sb="2" eb="4">
      <t>ソツギョウ</t>
    </rPh>
    <rPh sb="4" eb="6">
      <t>シカク</t>
    </rPh>
    <phoneticPr fontId="3"/>
  </si>
  <si>
    <t>日本の高校卒業資格</t>
    <phoneticPr fontId="6"/>
  </si>
  <si>
    <t>日本の高校卒業資格</t>
    <rPh sb="0" eb="2">
      <t>ニホン</t>
    </rPh>
    <rPh sb="3" eb="5">
      <t>コウコウ</t>
    </rPh>
    <rPh sb="5" eb="7">
      <t>ソツギョウ</t>
    </rPh>
    <rPh sb="7" eb="9">
      <t>シカク</t>
    </rPh>
    <phoneticPr fontId="6"/>
  </si>
  <si>
    <t>あり</t>
    <phoneticPr fontId="6"/>
  </si>
  <si>
    <t>高等学校卒業程度認定試験合格</t>
    <rPh sb="0" eb="2">
      <t>コウトウ</t>
    </rPh>
    <rPh sb="2" eb="4">
      <t>ガッコウ</t>
    </rPh>
    <rPh sb="4" eb="6">
      <t>ソツギョウ</t>
    </rPh>
    <rPh sb="6" eb="8">
      <t>テイド</t>
    </rPh>
    <rPh sb="8" eb="10">
      <t>ニンテイ</t>
    </rPh>
    <rPh sb="10" eb="12">
      <t>シケン</t>
    </rPh>
    <rPh sb="12" eb="14">
      <t>ゴウカク</t>
    </rPh>
    <phoneticPr fontId="6"/>
  </si>
  <si>
    <t xml:space="preserve"> </t>
    <phoneticPr fontId="6"/>
  </si>
  <si>
    <t>国際バカロレア（英語ＤＰ）</t>
  </si>
  <si>
    <t>国際バカロレア（日本語ＤＰ）</t>
  </si>
  <si>
    <t>バカロレア（フランス）</t>
  </si>
  <si>
    <t>アビトゥア（ドイツ）</t>
  </si>
  <si>
    <t>ＧＣＥ　Advanced Level</t>
  </si>
  <si>
    <t>その他</t>
  </si>
  <si>
    <t>高校の種類</t>
    <rPh sb="0" eb="2">
      <t>コウコウ</t>
    </rPh>
    <rPh sb="3" eb="5">
      <t>シュルイ</t>
    </rPh>
    <phoneticPr fontId="3"/>
  </si>
  <si>
    <t>日本の教育課程の高等学校、中等教育学校後期課程、特別支援学校高等部</t>
    <rPh sb="8" eb="12">
      <t>コウトウガッコウ</t>
    </rPh>
    <phoneticPr fontId="5"/>
  </si>
  <si>
    <t>高校の特色</t>
    <rPh sb="0" eb="2">
      <t>コウコウ</t>
    </rPh>
    <rPh sb="3" eb="5">
      <t>トクショク</t>
    </rPh>
    <phoneticPr fontId="6"/>
  </si>
  <si>
    <t>国際バカロレア（英語ＤＰ）実施校</t>
    <phoneticPr fontId="6"/>
  </si>
  <si>
    <t>国際コース設置</t>
    <phoneticPr fontId="6"/>
  </si>
  <si>
    <t>国際バカロレア（日本語ＤＰ）実施校</t>
    <phoneticPr fontId="6"/>
  </si>
  <si>
    <t>ＳＧＨ（スーパーグローバルハイスクール）指定校</t>
    <phoneticPr fontId="6"/>
  </si>
  <si>
    <t>ＳＳＨ（スーパーサイエンスハイスクール）指定校</t>
    <phoneticPr fontId="6"/>
  </si>
  <si>
    <t>ＷＷＬ（ワールド・ワイド・ラーニング）コンソーシアム構築支援事業　カリキュラム開発拠点校</t>
    <phoneticPr fontId="6"/>
  </si>
  <si>
    <t>ユネスコスクール指定校</t>
    <phoneticPr fontId="6"/>
  </si>
  <si>
    <t>全日制</t>
    <rPh sb="0" eb="3">
      <t>ゼンニチセイ</t>
    </rPh>
    <phoneticPr fontId="5"/>
  </si>
  <si>
    <t>全日制</t>
  </si>
  <si>
    <t>公立</t>
    <rPh sb="0" eb="2">
      <t>コウリツ</t>
    </rPh>
    <phoneticPr fontId="6"/>
  </si>
  <si>
    <t>東京都立</t>
    <rPh sb="0" eb="2">
      <t>トウキョウ</t>
    </rPh>
    <rPh sb="2" eb="4">
      <t>トリツ</t>
    </rPh>
    <phoneticPr fontId="3"/>
  </si>
  <si>
    <t>JASSO高等学校</t>
    <rPh sb="5" eb="7">
      <t>コウトウ</t>
    </rPh>
    <rPh sb="7" eb="9">
      <t>ガッコウ</t>
    </rPh>
    <phoneticPr fontId="3"/>
  </si>
  <si>
    <t>日本国内</t>
    <rPh sb="0" eb="2">
      <t>ニホン</t>
    </rPh>
    <rPh sb="2" eb="4">
      <t>コクナイ</t>
    </rPh>
    <phoneticPr fontId="5"/>
  </si>
  <si>
    <t>日本国内</t>
  </si>
  <si>
    <t>13</t>
  </si>
  <si>
    <t>東京都</t>
    <rPh sb="0" eb="3">
      <t>トウキョウト</t>
    </rPh>
    <phoneticPr fontId="3"/>
  </si>
  <si>
    <t>アメリカ合衆国</t>
    <rPh sb="4" eb="7">
      <t>ガッシュウコク</t>
    </rPh>
    <phoneticPr fontId="6"/>
  </si>
  <si>
    <t>編・転・再入学</t>
  </si>
  <si>
    <t>　　上記で入力した高校以外に在籍した高校がある場合は、新しいものから順にさかのぼって入力してください。</t>
    <phoneticPr fontId="6"/>
  </si>
  <si>
    <t>在籍した高校の校数</t>
    <rPh sb="0" eb="2">
      <t>ザイセキ</t>
    </rPh>
    <rPh sb="4" eb="6">
      <t>コウコウ</t>
    </rPh>
    <rPh sb="7" eb="9">
      <t>コウスウ</t>
    </rPh>
    <phoneticPr fontId="3"/>
  </si>
  <si>
    <t>正規の課程に在籍した高校の校数を選択してください。上記で記載した高校しか在籍していない場合、「１校のみ」を選択してください。</t>
    <rPh sb="0" eb="2">
      <t>セイキ</t>
    </rPh>
    <rPh sb="3" eb="5">
      <t>カテイ</t>
    </rPh>
    <rPh sb="6" eb="8">
      <t>ザイセキ</t>
    </rPh>
    <rPh sb="10" eb="12">
      <t>コウコウ</t>
    </rPh>
    <rPh sb="13" eb="15">
      <t>コウスウ</t>
    </rPh>
    <rPh sb="16" eb="18">
      <t>センタク</t>
    </rPh>
    <rPh sb="25" eb="27">
      <t>ジョウキ</t>
    </rPh>
    <rPh sb="28" eb="30">
      <t>キサイ</t>
    </rPh>
    <rPh sb="32" eb="34">
      <t>コウコウ</t>
    </rPh>
    <rPh sb="36" eb="38">
      <t>ザイセキ</t>
    </rPh>
    <rPh sb="43" eb="45">
      <t>バアイ</t>
    </rPh>
    <rPh sb="48" eb="49">
      <t>コウ</t>
    </rPh>
    <rPh sb="53" eb="55">
      <t>センタク</t>
    </rPh>
    <phoneticPr fontId="3"/>
  </si>
  <si>
    <t>高校2</t>
    <rPh sb="0" eb="2">
      <t>コウコウ</t>
    </rPh>
    <phoneticPr fontId="6"/>
  </si>
  <si>
    <t>高校名（2校目）</t>
    <rPh sb="0" eb="2">
      <t>コウコウ</t>
    </rPh>
    <rPh sb="2" eb="3">
      <t>メイ</t>
    </rPh>
    <rPh sb="3" eb="4">
      <t>ガクメイ</t>
    </rPh>
    <phoneticPr fontId="3"/>
  </si>
  <si>
    <t>ABC High school</t>
    <phoneticPr fontId="6"/>
  </si>
  <si>
    <t>和文又は英文で入力してください。</t>
    <rPh sb="2" eb="3">
      <t>マタ</t>
    </rPh>
    <rPh sb="4" eb="6">
      <t>エイブン</t>
    </rPh>
    <phoneticPr fontId="3"/>
  </si>
  <si>
    <t>所在地（都道府県名、国・地域名）（2校目）</t>
    <rPh sb="0" eb="3">
      <t>ショザイチ</t>
    </rPh>
    <rPh sb="4" eb="8">
      <t>トドウフケン</t>
    </rPh>
    <rPh sb="8" eb="9">
      <t>メイ</t>
    </rPh>
    <rPh sb="10" eb="11">
      <t>クニ</t>
    </rPh>
    <rPh sb="12" eb="15">
      <t>チイキメイ</t>
    </rPh>
    <phoneticPr fontId="3"/>
  </si>
  <si>
    <t>インドネシア</t>
    <phoneticPr fontId="6"/>
  </si>
  <si>
    <t>入学形態（2校目）</t>
    <rPh sb="0" eb="2">
      <t>ニュウガク</t>
    </rPh>
    <rPh sb="2" eb="4">
      <t>ケイタイ</t>
    </rPh>
    <phoneticPr fontId="3"/>
  </si>
  <si>
    <t>編・転・再入学</t>
    <phoneticPr fontId="6"/>
  </si>
  <si>
    <t>転出等（2校目）</t>
    <rPh sb="0" eb="2">
      <t>テンシュツ</t>
    </rPh>
    <rPh sb="2" eb="3">
      <t>トウ</t>
    </rPh>
    <phoneticPr fontId="3"/>
  </si>
  <si>
    <t>転出</t>
  </si>
  <si>
    <t>高校3</t>
    <rPh sb="0" eb="2">
      <t>コウコウ</t>
    </rPh>
    <phoneticPr fontId="6"/>
  </si>
  <si>
    <t>高校名（3校目）</t>
  </si>
  <si>
    <t>ジャッソクルーズ高等学校</t>
    <rPh sb="8" eb="10">
      <t>コウトウ</t>
    </rPh>
    <rPh sb="10" eb="12">
      <t>ガッコウ</t>
    </rPh>
    <phoneticPr fontId="3"/>
  </si>
  <si>
    <t>所在地（都道府県名、国・地域名）（3校目）</t>
    <rPh sb="0" eb="3">
      <t>ショザイチ</t>
    </rPh>
    <rPh sb="4" eb="8">
      <t>トドウフケン</t>
    </rPh>
    <rPh sb="8" eb="9">
      <t>メイ</t>
    </rPh>
    <rPh sb="10" eb="11">
      <t>クニ</t>
    </rPh>
    <rPh sb="12" eb="15">
      <t>チイキメイ</t>
    </rPh>
    <phoneticPr fontId="3"/>
  </si>
  <si>
    <t>入学形態（3校目）</t>
    <rPh sb="0" eb="2">
      <t>ニュウガク</t>
    </rPh>
    <rPh sb="2" eb="4">
      <t>ケイタイ</t>
    </rPh>
    <phoneticPr fontId="3"/>
  </si>
  <si>
    <t>転出等（3校目）</t>
    <rPh sb="0" eb="2">
      <t>テンシュツ</t>
    </rPh>
    <rPh sb="2" eb="3">
      <t>トウ</t>
    </rPh>
    <phoneticPr fontId="3"/>
  </si>
  <si>
    <t>中学</t>
    <rPh sb="0" eb="2">
      <t>チュウガク</t>
    </rPh>
    <phoneticPr fontId="6"/>
  </si>
  <si>
    <t>卒業中学校名</t>
    <rPh sb="0" eb="2">
      <t>ソツギョウ</t>
    </rPh>
    <rPh sb="2" eb="5">
      <t>チュウガッコウ</t>
    </rPh>
    <rPh sb="5" eb="6">
      <t>メイ</t>
    </rPh>
    <phoneticPr fontId="3"/>
  </si>
  <si>
    <t>ＪＡＳＳＯ中学校</t>
    <rPh sb="5" eb="8">
      <t>チュウガッコウ</t>
    </rPh>
    <phoneticPr fontId="3"/>
  </si>
  <si>
    <t>所在地（都道府県名、国・地域名）</t>
    <rPh sb="0" eb="3">
      <t>ショザイチ</t>
    </rPh>
    <rPh sb="4" eb="8">
      <t>トドウフケン</t>
    </rPh>
    <rPh sb="8" eb="9">
      <t>メイ</t>
    </rPh>
    <rPh sb="10" eb="11">
      <t>クニ</t>
    </rPh>
    <rPh sb="12" eb="15">
      <t>チイキメイ</t>
    </rPh>
    <phoneticPr fontId="3"/>
  </si>
  <si>
    <t>資格</t>
    <rPh sb="0" eb="2">
      <t>シカク</t>
    </rPh>
    <phoneticPr fontId="6"/>
  </si>
  <si>
    <t>資格</t>
    <rPh sb="0" eb="2">
      <t>シカク</t>
    </rPh>
    <phoneticPr fontId="3"/>
  </si>
  <si>
    <t>取得している資格があれば記載してください。</t>
    <rPh sb="12" eb="14">
      <t>キサイ</t>
    </rPh>
    <phoneticPr fontId="6"/>
  </si>
  <si>
    <t>奨学金実績</t>
    <rPh sb="0" eb="3">
      <t>ショウガクキン</t>
    </rPh>
    <rPh sb="3" eb="5">
      <t>ジッセキ</t>
    </rPh>
    <phoneticPr fontId="6"/>
  </si>
  <si>
    <t>国内大学受験予定校数</t>
    <rPh sb="0" eb="2">
      <t>コクナイ</t>
    </rPh>
    <rPh sb="2" eb="4">
      <t>ダイガク</t>
    </rPh>
    <rPh sb="4" eb="6">
      <t>ジュケン</t>
    </rPh>
    <rPh sb="6" eb="8">
      <t>ヨテイ</t>
    </rPh>
    <rPh sb="8" eb="9">
      <t>コウ</t>
    </rPh>
    <rPh sb="9" eb="10">
      <t>スウ</t>
    </rPh>
    <phoneticPr fontId="3"/>
  </si>
  <si>
    <t>海外大学受験予定校数</t>
    <rPh sb="0" eb="2">
      <t>カイガイ</t>
    </rPh>
    <rPh sb="2" eb="4">
      <t>ダイガク</t>
    </rPh>
    <rPh sb="4" eb="6">
      <t>ジュケン</t>
    </rPh>
    <rPh sb="6" eb="8">
      <t>ヨテイ</t>
    </rPh>
    <rPh sb="8" eb="9">
      <t>コウ</t>
    </rPh>
    <rPh sb="9" eb="10">
      <t>スウ</t>
    </rPh>
    <phoneticPr fontId="3"/>
  </si>
  <si>
    <t xml:space="preserve">民間団体等の奨学金 </t>
    <rPh sb="0" eb="2">
      <t>ミンカン</t>
    </rPh>
    <rPh sb="2" eb="4">
      <t>ダンタイ</t>
    </rPh>
    <rPh sb="4" eb="5">
      <t>トウ</t>
    </rPh>
    <rPh sb="6" eb="9">
      <t>ショウガクキン</t>
    </rPh>
    <phoneticPr fontId="3"/>
  </si>
  <si>
    <t>ＸＹＺ財団留学応援プログラム</t>
    <rPh sb="3" eb="5">
      <t>ザイダン</t>
    </rPh>
    <rPh sb="5" eb="7">
      <t>リュウガク</t>
    </rPh>
    <rPh sb="7" eb="9">
      <t>オウエン</t>
    </rPh>
    <phoneticPr fontId="3"/>
  </si>
  <si>
    <t>渡航歴1</t>
    <rPh sb="0" eb="3">
      <t>トコウレキ</t>
    </rPh>
    <phoneticPr fontId="6"/>
  </si>
  <si>
    <t>家族に帯同し居住</t>
    <rPh sb="0" eb="2">
      <t>カゾク</t>
    </rPh>
    <rPh sb="3" eb="5">
      <t>タイドウ</t>
    </rPh>
    <rPh sb="6" eb="8">
      <t>キョジュウ</t>
    </rPh>
    <phoneticPr fontId="3"/>
  </si>
  <si>
    <t>6か月以上1年未満</t>
    <rPh sb="2" eb="3">
      <t>ゲツ</t>
    </rPh>
    <rPh sb="3" eb="5">
      <t>イジョウ</t>
    </rPh>
    <rPh sb="6" eb="7">
      <t>ネン</t>
    </rPh>
    <rPh sb="7" eb="9">
      <t>ミマン</t>
    </rPh>
    <phoneticPr fontId="3"/>
  </si>
  <si>
    <t>インドネシア</t>
  </si>
  <si>
    <t>渡航歴2</t>
    <rPh sb="0" eb="3">
      <t>トコウレキ</t>
    </rPh>
    <phoneticPr fontId="6"/>
  </si>
  <si>
    <t>渡航歴3</t>
    <rPh sb="0" eb="3">
      <t>トコウレキ</t>
    </rPh>
    <phoneticPr fontId="6"/>
  </si>
  <si>
    <t>　◆留学先大学情報</t>
    <rPh sb="2" eb="4">
      <t>リュウガク</t>
    </rPh>
    <rPh sb="4" eb="5">
      <t>サキ</t>
    </rPh>
    <rPh sb="5" eb="7">
      <t>ダイガク</t>
    </rPh>
    <rPh sb="7" eb="9">
      <t>ジョウホウ</t>
    </rPh>
    <phoneticPr fontId="6"/>
  </si>
  <si>
    <t>留学先大学1</t>
    <rPh sb="0" eb="3">
      <t>リュウガクサキ</t>
    </rPh>
    <rPh sb="3" eb="5">
      <t>ダイガク</t>
    </rPh>
    <phoneticPr fontId="6"/>
  </si>
  <si>
    <t>-</t>
    <phoneticPr fontId="6"/>
  </si>
  <si>
    <t>英国</t>
    <rPh sb="0" eb="2">
      <t>エイコク</t>
    </rPh>
    <phoneticPr fontId="6"/>
  </si>
  <si>
    <t>取得予定学位名</t>
    <rPh sb="0" eb="2">
      <t>シュトク</t>
    </rPh>
    <rPh sb="2" eb="4">
      <t>ヨテイ</t>
    </rPh>
    <rPh sb="4" eb="6">
      <t>ガクイ</t>
    </rPh>
    <rPh sb="6" eb="7">
      <t>メイ</t>
    </rPh>
    <phoneticPr fontId="3"/>
  </si>
  <si>
    <t>1. Bachelor of Arts, 2. Bachelor of Science in Chemistry</t>
    <phoneticPr fontId="6"/>
  </si>
  <si>
    <t>学士号取得期間</t>
    <rPh sb="0" eb="2">
      <t>ガクシ</t>
    </rPh>
    <rPh sb="2" eb="3">
      <t>ゴウ</t>
    </rPh>
    <rPh sb="3" eb="5">
      <t>シュトク</t>
    </rPh>
    <rPh sb="5" eb="7">
      <t>キカン</t>
    </rPh>
    <phoneticPr fontId="3"/>
  </si>
  <si>
    <t>３年１か月～４年</t>
    <rPh sb="1" eb="2">
      <t>ネン</t>
    </rPh>
    <rPh sb="4" eb="5">
      <t>ゲツ</t>
    </rPh>
    <rPh sb="7" eb="8">
      <t>ネン</t>
    </rPh>
    <phoneticPr fontId="16"/>
  </si>
  <si>
    <t>３年１か月～４年</t>
  </si>
  <si>
    <t>文理種別</t>
    <rPh sb="0" eb="2">
      <t>ブンリ</t>
    </rPh>
    <rPh sb="2" eb="4">
      <t>シュベツ</t>
    </rPh>
    <phoneticPr fontId="3"/>
  </si>
  <si>
    <t>文系、理系混合</t>
    <rPh sb="0" eb="2">
      <t>ブンケイ</t>
    </rPh>
    <rPh sb="3" eb="5">
      <t>リケイ</t>
    </rPh>
    <rPh sb="5" eb="7">
      <t>コンゴウ</t>
    </rPh>
    <phoneticPr fontId="5"/>
  </si>
  <si>
    <t>文系、理系混合</t>
  </si>
  <si>
    <t>専攻について該当するものを選択してください。</t>
    <rPh sb="0" eb="2">
      <t>センコウ</t>
    </rPh>
    <rPh sb="6" eb="8">
      <t>ガイトウ</t>
    </rPh>
    <rPh sb="13" eb="15">
      <t>センタク</t>
    </rPh>
    <phoneticPr fontId="6"/>
  </si>
  <si>
    <t>商学(貿易・会計・流通・ﾋﾞｼﾞﾈｽ系を含む)</t>
    <phoneticPr fontId="6"/>
  </si>
  <si>
    <t>入学における語学要件の指定なし</t>
    <rPh sb="0" eb="2">
      <t>ニュウガク</t>
    </rPh>
    <rPh sb="6" eb="8">
      <t>ゴガク</t>
    </rPh>
    <rPh sb="8" eb="10">
      <t>ヨウケン</t>
    </rPh>
    <rPh sb="11" eb="13">
      <t>シテイ</t>
    </rPh>
    <phoneticPr fontId="5"/>
  </si>
  <si>
    <t>入学における語学要件の指定あり</t>
  </si>
  <si>
    <t>留学先大学ホームページURL</t>
    <rPh sb="0" eb="2">
      <t>リュウガク</t>
    </rPh>
    <rPh sb="2" eb="3">
      <t>サキ</t>
    </rPh>
    <rPh sb="3" eb="5">
      <t>ダイガク</t>
    </rPh>
    <phoneticPr fontId="3"/>
  </si>
  <si>
    <t>1. http://www.xxx-u.edu、2. http://www.yyy-u.edu</t>
    <phoneticPr fontId="6"/>
  </si>
  <si>
    <t>入学準備コース1</t>
    <rPh sb="0" eb="2">
      <t>ニュウガク</t>
    </rPh>
    <rPh sb="2" eb="4">
      <t>ジュンビ</t>
    </rPh>
    <phoneticPr fontId="6"/>
  </si>
  <si>
    <t>必須</t>
    <rPh sb="0" eb="2">
      <t>ヒッス</t>
    </rPh>
    <phoneticPr fontId="5"/>
  </si>
  <si>
    <t>必須</t>
  </si>
  <si>
    <t>ZZZ College</t>
    <phoneticPr fontId="6"/>
  </si>
  <si>
    <t>Foundation studies</t>
    <phoneticPr fontId="6"/>
  </si>
  <si>
    <t>大学付属</t>
    <rPh sb="0" eb="2">
      <t>ダイガク</t>
    </rPh>
    <rPh sb="2" eb="4">
      <t>フゾク</t>
    </rPh>
    <phoneticPr fontId="5"/>
  </si>
  <si>
    <t>１年１か月～２年</t>
    <rPh sb="1" eb="2">
      <t>ネン</t>
    </rPh>
    <rPh sb="4" eb="5">
      <t>ゲツ</t>
    </rPh>
    <rPh sb="7" eb="8">
      <t>ネン</t>
    </rPh>
    <phoneticPr fontId="16"/>
  </si>
  <si>
    <t>１年以内</t>
    <rPh sb="1" eb="2">
      <t>ネン</t>
    </rPh>
    <rPh sb="2" eb="4">
      <t>イナイ</t>
    </rPh>
    <phoneticPr fontId="16"/>
  </si>
  <si>
    <t>IELTS 5.0</t>
    <phoneticPr fontId="6"/>
  </si>
  <si>
    <t>大学入学準備コースホームページURL</t>
    <rPh sb="0" eb="2">
      <t>ダイガク</t>
    </rPh>
    <rPh sb="2" eb="4">
      <t>ニュウガク</t>
    </rPh>
    <rPh sb="4" eb="6">
      <t>ジュンビ</t>
    </rPh>
    <phoneticPr fontId="3"/>
  </si>
  <si>
    <t>http://www.zzz-c.edu</t>
    <phoneticPr fontId="6"/>
  </si>
  <si>
    <t>該当しない</t>
    <rPh sb="0" eb="2">
      <t>ガイトウ</t>
    </rPh>
    <phoneticPr fontId="5"/>
  </si>
  <si>
    <t>英国</t>
  </si>
  <si>
    <t>入学における語学要件の指定あり</t>
    <rPh sb="0" eb="2">
      <t>ニュウガク</t>
    </rPh>
    <rPh sb="6" eb="8">
      <t>ゴガク</t>
    </rPh>
    <rPh sb="8" eb="10">
      <t>ヨウケン</t>
    </rPh>
    <rPh sb="11" eb="13">
      <t>シテイ</t>
    </rPh>
    <phoneticPr fontId="5"/>
  </si>
  <si>
    <t>その他</t>
    <rPh sb="2" eb="3">
      <t>タ</t>
    </rPh>
    <phoneticPr fontId="5"/>
  </si>
  <si>
    <t>「入力シート」へ戻る</t>
    <rPh sb="1" eb="3">
      <t>ニュウリョク</t>
    </rPh>
    <rPh sb="8" eb="9">
      <t>モド</t>
    </rPh>
    <phoneticPr fontId="6"/>
  </si>
  <si>
    <t>選考管理番号</t>
    <rPh sb="0" eb="2">
      <t>センコウ</t>
    </rPh>
    <rPh sb="2" eb="4">
      <t>カンリ</t>
    </rPh>
    <rPh sb="4" eb="6">
      <t>バンゴウ</t>
    </rPh>
    <phoneticPr fontId="24"/>
  </si>
  <si>
    <t>氏名</t>
    <rPh sb="0" eb="2">
      <t>シメイ</t>
    </rPh>
    <phoneticPr fontId="24"/>
  </si>
  <si>
    <t>フリガナ</t>
    <phoneticPr fontId="24"/>
  </si>
  <si>
    <t>ローマ字</t>
    <rPh sb="3" eb="4">
      <t>ジ</t>
    </rPh>
    <phoneticPr fontId="24"/>
  </si>
  <si>
    <t>国籍</t>
    <rPh sb="0" eb="2">
      <t>コクセキ</t>
    </rPh>
    <phoneticPr fontId="24"/>
  </si>
  <si>
    <t>生年月日</t>
    <rPh sb="0" eb="2">
      <t>セイネン</t>
    </rPh>
    <rPh sb="2" eb="4">
      <t>ガッピ</t>
    </rPh>
    <phoneticPr fontId="24"/>
  </si>
  <si>
    <t>歳</t>
    <rPh sb="0" eb="1">
      <t>サイ</t>
    </rPh>
    <phoneticPr fontId="24"/>
  </si>
  <si>
    <t>現住所</t>
    <rPh sb="0" eb="3">
      <t>ゲンジュウショ</t>
    </rPh>
    <phoneticPr fontId="24"/>
  </si>
  <si>
    <t>〒</t>
    <phoneticPr fontId="24"/>
  </si>
  <si>
    <t>電話番号</t>
    <rPh sb="0" eb="2">
      <t>デンワ</t>
    </rPh>
    <rPh sb="2" eb="4">
      <t>バンゴウ</t>
    </rPh>
    <phoneticPr fontId="24"/>
  </si>
  <si>
    <t>メールアドレス</t>
    <phoneticPr fontId="24"/>
  </si>
  <si>
    <t>続柄</t>
    <rPh sb="0" eb="2">
      <t>ゾクガラ</t>
    </rPh>
    <phoneticPr fontId="24"/>
  </si>
  <si>
    <t>家計支持者氏名</t>
    <rPh sb="0" eb="2">
      <t>カケイ</t>
    </rPh>
    <rPh sb="2" eb="5">
      <t>シジシャ</t>
    </rPh>
    <rPh sb="5" eb="7">
      <t>シメイ</t>
    </rPh>
    <phoneticPr fontId="24"/>
  </si>
  <si>
    <t>職業</t>
    <rPh sb="0" eb="2">
      <t>ショクギョウ</t>
    </rPh>
    <phoneticPr fontId="24"/>
  </si>
  <si>
    <t>勤務先</t>
    <rPh sb="0" eb="3">
      <t>キンムサキ</t>
    </rPh>
    <phoneticPr fontId="24"/>
  </si>
  <si>
    <t>父</t>
    <rPh sb="0" eb="1">
      <t>チチ</t>
    </rPh>
    <phoneticPr fontId="24"/>
  </si>
  <si>
    <t>母</t>
    <rPh sb="0" eb="1">
      <t>ハハ</t>
    </rPh>
    <phoneticPr fontId="24"/>
  </si>
  <si>
    <t>家計支持者3</t>
    <rPh sb="0" eb="5">
      <t>カケイシジシャ</t>
    </rPh>
    <phoneticPr fontId="6"/>
  </si>
  <si>
    <t>留学先大学における主な使用言語</t>
    <phoneticPr fontId="24"/>
  </si>
  <si>
    <t>語学能力試験名</t>
    <phoneticPr fontId="24"/>
  </si>
  <si>
    <t>語学能力試験結果</t>
    <phoneticPr fontId="24"/>
  </si>
  <si>
    <t>語学能力試験結果（総合点）</t>
    <rPh sb="6" eb="8">
      <t>ケッカ</t>
    </rPh>
    <rPh sb="9" eb="12">
      <t>ソウゴウテン</t>
    </rPh>
    <phoneticPr fontId="24"/>
  </si>
  <si>
    <t>高等学校等学業成績</t>
    <rPh sb="0" eb="2">
      <t>コウトウ</t>
    </rPh>
    <rPh sb="2" eb="4">
      <t>ガッコウ</t>
    </rPh>
    <rPh sb="4" eb="5">
      <t>トウ</t>
    </rPh>
    <rPh sb="5" eb="7">
      <t>ガクギョウ</t>
    </rPh>
    <rPh sb="7" eb="9">
      <t>セイセキ</t>
    </rPh>
    <phoneticPr fontId="24"/>
  </si>
  <si>
    <t>高等教育機関への在籍経験</t>
    <rPh sb="0" eb="2">
      <t>コウトウ</t>
    </rPh>
    <rPh sb="2" eb="4">
      <t>キョウイク</t>
    </rPh>
    <rPh sb="4" eb="6">
      <t>キカン</t>
    </rPh>
    <rPh sb="8" eb="10">
      <t>ザイセキ</t>
    </rPh>
    <rPh sb="10" eb="12">
      <t>ケイケン</t>
    </rPh>
    <phoneticPr fontId="24"/>
  </si>
  <si>
    <t>応募状況</t>
    <rPh sb="0" eb="2">
      <t>オウボ</t>
    </rPh>
    <rPh sb="2" eb="4">
      <t>ジョウキョウ</t>
    </rPh>
    <phoneticPr fontId="6"/>
  </si>
  <si>
    <t>応募時の状況</t>
    <rPh sb="0" eb="2">
      <t>オウボ</t>
    </rPh>
    <rPh sb="2" eb="3">
      <t>ジ</t>
    </rPh>
    <rPh sb="4" eb="6">
      <t>ジョウキョウ</t>
    </rPh>
    <phoneticPr fontId="24"/>
  </si>
  <si>
    <t>現在の状況（高校に在籍中ではない場合）</t>
    <rPh sb="0" eb="2">
      <t>ゲンザイ</t>
    </rPh>
    <rPh sb="3" eb="5">
      <t>ジョウキョウ</t>
    </rPh>
    <rPh sb="6" eb="8">
      <t>コウコウ</t>
    </rPh>
    <rPh sb="9" eb="11">
      <t>ザイセキ</t>
    </rPh>
    <rPh sb="11" eb="12">
      <t>ナカ</t>
    </rPh>
    <rPh sb="16" eb="18">
      <t>バアイ</t>
    </rPh>
    <phoneticPr fontId="24"/>
  </si>
  <si>
    <t>勤務先・学校名等</t>
    <rPh sb="0" eb="3">
      <t>キンムサキ</t>
    </rPh>
    <rPh sb="4" eb="7">
      <t>ガッコウメイ</t>
    </rPh>
    <rPh sb="7" eb="8">
      <t>ナド</t>
    </rPh>
    <phoneticPr fontId="24"/>
  </si>
  <si>
    <t>高校卒業資格</t>
    <rPh sb="0" eb="2">
      <t>コウコウ</t>
    </rPh>
    <rPh sb="2" eb="4">
      <t>ソツギョウ</t>
    </rPh>
    <rPh sb="4" eb="6">
      <t>シカク</t>
    </rPh>
    <phoneticPr fontId="24"/>
  </si>
  <si>
    <t>高等学校等の種類</t>
    <rPh sb="0" eb="2">
      <t>コウトウ</t>
    </rPh>
    <rPh sb="2" eb="4">
      <t>ガッコウ</t>
    </rPh>
    <rPh sb="4" eb="5">
      <t>ナド</t>
    </rPh>
    <rPh sb="6" eb="8">
      <t>シュルイ</t>
    </rPh>
    <phoneticPr fontId="24"/>
  </si>
  <si>
    <t>高等学校等名</t>
    <rPh sb="0" eb="2">
      <t>コウトウ</t>
    </rPh>
    <rPh sb="2" eb="4">
      <t>ガッコウ</t>
    </rPh>
    <rPh sb="4" eb="5">
      <t>トウ</t>
    </rPh>
    <rPh sb="5" eb="6">
      <t>メイ</t>
    </rPh>
    <phoneticPr fontId="24"/>
  </si>
  <si>
    <t>所在地</t>
    <rPh sb="0" eb="3">
      <t>ショザイチ</t>
    </rPh>
    <phoneticPr fontId="24"/>
  </si>
  <si>
    <t>卒業・修了（見込み）</t>
    <rPh sb="0" eb="2">
      <t>ソツギョウ</t>
    </rPh>
    <rPh sb="3" eb="5">
      <t>シュウリョウ</t>
    </rPh>
    <rPh sb="6" eb="8">
      <t>ミコミ</t>
    </rPh>
    <phoneticPr fontId="24"/>
  </si>
  <si>
    <t>その他在籍（した）学校名</t>
    <rPh sb="2" eb="3">
      <t>ホカ</t>
    </rPh>
    <rPh sb="3" eb="5">
      <t>ザイセキ</t>
    </rPh>
    <rPh sb="9" eb="12">
      <t>ガッコウメイ</t>
    </rPh>
    <phoneticPr fontId="24"/>
  </si>
  <si>
    <t>その他資格</t>
    <rPh sb="2" eb="3">
      <t>ホカ</t>
    </rPh>
    <rPh sb="3" eb="5">
      <t>シカク</t>
    </rPh>
    <phoneticPr fontId="24"/>
  </si>
  <si>
    <t>渡航開始年月</t>
    <rPh sb="0" eb="2">
      <t>トコウ</t>
    </rPh>
    <rPh sb="2" eb="4">
      <t>カイシ</t>
    </rPh>
    <rPh sb="4" eb="6">
      <t>ネンゲツ</t>
    </rPh>
    <phoneticPr fontId="24"/>
  </si>
  <si>
    <t>期間</t>
    <rPh sb="0" eb="2">
      <t>キカン</t>
    </rPh>
    <phoneticPr fontId="24"/>
  </si>
  <si>
    <t>渡航先</t>
    <rPh sb="0" eb="3">
      <t>トコウサキ</t>
    </rPh>
    <phoneticPr fontId="24"/>
  </si>
  <si>
    <t>学士課程</t>
    <rPh sb="0" eb="2">
      <t>ガクシ</t>
    </rPh>
    <rPh sb="2" eb="4">
      <t>カテイ</t>
    </rPh>
    <phoneticPr fontId="24"/>
  </si>
  <si>
    <t>【性別コード】</t>
    <phoneticPr fontId="5"/>
  </si>
  <si>
    <t>【国籍コード】</t>
    <phoneticPr fontId="5"/>
  </si>
  <si>
    <t>【職業コード】</t>
    <rPh sb="1" eb="3">
      <t>ショクギョウ</t>
    </rPh>
    <phoneticPr fontId="5"/>
  </si>
  <si>
    <t>【続柄コード】</t>
    <rPh sb="1" eb="3">
      <t>ゾクガラ</t>
    </rPh>
    <phoneticPr fontId="5"/>
  </si>
  <si>
    <t>【使用言語コード】</t>
    <rPh sb="1" eb="3">
      <t>シヨウ</t>
    </rPh>
    <rPh sb="3" eb="5">
      <t>ゲンゴ</t>
    </rPh>
    <phoneticPr fontId="5"/>
  </si>
  <si>
    <t>【英語能力試験コード】</t>
    <rPh sb="1" eb="3">
      <t>エイゴ</t>
    </rPh>
    <rPh sb="3" eb="5">
      <t>ノウリョク</t>
    </rPh>
    <rPh sb="5" eb="7">
      <t>シケン</t>
    </rPh>
    <phoneticPr fontId="5"/>
  </si>
  <si>
    <t>【学部語学能力コード】</t>
    <rPh sb="1" eb="3">
      <t>ガクブ</t>
    </rPh>
    <rPh sb="3" eb="5">
      <t>ゴガク</t>
    </rPh>
    <rPh sb="5" eb="7">
      <t>ノウリョク</t>
    </rPh>
    <phoneticPr fontId="5"/>
  </si>
  <si>
    <t>【高等学校等の成績コード】</t>
    <rPh sb="1" eb="3">
      <t>コウトウ</t>
    </rPh>
    <rPh sb="3" eb="5">
      <t>ガッコウ</t>
    </rPh>
    <rPh sb="5" eb="6">
      <t>トウ</t>
    </rPh>
    <rPh sb="7" eb="9">
      <t>セイセキ</t>
    </rPh>
    <phoneticPr fontId="5"/>
  </si>
  <si>
    <t>【高等教育機関コード】</t>
    <phoneticPr fontId="5"/>
  </si>
  <si>
    <t>【高校在籍中コード】</t>
    <rPh sb="1" eb="3">
      <t>コウコウ</t>
    </rPh>
    <rPh sb="3" eb="5">
      <t>ザイセキ</t>
    </rPh>
    <rPh sb="5" eb="6">
      <t>ナカ</t>
    </rPh>
    <phoneticPr fontId="5"/>
  </si>
  <si>
    <t>【学部応募時の状態コード】</t>
    <rPh sb="1" eb="3">
      <t>ガクブ</t>
    </rPh>
    <rPh sb="3" eb="5">
      <t>オウボ</t>
    </rPh>
    <rPh sb="5" eb="6">
      <t>ジ</t>
    </rPh>
    <rPh sb="7" eb="9">
      <t>ジョウタイ</t>
    </rPh>
    <phoneticPr fontId="5"/>
  </si>
  <si>
    <t>【学部最終学歴コード】</t>
    <rPh sb="1" eb="3">
      <t>ガクブ</t>
    </rPh>
    <rPh sb="3" eb="5">
      <t>サイシュウ</t>
    </rPh>
    <rPh sb="5" eb="7">
      <t>ガクレキ</t>
    </rPh>
    <phoneticPr fontId="5"/>
  </si>
  <si>
    <t>【高校課程コード】</t>
    <rPh sb="3" eb="5">
      <t>カテイ</t>
    </rPh>
    <phoneticPr fontId="5"/>
  </si>
  <si>
    <t>【高校設置者コード】</t>
    <phoneticPr fontId="5"/>
  </si>
  <si>
    <t>【所在地コード】</t>
    <phoneticPr fontId="5"/>
  </si>
  <si>
    <t>【入学状態コード】</t>
    <rPh sb="1" eb="3">
      <t>ニュウガク</t>
    </rPh>
    <rPh sb="3" eb="5">
      <t>ジョウタイ</t>
    </rPh>
    <phoneticPr fontId="5"/>
  </si>
  <si>
    <t>【校数コード】</t>
    <rPh sb="1" eb="3">
      <t>コウスウ</t>
    </rPh>
    <phoneticPr fontId="5"/>
  </si>
  <si>
    <t>【転出等コード】</t>
    <phoneticPr fontId="5"/>
  </si>
  <si>
    <t>【申請中奨学金コード】</t>
    <rPh sb="1" eb="4">
      <t>シンセイチュウ</t>
    </rPh>
    <rPh sb="4" eb="7">
      <t>ショウガクキン</t>
    </rPh>
    <phoneticPr fontId="5"/>
  </si>
  <si>
    <t>【機構奨学金応募実績コード】</t>
    <rPh sb="1" eb="3">
      <t>キコウ</t>
    </rPh>
    <rPh sb="3" eb="6">
      <t>ショウガクキン</t>
    </rPh>
    <phoneticPr fontId="5"/>
  </si>
  <si>
    <r>
      <t>【過去の受給状況</t>
    </r>
    <r>
      <rPr>
        <u/>
        <sz val="9"/>
        <color theme="1"/>
        <rFont val="メイリオ"/>
        <family val="3"/>
        <charset val="128"/>
      </rPr>
      <t>コード</t>
    </r>
    <r>
      <rPr>
        <sz val="9"/>
        <color theme="1"/>
        <rFont val="メイリオ"/>
        <family val="3"/>
        <charset val="128"/>
      </rPr>
      <t>】</t>
    </r>
    <rPh sb="1" eb="3">
      <t>カコ</t>
    </rPh>
    <rPh sb="4" eb="8">
      <t>ジュキュウジョウキョウ</t>
    </rPh>
    <phoneticPr fontId="5"/>
  </si>
  <si>
    <t>【海外経験の有無コード】</t>
    <rPh sb="1" eb="3">
      <t>カイガイ</t>
    </rPh>
    <rPh sb="3" eb="5">
      <t>ケイケン</t>
    </rPh>
    <rPh sb="6" eb="8">
      <t>ウム</t>
    </rPh>
    <phoneticPr fontId="5"/>
  </si>
  <si>
    <t>【海外経験（形態）コード】</t>
    <rPh sb="1" eb="3">
      <t>カイガイ</t>
    </rPh>
    <rPh sb="3" eb="5">
      <t>ケイケン</t>
    </rPh>
    <rPh sb="6" eb="8">
      <t>ケイタイ</t>
    </rPh>
    <phoneticPr fontId="5"/>
  </si>
  <si>
    <t>【海外経験（期間）コード】</t>
    <rPh sb="1" eb="3">
      <t>カイガイ</t>
    </rPh>
    <rPh sb="3" eb="5">
      <t>ケイケン</t>
    </rPh>
    <rPh sb="6" eb="8">
      <t>キカン</t>
    </rPh>
    <phoneticPr fontId="5"/>
  </si>
  <si>
    <t>【国際共同プログラムコード】</t>
    <phoneticPr fontId="5"/>
  </si>
  <si>
    <t>【学士号取得年数コード】</t>
    <phoneticPr fontId="5"/>
  </si>
  <si>
    <t>【文理コード】</t>
    <rPh sb="1" eb="3">
      <t>ブンリ</t>
    </rPh>
    <phoneticPr fontId="5"/>
  </si>
  <si>
    <t>【語学要件指定コード】</t>
    <rPh sb="5" eb="7">
      <t>シテイ</t>
    </rPh>
    <phoneticPr fontId="5"/>
  </si>
  <si>
    <t>【大学入学準備コースコード】</t>
    <phoneticPr fontId="5"/>
  </si>
  <si>
    <t>【大学入学準備コース機関の性質コード】</t>
    <phoneticPr fontId="5"/>
  </si>
  <si>
    <t>【大学入学準備コース年数コード】</t>
    <rPh sb="1" eb="3">
      <t>ダイガク</t>
    </rPh>
    <rPh sb="3" eb="5">
      <t>ニュウガク</t>
    </rPh>
    <rPh sb="5" eb="7">
      <t>ジュンビ</t>
    </rPh>
    <phoneticPr fontId="5"/>
  </si>
  <si>
    <t>【留学を考え始めた時期コード】</t>
    <rPh sb="1" eb="3">
      <t>リュウガク</t>
    </rPh>
    <rPh sb="4" eb="5">
      <t>カンガ</t>
    </rPh>
    <rPh sb="6" eb="7">
      <t>ハジ</t>
    </rPh>
    <rPh sb="9" eb="11">
      <t>ジキ</t>
    </rPh>
    <phoneticPr fontId="5"/>
  </si>
  <si>
    <t>【元複数選択コード】</t>
    <rPh sb="1" eb="2">
      <t>モト</t>
    </rPh>
    <rPh sb="2" eb="6">
      <t>フクスウセンタク</t>
    </rPh>
    <phoneticPr fontId="5"/>
  </si>
  <si>
    <t>【コード】</t>
    <phoneticPr fontId="5"/>
  </si>
  <si>
    <t>コード</t>
    <phoneticPr fontId="5"/>
  </si>
  <si>
    <t>選択肢</t>
    <rPh sb="0" eb="3">
      <t>センタクシ</t>
    </rPh>
    <phoneticPr fontId="5"/>
  </si>
  <si>
    <t>1校のみ</t>
    <phoneticPr fontId="5"/>
  </si>
  <si>
    <t>日本国籍のみ</t>
    <rPh sb="0" eb="2">
      <t>ニホン</t>
    </rPh>
    <rPh sb="2" eb="4">
      <t>コクセキ</t>
    </rPh>
    <phoneticPr fontId="5"/>
  </si>
  <si>
    <t>兄弟・姉妹</t>
    <rPh sb="0" eb="2">
      <t>キョウダイ</t>
    </rPh>
    <rPh sb="3" eb="5">
      <t>シマイ</t>
    </rPh>
    <phoneticPr fontId="16"/>
  </si>
  <si>
    <t>英語</t>
    <rPh sb="0" eb="2">
      <t>エイゴ</t>
    </rPh>
    <phoneticPr fontId="5"/>
  </si>
  <si>
    <t xml:space="preserve">TOEFL iBT </t>
    <phoneticPr fontId="5"/>
  </si>
  <si>
    <t>5点満点中3.7相当以上</t>
    <phoneticPr fontId="5"/>
  </si>
  <si>
    <t>応募時に高校在籍中</t>
    <rPh sb="0" eb="2">
      <t>オウボ</t>
    </rPh>
    <rPh sb="2" eb="3">
      <t>ジ</t>
    </rPh>
    <rPh sb="4" eb="6">
      <t>コウコウ</t>
    </rPh>
    <rPh sb="6" eb="8">
      <t>ザイセキ</t>
    </rPh>
    <rPh sb="8" eb="9">
      <t>ナカ</t>
    </rPh>
    <phoneticPr fontId="5"/>
  </si>
  <si>
    <t>就職（活動場所日本国内）</t>
    <rPh sb="0" eb="2">
      <t>シュウショク</t>
    </rPh>
    <rPh sb="3" eb="5">
      <t>カツドウ</t>
    </rPh>
    <rPh sb="5" eb="7">
      <t>バショ</t>
    </rPh>
    <phoneticPr fontId="5"/>
  </si>
  <si>
    <t>国立</t>
    <phoneticPr fontId="5"/>
  </si>
  <si>
    <t>入学</t>
    <rPh sb="0" eb="2">
      <t>ニュウガク</t>
    </rPh>
    <phoneticPr fontId="5"/>
  </si>
  <si>
    <t>2校</t>
    <phoneticPr fontId="5"/>
  </si>
  <si>
    <t>卒業・修了見込み</t>
    <rPh sb="0" eb="2">
      <t>ソツギョウ</t>
    </rPh>
    <rPh sb="3" eb="5">
      <t>シュウリョウ</t>
    </rPh>
    <rPh sb="5" eb="7">
      <t>ミコ</t>
    </rPh>
    <phoneticPr fontId="5"/>
  </si>
  <si>
    <t>あり</t>
    <phoneticPr fontId="5"/>
  </si>
  <si>
    <t>家族に帯同し居住</t>
    <phoneticPr fontId="5"/>
  </si>
  <si>
    <t>1か月未満</t>
    <phoneticPr fontId="5"/>
  </si>
  <si>
    <t>３年以内</t>
    <rPh sb="1" eb="2">
      <t>ネン</t>
    </rPh>
    <rPh sb="2" eb="4">
      <t>イナイ</t>
    </rPh>
    <phoneticPr fontId="16"/>
  </si>
  <si>
    <t>文系</t>
    <rPh sb="0" eb="2">
      <t>ブンケイ</t>
    </rPh>
    <phoneticPr fontId="5"/>
  </si>
  <si>
    <t>女</t>
    <rPh sb="0" eb="1">
      <t>オンナ</t>
    </rPh>
    <phoneticPr fontId="5"/>
  </si>
  <si>
    <t>日本国籍及びその他国籍</t>
    <rPh sb="0" eb="2">
      <t>ニホン</t>
    </rPh>
    <rPh sb="2" eb="4">
      <t>コクセキ</t>
    </rPh>
    <rPh sb="4" eb="5">
      <t>オヨ</t>
    </rPh>
    <rPh sb="8" eb="9">
      <t>タ</t>
    </rPh>
    <rPh sb="9" eb="11">
      <t>コクセキ</t>
    </rPh>
    <rPh sb="10" eb="11">
      <t>セキ</t>
    </rPh>
    <phoneticPr fontId="5"/>
  </si>
  <si>
    <t>会社役員・団体役員</t>
    <rPh sb="0" eb="2">
      <t>カイシャ</t>
    </rPh>
    <rPh sb="2" eb="4">
      <t>ヤクイン</t>
    </rPh>
    <rPh sb="5" eb="7">
      <t>ダンタイ</t>
    </rPh>
    <rPh sb="7" eb="9">
      <t>ヤクイン</t>
    </rPh>
    <phoneticPr fontId="16"/>
  </si>
  <si>
    <t>祖父母</t>
    <rPh sb="0" eb="3">
      <t>ソフボ</t>
    </rPh>
    <phoneticPr fontId="16"/>
  </si>
  <si>
    <t>国内外の「専修学校専門課程」に在籍したことがある</t>
    <phoneticPr fontId="5"/>
  </si>
  <si>
    <t>アルバイト（活動場所日本国内）</t>
    <phoneticPr fontId="5"/>
  </si>
  <si>
    <t>高等専門学校第３学年</t>
    <rPh sb="6" eb="7">
      <t>ダイ</t>
    </rPh>
    <rPh sb="8" eb="10">
      <t>ガクネン</t>
    </rPh>
    <phoneticPr fontId="16"/>
  </si>
  <si>
    <t>定時制</t>
    <rPh sb="0" eb="3">
      <t>テイジセイ</t>
    </rPh>
    <phoneticPr fontId="16"/>
  </si>
  <si>
    <t>公立</t>
    <rPh sb="0" eb="2">
      <t>コウリツ</t>
    </rPh>
    <phoneticPr fontId="16"/>
  </si>
  <si>
    <t>日本国外</t>
    <rPh sb="0" eb="2">
      <t>ニホン</t>
    </rPh>
    <rPh sb="2" eb="4">
      <t>コクガイ</t>
    </rPh>
    <phoneticPr fontId="5"/>
  </si>
  <si>
    <t>編・転・再入学</t>
    <rPh sb="0" eb="1">
      <t>ヘン</t>
    </rPh>
    <rPh sb="2" eb="3">
      <t>テン</t>
    </rPh>
    <rPh sb="4" eb="5">
      <t>サイ</t>
    </rPh>
    <rPh sb="5" eb="7">
      <t>ニュウガク</t>
    </rPh>
    <phoneticPr fontId="5"/>
  </si>
  <si>
    <t>3校</t>
    <rPh sb="1" eb="2">
      <t>コウ</t>
    </rPh>
    <phoneticPr fontId="5"/>
  </si>
  <si>
    <t>卒業・修了</t>
    <rPh sb="0" eb="2">
      <t>ソツギョウ</t>
    </rPh>
    <rPh sb="3" eb="5">
      <t>シュウリョウ</t>
    </rPh>
    <phoneticPr fontId="5"/>
  </si>
  <si>
    <t>なし</t>
    <phoneticPr fontId="5"/>
  </si>
  <si>
    <t>自治体の奨学金</t>
    <phoneticPr fontId="5"/>
  </si>
  <si>
    <t>留学（ESL含む）</t>
    <phoneticPr fontId="5"/>
  </si>
  <si>
    <t>1か月以上 3か月未満</t>
    <phoneticPr fontId="5"/>
  </si>
  <si>
    <t>理系</t>
    <rPh sb="0" eb="2">
      <t>リケイ</t>
    </rPh>
    <phoneticPr fontId="5"/>
  </si>
  <si>
    <t>不要</t>
    <rPh sb="0" eb="2">
      <t>フヨウ</t>
    </rPh>
    <phoneticPr fontId="5"/>
  </si>
  <si>
    <t>公務員</t>
    <rPh sb="0" eb="3">
      <t>コウムイン</t>
    </rPh>
    <phoneticPr fontId="16"/>
  </si>
  <si>
    <t>おじ・おば</t>
    <phoneticPr fontId="16"/>
  </si>
  <si>
    <t>（様式イ提出）留学先大学・機関で使用する言語についての語学能力試験が存在しない</t>
    <rPh sb="1" eb="3">
      <t>ヨウシキ</t>
    </rPh>
    <rPh sb="4" eb="6">
      <t>テイシュツ</t>
    </rPh>
    <rPh sb="7" eb="9">
      <t>リュウガク</t>
    </rPh>
    <rPh sb="9" eb="10">
      <t>サキ</t>
    </rPh>
    <rPh sb="10" eb="12">
      <t>ダイガク</t>
    </rPh>
    <rPh sb="13" eb="15">
      <t>キカン</t>
    </rPh>
    <rPh sb="16" eb="18">
      <t>シヨウ</t>
    </rPh>
    <rPh sb="20" eb="22">
      <t>ゲンゴ</t>
    </rPh>
    <rPh sb="27" eb="29">
      <t>ゴガク</t>
    </rPh>
    <rPh sb="29" eb="31">
      <t>ノウリョク</t>
    </rPh>
    <rPh sb="31" eb="33">
      <t>シケン</t>
    </rPh>
    <rPh sb="34" eb="36">
      <t>ソンザイ</t>
    </rPh>
    <phoneticPr fontId="16"/>
  </si>
  <si>
    <t>国内外の「短期大学」に在籍したことがある</t>
    <rPh sb="5" eb="9">
      <t>タンキダイガク</t>
    </rPh>
    <phoneticPr fontId="5"/>
  </si>
  <si>
    <t>塾・予備校・語学学校で学修中（活動場所日本国内）</t>
    <phoneticPr fontId="5"/>
  </si>
  <si>
    <t>専修学校高等課程</t>
    <rPh sb="0" eb="2">
      <t>センシュウ</t>
    </rPh>
    <rPh sb="2" eb="4">
      <t>ガッコウ</t>
    </rPh>
    <rPh sb="4" eb="6">
      <t>コウトウ</t>
    </rPh>
    <rPh sb="6" eb="8">
      <t>カテイ</t>
    </rPh>
    <phoneticPr fontId="16"/>
  </si>
  <si>
    <t>通信制</t>
    <rPh sb="0" eb="3">
      <t>ツウシンセイ</t>
    </rPh>
    <phoneticPr fontId="5"/>
  </si>
  <si>
    <t>私立</t>
  </si>
  <si>
    <t>4校以上</t>
    <phoneticPr fontId="5"/>
  </si>
  <si>
    <t>転出</t>
    <rPh sb="0" eb="2">
      <t>テンシュツ</t>
    </rPh>
    <phoneticPr fontId="5"/>
  </si>
  <si>
    <t>在籍高校や留学先高校等の奨学金</t>
    <phoneticPr fontId="5"/>
  </si>
  <si>
    <t>旅行（修学旅行）　</t>
    <phoneticPr fontId="5"/>
  </si>
  <si>
    <t>3か月以上 6か月未満</t>
    <phoneticPr fontId="5"/>
  </si>
  <si>
    <t>４年１か月～５年</t>
    <rPh sb="1" eb="2">
      <t>ネン</t>
    </rPh>
    <rPh sb="4" eb="5">
      <t>ゲツ</t>
    </rPh>
    <rPh sb="7" eb="8">
      <t>ネン</t>
    </rPh>
    <phoneticPr fontId="16"/>
  </si>
  <si>
    <t>２年１か月～３年</t>
    <rPh sb="1" eb="2">
      <t>ネン</t>
    </rPh>
    <rPh sb="4" eb="5">
      <t>ゲツ</t>
    </rPh>
    <rPh sb="7" eb="8">
      <t>ネン</t>
    </rPh>
    <phoneticPr fontId="16"/>
  </si>
  <si>
    <t>教職員</t>
    <rPh sb="0" eb="3">
      <t>キョウショクイン</t>
    </rPh>
    <phoneticPr fontId="16"/>
  </si>
  <si>
    <t>IELTS (Academic Module)</t>
    <phoneticPr fontId="5"/>
  </si>
  <si>
    <t>（様式イ提出）受験した語学能力試験においてCEFRとの対照表なし</t>
    <rPh sb="1" eb="3">
      <t>ヨウシキ</t>
    </rPh>
    <rPh sb="4" eb="6">
      <t>テイシュツ</t>
    </rPh>
    <rPh sb="7" eb="9">
      <t>ジュケン</t>
    </rPh>
    <rPh sb="11" eb="13">
      <t>ゴガク</t>
    </rPh>
    <rPh sb="13" eb="15">
      <t>ノウリョク</t>
    </rPh>
    <rPh sb="15" eb="17">
      <t>シケン</t>
    </rPh>
    <rPh sb="27" eb="29">
      <t>タイショウ</t>
    </rPh>
    <rPh sb="29" eb="30">
      <t>ヒョウ</t>
    </rPh>
    <phoneticPr fontId="16"/>
  </si>
  <si>
    <t>国内外の「高等専門学校第４学年以降」に在籍したことがある</t>
    <rPh sb="5" eb="7">
      <t>コウトウ</t>
    </rPh>
    <rPh sb="7" eb="9">
      <t>センモン</t>
    </rPh>
    <rPh sb="9" eb="11">
      <t>ガッコウ</t>
    </rPh>
    <rPh sb="11" eb="12">
      <t>ダイ</t>
    </rPh>
    <rPh sb="13" eb="15">
      <t>ガクネン</t>
    </rPh>
    <rPh sb="15" eb="17">
      <t>イコウ</t>
    </rPh>
    <phoneticPr fontId="5"/>
  </si>
  <si>
    <t>その他（活動場所日本国内）</t>
    <rPh sb="2" eb="3">
      <t>タ</t>
    </rPh>
    <phoneticPr fontId="5"/>
  </si>
  <si>
    <t>日本国内の外国人学校</t>
    <rPh sb="0" eb="2">
      <t>ニホン</t>
    </rPh>
    <rPh sb="2" eb="4">
      <t>コクナイ</t>
    </rPh>
    <rPh sb="7" eb="8">
      <t>ジン</t>
    </rPh>
    <phoneticPr fontId="16"/>
  </si>
  <si>
    <t>外国に所在</t>
    <rPh sb="0" eb="2">
      <t>ガイコク</t>
    </rPh>
    <rPh sb="3" eb="5">
      <t>ショザイ</t>
    </rPh>
    <phoneticPr fontId="5"/>
  </si>
  <si>
    <t>中途退学</t>
    <rPh sb="0" eb="2">
      <t>チュウト</t>
    </rPh>
    <rPh sb="2" eb="4">
      <t>タイガク</t>
    </rPh>
    <phoneticPr fontId="5"/>
  </si>
  <si>
    <t>民間団体等の奨学金</t>
    <phoneticPr fontId="5"/>
  </si>
  <si>
    <t>旅行（修学旅行以外）</t>
    <phoneticPr fontId="5"/>
  </si>
  <si>
    <t>6か月以上 1年未満</t>
    <phoneticPr fontId="5"/>
  </si>
  <si>
    <t>５年１か月～６年</t>
    <rPh sb="1" eb="2">
      <t>ネン</t>
    </rPh>
    <rPh sb="4" eb="5">
      <t>ゲツ</t>
    </rPh>
    <rPh sb="7" eb="8">
      <t>ネン</t>
    </rPh>
    <phoneticPr fontId="16"/>
  </si>
  <si>
    <t>医師・弁護士等</t>
    <rPh sb="0" eb="2">
      <t>イシ</t>
    </rPh>
    <rPh sb="3" eb="6">
      <t>ベンゴシ</t>
    </rPh>
    <rPh sb="6" eb="7">
      <t>トウ</t>
    </rPh>
    <phoneticPr fontId="16"/>
  </si>
  <si>
    <t>その他</t>
    <rPh sb="2" eb="3">
      <t>タ</t>
    </rPh>
    <phoneticPr fontId="16"/>
  </si>
  <si>
    <t>国内外の「大学（学部）」に在籍したことがある</t>
    <phoneticPr fontId="5"/>
  </si>
  <si>
    <t>日本国内の各種学校</t>
    <rPh sb="0" eb="2">
      <t>ニホン</t>
    </rPh>
    <rPh sb="2" eb="4">
      <t>コクナイ</t>
    </rPh>
    <rPh sb="5" eb="7">
      <t>カクシュ</t>
    </rPh>
    <rPh sb="7" eb="9">
      <t>ガッコウ</t>
    </rPh>
    <phoneticPr fontId="16"/>
  </si>
  <si>
    <t>留学先政府の奨学金</t>
    <rPh sb="0" eb="3">
      <t>リュウガクサキ</t>
    </rPh>
    <rPh sb="3" eb="5">
      <t>セイフ</t>
    </rPh>
    <rPh sb="6" eb="9">
      <t>ショウガクキン</t>
    </rPh>
    <phoneticPr fontId="5"/>
  </si>
  <si>
    <t>その他</t>
    <phoneticPr fontId="5"/>
  </si>
  <si>
    <t>1年以上3年未満</t>
    <phoneticPr fontId="5"/>
  </si>
  <si>
    <t>６年１か月～７年</t>
    <rPh sb="1" eb="2">
      <t>ネン</t>
    </rPh>
    <rPh sb="4" eb="5">
      <t>ゲツ</t>
    </rPh>
    <rPh sb="7" eb="8">
      <t>ネン</t>
    </rPh>
    <phoneticPr fontId="16"/>
  </si>
  <si>
    <t>自営業・個人事業主</t>
    <rPh sb="0" eb="3">
      <t>ジエイギョウ</t>
    </rPh>
    <rPh sb="4" eb="6">
      <t>コジン</t>
    </rPh>
    <rPh sb="6" eb="9">
      <t>ジギョウヌシ</t>
    </rPh>
    <phoneticPr fontId="16"/>
  </si>
  <si>
    <t>なし</t>
    <phoneticPr fontId="16"/>
  </si>
  <si>
    <t>外国に所在する「大学入学準備コース」等に在籍したことがある</t>
    <rPh sb="0" eb="2">
      <t>ガイコク</t>
    </rPh>
    <rPh sb="3" eb="5">
      <t>ショザイ</t>
    </rPh>
    <rPh sb="8" eb="10">
      <t>ダイガク</t>
    </rPh>
    <rPh sb="10" eb="12">
      <t>ニュウガク</t>
    </rPh>
    <rPh sb="12" eb="14">
      <t>ジュンビ</t>
    </rPh>
    <rPh sb="18" eb="19">
      <t>トウ</t>
    </rPh>
    <phoneticPr fontId="5"/>
  </si>
  <si>
    <t>日本国内のインターナショナルスクール</t>
    <phoneticPr fontId="5"/>
  </si>
  <si>
    <t>その他</t>
    <rPh sb="2" eb="3">
      <t>ホカ</t>
    </rPh>
    <phoneticPr fontId="5"/>
  </si>
  <si>
    <t>3年以上　</t>
    <phoneticPr fontId="5"/>
  </si>
  <si>
    <t>派遣社員等</t>
    <rPh sb="0" eb="2">
      <t>ハケン</t>
    </rPh>
    <rPh sb="2" eb="4">
      <t>シャイン</t>
    </rPh>
    <rPh sb="4" eb="5">
      <t>トウ</t>
    </rPh>
    <phoneticPr fontId="16"/>
  </si>
  <si>
    <t>外国に所在する「community college」等に在籍したことがある</t>
    <rPh sb="0" eb="2">
      <t>ガイコク</t>
    </rPh>
    <rPh sb="3" eb="5">
      <t>ショザイ</t>
    </rPh>
    <rPh sb="26" eb="27">
      <t>トウ</t>
    </rPh>
    <rPh sb="28" eb="30">
      <t>ザイセキ</t>
    </rPh>
    <phoneticPr fontId="5"/>
  </si>
  <si>
    <t>在外教育施設高等部</t>
    <rPh sb="0" eb="2">
      <t>ザイガイ</t>
    </rPh>
    <rPh sb="2" eb="4">
      <t>キョウイク</t>
    </rPh>
    <rPh sb="4" eb="6">
      <t>シセツ</t>
    </rPh>
    <rPh sb="6" eb="9">
      <t>コウトウブ</t>
    </rPh>
    <phoneticPr fontId="16"/>
  </si>
  <si>
    <t>パート・アルバイト</t>
  </si>
  <si>
    <t>その他国内外の高等教育機関に在籍したことがある</t>
    <rPh sb="2" eb="3">
      <t>タ</t>
    </rPh>
    <rPh sb="3" eb="6">
      <t>コクナイガイ</t>
    </rPh>
    <rPh sb="7" eb="9">
      <t>コウトウ</t>
    </rPh>
    <rPh sb="9" eb="11">
      <t>キョウイク</t>
    </rPh>
    <rPh sb="11" eb="13">
      <t>キカン</t>
    </rPh>
    <rPh sb="14" eb="16">
      <t>ザイセキ</t>
    </rPh>
    <phoneticPr fontId="5"/>
  </si>
  <si>
    <t>外国に所在する高校</t>
    <rPh sb="0" eb="2">
      <t>ガイコク</t>
    </rPh>
    <rPh sb="3" eb="5">
      <t>ショザイ</t>
    </rPh>
    <rPh sb="7" eb="9">
      <t>コウコウ</t>
    </rPh>
    <phoneticPr fontId="16"/>
  </si>
  <si>
    <t>専業主夫・専業主婦</t>
    <rPh sb="0" eb="2">
      <t>センギョウ</t>
    </rPh>
    <rPh sb="2" eb="4">
      <t>シュフ</t>
    </rPh>
    <rPh sb="5" eb="7">
      <t>センギョウ</t>
    </rPh>
    <rPh sb="7" eb="9">
      <t>シュフ</t>
    </rPh>
    <phoneticPr fontId="16"/>
  </si>
  <si>
    <t>高校に在籍したことがない</t>
    <rPh sb="0" eb="2">
      <t>コウコウ</t>
    </rPh>
    <rPh sb="3" eb="5">
      <t>ザイセキ</t>
    </rPh>
    <phoneticPr fontId="16"/>
  </si>
  <si>
    <t>無職</t>
    <rPh sb="0" eb="2">
      <t>ムショク</t>
    </rPh>
    <phoneticPr fontId="16"/>
  </si>
  <si>
    <t>国・地域コード</t>
    <rPh sb="0" eb="1">
      <t>クニ</t>
    </rPh>
    <rPh sb="2" eb="4">
      <t>チイキ</t>
    </rPh>
    <phoneticPr fontId="24"/>
  </si>
  <si>
    <t>国・地域名</t>
    <rPh sb="0" eb="1">
      <t>クニ</t>
    </rPh>
    <rPh sb="2" eb="4">
      <t>チイキ</t>
    </rPh>
    <rPh sb="4" eb="5">
      <t>メイ</t>
    </rPh>
    <phoneticPr fontId="24"/>
  </si>
  <si>
    <t>主な都市</t>
    <rPh sb="0" eb="1">
      <t>オモ</t>
    </rPh>
    <rPh sb="2" eb="4">
      <t>トシ</t>
    </rPh>
    <phoneticPr fontId="24"/>
  </si>
  <si>
    <t/>
  </si>
  <si>
    <t>インド</t>
  </si>
  <si>
    <t>ジャカルタ</t>
  </si>
  <si>
    <t>カンボジア</t>
  </si>
  <si>
    <t>シンガポール</t>
  </si>
  <si>
    <t>スリランカ</t>
  </si>
  <si>
    <t>タイ</t>
  </si>
  <si>
    <t>バンコク</t>
  </si>
  <si>
    <t>ネパール</t>
  </si>
  <si>
    <t>パキスタン</t>
  </si>
  <si>
    <t>バングラデシュ</t>
  </si>
  <si>
    <t>フィリピン</t>
  </si>
  <si>
    <t>マニラ</t>
  </si>
  <si>
    <t>ブータン</t>
  </si>
  <si>
    <t>ブルネイ</t>
  </si>
  <si>
    <t>ベトナム</t>
  </si>
  <si>
    <t>マカオ</t>
  </si>
  <si>
    <t>マレーシア</t>
  </si>
  <si>
    <t>クアラルンプール</t>
  </si>
  <si>
    <t>ミャンマー</t>
  </si>
  <si>
    <t>ヤンゴン</t>
  </si>
  <si>
    <t>モルディブ</t>
  </si>
  <si>
    <t>モンゴル</t>
  </si>
  <si>
    <t>ラオス</t>
  </si>
  <si>
    <t>香港</t>
  </si>
  <si>
    <t>台湾</t>
  </si>
  <si>
    <t>大韓民国</t>
  </si>
  <si>
    <t>ソウル</t>
  </si>
  <si>
    <t>中国</t>
  </si>
  <si>
    <t>北京、上海</t>
  </si>
  <si>
    <t>東ティモール</t>
  </si>
  <si>
    <t>中南米</t>
  </si>
  <si>
    <t>アルゼンチン</t>
  </si>
  <si>
    <t>ブエノスアイレス</t>
  </si>
  <si>
    <t>ウルグアイ</t>
  </si>
  <si>
    <t>エクアドル</t>
  </si>
  <si>
    <t>エルサルバドル</t>
  </si>
  <si>
    <t>キューバ</t>
  </si>
  <si>
    <t>グアテマラ</t>
  </si>
  <si>
    <t>コスタリカ</t>
  </si>
  <si>
    <t>コロンビア</t>
  </si>
  <si>
    <t>ジャマイカ</t>
  </si>
  <si>
    <t>チリ</t>
  </si>
  <si>
    <t>ドミニカ共和国</t>
  </si>
  <si>
    <t>トリニダード・トバゴ</t>
  </si>
  <si>
    <t>ニカラグア</t>
  </si>
  <si>
    <t>ハイチ</t>
  </si>
  <si>
    <t>パナマ</t>
  </si>
  <si>
    <t>パラグアイ</t>
  </si>
  <si>
    <t>ブラジル</t>
  </si>
  <si>
    <t>サンパウロ、リオデジャネイロ</t>
  </si>
  <si>
    <t>ベネズエラ</t>
  </si>
  <si>
    <t>ペルー</t>
  </si>
  <si>
    <t>リマ</t>
  </si>
  <si>
    <t>ボリビア</t>
  </si>
  <si>
    <t>ホンジュラス</t>
  </si>
  <si>
    <t>メキシコ</t>
  </si>
  <si>
    <t>メキシコシティー</t>
  </si>
  <si>
    <t>中近東</t>
  </si>
  <si>
    <t>アラブ首長国連邦</t>
  </si>
  <si>
    <t>アブダビ</t>
  </si>
  <si>
    <t>イエメン</t>
  </si>
  <si>
    <t>イスラエル</t>
  </si>
  <si>
    <t>エルサレム</t>
  </si>
  <si>
    <t>イラク</t>
  </si>
  <si>
    <t>イラン</t>
  </si>
  <si>
    <t>オマーン</t>
  </si>
  <si>
    <t>カタール</t>
  </si>
  <si>
    <t>キプロス</t>
  </si>
  <si>
    <t>クウェート</t>
  </si>
  <si>
    <t>サウジアラビア</t>
  </si>
  <si>
    <t>ジッダ、リヤド</t>
  </si>
  <si>
    <t>シリア</t>
  </si>
  <si>
    <t>トルコ</t>
  </si>
  <si>
    <t>バーレーン</t>
  </si>
  <si>
    <t>ヨルダン</t>
  </si>
  <si>
    <t>レバノン</t>
  </si>
  <si>
    <t>アフリカ</t>
  </si>
  <si>
    <t>アルジェリア</t>
  </si>
  <si>
    <t>ウガンダ</t>
  </si>
  <si>
    <t>エジプト</t>
  </si>
  <si>
    <t>カイロ</t>
  </si>
  <si>
    <t>エチオピア</t>
  </si>
  <si>
    <t>ガーナ</t>
  </si>
  <si>
    <t>ガボン</t>
  </si>
  <si>
    <t>カメルーン</t>
  </si>
  <si>
    <t>ギニア</t>
  </si>
  <si>
    <t>ケニア</t>
  </si>
  <si>
    <t>ナイロビ</t>
  </si>
  <si>
    <t>コートジボワール</t>
  </si>
  <si>
    <t>アビジャン</t>
  </si>
  <si>
    <t>コンゴ共和国</t>
  </si>
  <si>
    <t>コンゴ民主共和国</t>
  </si>
  <si>
    <t>ザンビア</t>
  </si>
  <si>
    <t>シエラレオネ</t>
  </si>
  <si>
    <t>ジンバブエ</t>
  </si>
  <si>
    <t>スーダン共和国</t>
  </si>
  <si>
    <t>セネガル</t>
  </si>
  <si>
    <t>タンザニア</t>
  </si>
  <si>
    <t>チャド</t>
  </si>
  <si>
    <t>チュニジア</t>
  </si>
  <si>
    <t>ナイジェリア</t>
  </si>
  <si>
    <t>ボツワナ</t>
  </si>
  <si>
    <t>マダガスカル</t>
  </si>
  <si>
    <t>モーリタニア</t>
  </si>
  <si>
    <t>モザンビーク</t>
  </si>
  <si>
    <t>モロッコ</t>
  </si>
  <si>
    <t>リビア</t>
  </si>
  <si>
    <t>リベリア</t>
  </si>
  <si>
    <t>ルワンダ</t>
  </si>
  <si>
    <t>南アフリカ</t>
  </si>
  <si>
    <t>ケープタウン</t>
  </si>
  <si>
    <t>南スーダン共和国</t>
  </si>
  <si>
    <t>北米</t>
  </si>
  <si>
    <t>アメリカ合衆国</t>
  </si>
  <si>
    <t>カナダ</t>
  </si>
  <si>
    <t>オセアニア</t>
  </si>
  <si>
    <t>オーストラリア</t>
  </si>
  <si>
    <t>シドニー、メルボルン</t>
  </si>
  <si>
    <t>キリバス</t>
  </si>
  <si>
    <t>クック諸島</t>
  </si>
  <si>
    <t>サモア</t>
  </si>
  <si>
    <t>ソロモン諸島</t>
  </si>
  <si>
    <t>ツバル</t>
  </si>
  <si>
    <t>トケラウ諸島</t>
  </si>
  <si>
    <t>トンガ</t>
  </si>
  <si>
    <t>ナウル</t>
  </si>
  <si>
    <t>ニウエ</t>
  </si>
  <si>
    <t>ニューカレドニア</t>
  </si>
  <si>
    <t>ニュージーランド</t>
  </si>
  <si>
    <t>ウェリントン</t>
  </si>
  <si>
    <t>バヌアツ</t>
  </si>
  <si>
    <t>パプアニューギニア</t>
  </si>
  <si>
    <t>パラオ</t>
  </si>
  <si>
    <t>フィジー諸島</t>
  </si>
  <si>
    <t>マーシャル諸島</t>
  </si>
  <si>
    <t>ミクロネシア</t>
  </si>
  <si>
    <t>ヨーロッパ</t>
  </si>
  <si>
    <t>アイスランド</t>
  </si>
  <si>
    <t>アイルランド</t>
  </si>
  <si>
    <t>アゼルバイジャン</t>
  </si>
  <si>
    <t>アルバニア</t>
  </si>
  <si>
    <t>イタリア</t>
  </si>
  <si>
    <t>ローマ</t>
  </si>
  <si>
    <t>ウクライナ</t>
  </si>
  <si>
    <t>ウズベキスタン</t>
  </si>
  <si>
    <t>タシケント</t>
  </si>
  <si>
    <t>エストニア</t>
  </si>
  <si>
    <t>オーストリア</t>
  </si>
  <si>
    <t>ウィーン</t>
  </si>
  <si>
    <t>オランダ</t>
  </si>
  <si>
    <t>アムステルダム</t>
  </si>
  <si>
    <t>カザフスタン</t>
  </si>
  <si>
    <t>ギリシャ</t>
  </si>
  <si>
    <t>キルギス</t>
  </si>
  <si>
    <t>クロアチア</t>
  </si>
  <si>
    <t>コソボ</t>
  </si>
  <si>
    <t>スイス</t>
  </si>
  <si>
    <t>ジュネーブ</t>
  </si>
  <si>
    <t>スウェーデン</t>
  </si>
  <si>
    <t>スペイン</t>
  </si>
  <si>
    <t>スロバキア</t>
  </si>
  <si>
    <t>スロベニア</t>
  </si>
  <si>
    <t>セルビア</t>
  </si>
  <si>
    <t>タジキスタン</t>
  </si>
  <si>
    <t>チェコ</t>
  </si>
  <si>
    <t>プラハ</t>
  </si>
  <si>
    <t>デンマーク</t>
  </si>
  <si>
    <t>コペンハーゲン</t>
  </si>
  <si>
    <t>ドイツ</t>
  </si>
  <si>
    <t>トルクメニスタン</t>
  </si>
  <si>
    <t>ノルウェー</t>
  </si>
  <si>
    <t>ハンガリー</t>
  </si>
  <si>
    <t>ブダペスト</t>
  </si>
  <si>
    <t>フィンランド</t>
  </si>
  <si>
    <t>フランス</t>
  </si>
  <si>
    <t>パリ</t>
  </si>
  <si>
    <t>ブルガリア</t>
  </si>
  <si>
    <t>ソフィア</t>
  </si>
  <si>
    <t>ベラルーシ</t>
  </si>
  <si>
    <t>ベルギー</t>
  </si>
  <si>
    <t>ポーランド</t>
  </si>
  <si>
    <t>ポルトガル</t>
  </si>
  <si>
    <t>マルタ</t>
  </si>
  <si>
    <t>モンテネグロ</t>
  </si>
  <si>
    <t>ラトビア</t>
  </si>
  <si>
    <t>リトアニア</t>
  </si>
  <si>
    <t>リヒテンシュタイン</t>
  </si>
  <si>
    <t>ルーマニア</t>
  </si>
  <si>
    <t>ロシア</t>
  </si>
  <si>
    <t>モスクワ</t>
  </si>
  <si>
    <t>ロンドン</t>
  </si>
  <si>
    <t>地方</t>
    <rPh sb="0" eb="2">
      <t>チホウ</t>
    </rPh>
    <phoneticPr fontId="5"/>
  </si>
  <si>
    <t>都道府県</t>
    <rPh sb="0" eb="4">
      <t>トドウフケン</t>
    </rPh>
    <phoneticPr fontId="5"/>
  </si>
  <si>
    <t>01</t>
    <phoneticPr fontId="5"/>
  </si>
  <si>
    <t>北海道</t>
    <rPh sb="0" eb="3">
      <t>ホッカイドウ</t>
    </rPh>
    <phoneticPr fontId="5"/>
  </si>
  <si>
    <t>02</t>
    <phoneticPr fontId="5"/>
  </si>
  <si>
    <t>東北</t>
    <rPh sb="0" eb="2">
      <t>トウホク</t>
    </rPh>
    <phoneticPr fontId="5"/>
  </si>
  <si>
    <t>青森県</t>
    <rPh sb="0" eb="3">
      <t>アオモリケン</t>
    </rPh>
    <phoneticPr fontId="5"/>
  </si>
  <si>
    <t>03</t>
    <phoneticPr fontId="5"/>
  </si>
  <si>
    <t>岩手県</t>
    <rPh sb="0" eb="3">
      <t>イワテケン</t>
    </rPh>
    <phoneticPr fontId="5"/>
  </si>
  <si>
    <t>04</t>
  </si>
  <si>
    <t>宮城県</t>
    <rPh sb="0" eb="3">
      <t>ミヤギケン</t>
    </rPh>
    <phoneticPr fontId="5"/>
  </si>
  <si>
    <t>05</t>
  </si>
  <si>
    <t>秋田県</t>
    <rPh sb="0" eb="3">
      <t>アキタケン</t>
    </rPh>
    <phoneticPr fontId="5"/>
  </si>
  <si>
    <t>06</t>
  </si>
  <si>
    <t>山形県</t>
    <phoneticPr fontId="5"/>
  </si>
  <si>
    <t>07</t>
  </si>
  <si>
    <t>福島県</t>
    <rPh sb="0" eb="2">
      <t>フクシマ</t>
    </rPh>
    <rPh sb="2" eb="3">
      <t>ケン</t>
    </rPh>
    <phoneticPr fontId="5"/>
  </si>
  <si>
    <t>08</t>
  </si>
  <si>
    <t>関東</t>
    <rPh sb="0" eb="2">
      <t>カントウ</t>
    </rPh>
    <phoneticPr fontId="5"/>
  </si>
  <si>
    <t>茨城県</t>
    <rPh sb="0" eb="3">
      <t>イバラキケン</t>
    </rPh>
    <phoneticPr fontId="5"/>
  </si>
  <si>
    <t>09</t>
  </si>
  <si>
    <t>栃木県</t>
    <rPh sb="0" eb="3">
      <t>トチギケン</t>
    </rPh>
    <phoneticPr fontId="5"/>
  </si>
  <si>
    <t>10</t>
  </si>
  <si>
    <t>群馬県</t>
    <rPh sb="0" eb="2">
      <t>グンマ</t>
    </rPh>
    <rPh sb="2" eb="3">
      <t>ケン</t>
    </rPh>
    <phoneticPr fontId="5"/>
  </si>
  <si>
    <t>11</t>
  </si>
  <si>
    <t>埼玉県</t>
    <rPh sb="0" eb="2">
      <t>サイタマ</t>
    </rPh>
    <rPh sb="2" eb="3">
      <t>ケン</t>
    </rPh>
    <phoneticPr fontId="5"/>
  </si>
  <si>
    <t>12</t>
  </si>
  <si>
    <t>千葉県</t>
    <rPh sb="0" eb="3">
      <t>チバケン</t>
    </rPh>
    <phoneticPr fontId="5"/>
  </si>
  <si>
    <t>東京都</t>
    <rPh sb="0" eb="3">
      <t>トウキョウト</t>
    </rPh>
    <phoneticPr fontId="5"/>
  </si>
  <si>
    <t>14</t>
  </si>
  <si>
    <t>神奈川県</t>
    <rPh sb="0" eb="4">
      <t>カナガワケン</t>
    </rPh>
    <phoneticPr fontId="5"/>
  </si>
  <si>
    <t>15</t>
  </si>
  <si>
    <t>北陸・甲信</t>
    <rPh sb="0" eb="2">
      <t>ホクリク</t>
    </rPh>
    <rPh sb="3" eb="5">
      <t>コウシン</t>
    </rPh>
    <phoneticPr fontId="5"/>
  </si>
  <si>
    <t>新潟県</t>
    <rPh sb="0" eb="2">
      <t>ニイガタ</t>
    </rPh>
    <rPh sb="2" eb="3">
      <t>ケン</t>
    </rPh>
    <phoneticPr fontId="5"/>
  </si>
  <si>
    <t>16</t>
  </si>
  <si>
    <t>富山県</t>
    <rPh sb="0" eb="2">
      <t>トヤマ</t>
    </rPh>
    <rPh sb="2" eb="3">
      <t>ケン</t>
    </rPh>
    <phoneticPr fontId="5"/>
  </si>
  <si>
    <t>17</t>
  </si>
  <si>
    <t>石川県</t>
    <rPh sb="0" eb="2">
      <t>イシカワ</t>
    </rPh>
    <rPh sb="2" eb="3">
      <t>ケン</t>
    </rPh>
    <phoneticPr fontId="5"/>
  </si>
  <si>
    <t>18</t>
  </si>
  <si>
    <t>福井県</t>
    <rPh sb="0" eb="3">
      <t>フクイケン</t>
    </rPh>
    <phoneticPr fontId="5"/>
  </si>
  <si>
    <t>19</t>
  </si>
  <si>
    <t>山梨県</t>
    <rPh sb="0" eb="2">
      <t>ヤマナシ</t>
    </rPh>
    <rPh sb="2" eb="3">
      <t>ケン</t>
    </rPh>
    <phoneticPr fontId="5"/>
  </si>
  <si>
    <t>20</t>
  </si>
  <si>
    <t>長野県</t>
    <rPh sb="0" eb="2">
      <t>ナガノ</t>
    </rPh>
    <rPh sb="2" eb="3">
      <t>ケン</t>
    </rPh>
    <phoneticPr fontId="5"/>
  </si>
  <si>
    <t>21</t>
  </si>
  <si>
    <t>東海</t>
    <rPh sb="0" eb="2">
      <t>トウカイ</t>
    </rPh>
    <phoneticPr fontId="5"/>
  </si>
  <si>
    <t>岐阜県</t>
    <rPh sb="0" eb="3">
      <t>ギフケン</t>
    </rPh>
    <phoneticPr fontId="5"/>
  </si>
  <si>
    <t>22</t>
  </si>
  <si>
    <t>静岡県</t>
    <rPh sb="0" eb="2">
      <t>シズオカ</t>
    </rPh>
    <rPh sb="2" eb="3">
      <t>ケン</t>
    </rPh>
    <phoneticPr fontId="5"/>
  </si>
  <si>
    <t>23</t>
  </si>
  <si>
    <t>愛知県</t>
    <rPh sb="0" eb="3">
      <t>アイチケン</t>
    </rPh>
    <phoneticPr fontId="5"/>
  </si>
  <si>
    <t>24</t>
  </si>
  <si>
    <t>三重県</t>
    <rPh sb="0" eb="3">
      <t>ミエケン</t>
    </rPh>
    <phoneticPr fontId="5"/>
  </si>
  <si>
    <t>25</t>
  </si>
  <si>
    <t>近畿</t>
    <rPh sb="0" eb="2">
      <t>キンキ</t>
    </rPh>
    <phoneticPr fontId="5"/>
  </si>
  <si>
    <t>滋賀県</t>
    <rPh sb="0" eb="3">
      <t>シガケン</t>
    </rPh>
    <phoneticPr fontId="5"/>
  </si>
  <si>
    <t>26</t>
  </si>
  <si>
    <t>京都府</t>
    <rPh sb="0" eb="3">
      <t>キョウトフ</t>
    </rPh>
    <phoneticPr fontId="5"/>
  </si>
  <si>
    <t>27</t>
  </si>
  <si>
    <t>大阪府</t>
    <rPh sb="0" eb="3">
      <t>オオサカフ</t>
    </rPh>
    <phoneticPr fontId="5"/>
  </si>
  <si>
    <t>28</t>
  </si>
  <si>
    <t>兵庫県</t>
    <rPh sb="0" eb="2">
      <t>ヒョウゴ</t>
    </rPh>
    <rPh sb="2" eb="3">
      <t>ケン</t>
    </rPh>
    <phoneticPr fontId="5"/>
  </si>
  <si>
    <t>29</t>
  </si>
  <si>
    <t>奈良県</t>
    <rPh sb="0" eb="3">
      <t>ナラケン</t>
    </rPh>
    <phoneticPr fontId="5"/>
  </si>
  <si>
    <t>30</t>
  </si>
  <si>
    <t>和歌山県</t>
    <rPh sb="0" eb="4">
      <t>ワカヤマケン</t>
    </rPh>
    <phoneticPr fontId="5"/>
  </si>
  <si>
    <t>31</t>
  </si>
  <si>
    <t>中国</t>
    <rPh sb="0" eb="2">
      <t>チュウゴク</t>
    </rPh>
    <phoneticPr fontId="5"/>
  </si>
  <si>
    <t>鳥取県</t>
    <rPh sb="0" eb="3">
      <t>トットリケン</t>
    </rPh>
    <phoneticPr fontId="5"/>
  </si>
  <si>
    <t>32</t>
  </si>
  <si>
    <t>島根県</t>
    <rPh sb="0" eb="3">
      <t>シマネケン</t>
    </rPh>
    <phoneticPr fontId="5"/>
  </si>
  <si>
    <t>33</t>
  </si>
  <si>
    <t>岡山県</t>
    <rPh sb="0" eb="3">
      <t>オカヤマケン</t>
    </rPh>
    <phoneticPr fontId="5"/>
  </si>
  <si>
    <t>34</t>
  </si>
  <si>
    <t>広島県</t>
    <rPh sb="0" eb="2">
      <t>ヒロシマ</t>
    </rPh>
    <rPh sb="2" eb="3">
      <t>ケン</t>
    </rPh>
    <phoneticPr fontId="5"/>
  </si>
  <si>
    <t>35</t>
  </si>
  <si>
    <t>山口県</t>
    <rPh sb="0" eb="2">
      <t>ヤマグチ</t>
    </rPh>
    <rPh sb="2" eb="3">
      <t>ケン</t>
    </rPh>
    <phoneticPr fontId="5"/>
  </si>
  <si>
    <t>36</t>
  </si>
  <si>
    <t>四国</t>
    <rPh sb="0" eb="2">
      <t>シコク</t>
    </rPh>
    <phoneticPr fontId="5"/>
  </si>
  <si>
    <t>徳島県</t>
    <rPh sb="0" eb="2">
      <t>トクシマ</t>
    </rPh>
    <rPh sb="2" eb="3">
      <t>ケン</t>
    </rPh>
    <phoneticPr fontId="5"/>
  </si>
  <si>
    <t>37</t>
  </si>
  <si>
    <t>香川県</t>
    <rPh sb="0" eb="3">
      <t>カガワケン</t>
    </rPh>
    <phoneticPr fontId="5"/>
  </si>
  <si>
    <t>38</t>
  </si>
  <si>
    <t>愛媛県</t>
    <rPh sb="0" eb="2">
      <t>エヒメ</t>
    </rPh>
    <rPh sb="2" eb="3">
      <t>ケン</t>
    </rPh>
    <phoneticPr fontId="5"/>
  </si>
  <si>
    <t>39</t>
  </si>
  <si>
    <t>高知県</t>
    <rPh sb="0" eb="3">
      <t>コウチケン</t>
    </rPh>
    <phoneticPr fontId="5"/>
  </si>
  <si>
    <t>40</t>
  </si>
  <si>
    <t>九州</t>
    <rPh sb="0" eb="2">
      <t>キュウシュウ</t>
    </rPh>
    <phoneticPr fontId="5"/>
  </si>
  <si>
    <t>福岡県</t>
    <rPh sb="0" eb="2">
      <t>フクオカ</t>
    </rPh>
    <rPh sb="2" eb="3">
      <t>ケン</t>
    </rPh>
    <phoneticPr fontId="5"/>
  </si>
  <si>
    <t>41</t>
  </si>
  <si>
    <t>佐賀県</t>
    <rPh sb="0" eb="3">
      <t>サガケン</t>
    </rPh>
    <phoneticPr fontId="5"/>
  </si>
  <si>
    <t>42</t>
  </si>
  <si>
    <t>長崎県</t>
    <rPh sb="0" eb="3">
      <t>ナガサキケン</t>
    </rPh>
    <phoneticPr fontId="5"/>
  </si>
  <si>
    <t>43</t>
  </si>
  <si>
    <t>熊本県</t>
    <rPh sb="0" eb="2">
      <t>クマモト</t>
    </rPh>
    <rPh sb="2" eb="3">
      <t>ケン</t>
    </rPh>
    <phoneticPr fontId="5"/>
  </si>
  <si>
    <t>44</t>
  </si>
  <si>
    <t>大分県</t>
    <rPh sb="0" eb="3">
      <t>オオイタケン</t>
    </rPh>
    <phoneticPr fontId="5"/>
  </si>
  <si>
    <t>45</t>
  </si>
  <si>
    <t>宮崎県</t>
    <rPh sb="0" eb="3">
      <t>ミヤザキケン</t>
    </rPh>
    <phoneticPr fontId="5"/>
  </si>
  <si>
    <t>46</t>
  </si>
  <si>
    <t>鹿児島県</t>
    <rPh sb="0" eb="3">
      <t>カゴシマ</t>
    </rPh>
    <rPh sb="3" eb="4">
      <t>ケン</t>
    </rPh>
    <phoneticPr fontId="5"/>
  </si>
  <si>
    <t>47</t>
  </si>
  <si>
    <t>沖縄県</t>
    <rPh sb="0" eb="2">
      <t>オキナワ</t>
    </rPh>
    <rPh sb="2" eb="3">
      <t>ケン</t>
    </rPh>
    <phoneticPr fontId="5"/>
  </si>
  <si>
    <t>○「留学計画の分野」</t>
    <rPh sb="2" eb="4">
      <t>リュウガク</t>
    </rPh>
    <rPh sb="4" eb="6">
      <t>ケイカク</t>
    </rPh>
    <rPh sb="7" eb="9">
      <t>ブンヤ</t>
    </rPh>
    <phoneticPr fontId="24"/>
  </si>
  <si>
    <t>※選択肢から選択してください。</t>
    <rPh sb="1" eb="4">
      <t>センタクシ</t>
    </rPh>
    <rPh sb="6" eb="8">
      <t>センタク</t>
    </rPh>
    <phoneticPr fontId="24"/>
  </si>
  <si>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4"/>
  </si>
  <si>
    <t>大分類</t>
    <rPh sb="0" eb="3">
      <t>ダイブンルイ</t>
    </rPh>
    <phoneticPr fontId="24"/>
  </si>
  <si>
    <t>中分類</t>
    <rPh sb="0" eb="3">
      <t>チュウブンルイ</t>
    </rPh>
    <phoneticPr fontId="24"/>
  </si>
  <si>
    <t>ｺｰﾄﾞ</t>
    <phoneticPr fontId="6"/>
  </si>
  <si>
    <t>小分類</t>
    <rPh sb="0" eb="1">
      <t>チイ</t>
    </rPh>
    <rPh sb="1" eb="3">
      <t>ブンルイ</t>
    </rPh>
    <phoneticPr fontId="24"/>
  </si>
  <si>
    <t>文系（文学・語学・教育・社会学等）　</t>
    <rPh sb="0" eb="2">
      <t>ブンケイ</t>
    </rPh>
    <rPh sb="3" eb="5">
      <t>ブンガク</t>
    </rPh>
    <rPh sb="6" eb="8">
      <t>ゴガク</t>
    </rPh>
    <rPh sb="9" eb="11">
      <t>キョウイク</t>
    </rPh>
    <rPh sb="12" eb="15">
      <t>シャカイガク</t>
    </rPh>
    <rPh sb="15" eb="16">
      <t>トウ</t>
    </rPh>
    <phoneticPr fontId="24"/>
  </si>
  <si>
    <t>人文科学系</t>
    <rPh sb="0" eb="2">
      <t>ジンブン</t>
    </rPh>
    <rPh sb="2" eb="4">
      <t>カガク</t>
    </rPh>
    <rPh sb="4" eb="5">
      <t>ケイ</t>
    </rPh>
    <phoneticPr fontId="24"/>
  </si>
  <si>
    <t>01</t>
  </si>
  <si>
    <t>文学</t>
  </si>
  <si>
    <t>02</t>
  </si>
  <si>
    <t>語学</t>
    <rPh sb="0" eb="2">
      <t>ゴガク</t>
    </rPh>
    <phoneticPr fontId="24"/>
  </si>
  <si>
    <t>03</t>
  </si>
  <si>
    <t>文化学</t>
  </si>
  <si>
    <t>歴史学・地理学</t>
    <rPh sb="0" eb="2">
      <t>レキシ</t>
    </rPh>
    <rPh sb="2" eb="3">
      <t>ガク</t>
    </rPh>
    <phoneticPr fontId="24"/>
  </si>
  <si>
    <t>哲学(宗教学を含む)</t>
    <rPh sb="0" eb="2">
      <t>テツガク</t>
    </rPh>
    <rPh sb="7" eb="8">
      <t>フク</t>
    </rPh>
    <phoneticPr fontId="24"/>
  </si>
  <si>
    <t>心理学</t>
  </si>
  <si>
    <t>ｺﾐｭﾆｹｰｼｮﾝ学</t>
    <rPh sb="9" eb="10">
      <t>ガク</t>
    </rPh>
    <phoneticPr fontId="24"/>
  </si>
  <si>
    <t>社会科学系</t>
    <rPh sb="0" eb="2">
      <t>シャカイ</t>
    </rPh>
    <rPh sb="2" eb="3">
      <t>カ</t>
    </rPh>
    <rPh sb="3" eb="4">
      <t>ガク</t>
    </rPh>
    <rPh sb="4" eb="5">
      <t>ケイ</t>
    </rPh>
    <phoneticPr fontId="24"/>
  </si>
  <si>
    <t>法学・法律学</t>
  </si>
  <si>
    <t>政治学</t>
  </si>
  <si>
    <t>経済学</t>
    <rPh sb="0" eb="3">
      <t>ケイザイガク</t>
    </rPh>
    <phoneticPr fontId="24"/>
  </si>
  <si>
    <t>商学(貿易・会計・流通・ﾋﾞｼﾞﾈｽ系を含む)</t>
    <rPh sb="18" eb="19">
      <t>ケイ</t>
    </rPh>
    <phoneticPr fontId="24"/>
  </si>
  <si>
    <t>観光学</t>
    <rPh sb="0" eb="3">
      <t>カンコウガク</t>
    </rPh>
    <phoneticPr fontId="24"/>
  </si>
  <si>
    <t>経営学</t>
  </si>
  <si>
    <t>MBA(経営学修士)</t>
    <rPh sb="4" eb="7">
      <t>ケイエイガク</t>
    </rPh>
    <rPh sb="7" eb="9">
      <t>シュウシ</t>
    </rPh>
    <phoneticPr fontId="24"/>
  </si>
  <si>
    <t>経営情報学</t>
    <rPh sb="0" eb="2">
      <t>ケイエイ</t>
    </rPh>
    <rPh sb="2" eb="4">
      <t>ジョウホウ</t>
    </rPh>
    <rPh sb="4" eb="5">
      <t>ガク</t>
    </rPh>
    <phoneticPr fontId="24"/>
  </si>
  <si>
    <t>社会学</t>
    <rPh sb="0" eb="3">
      <t>シャカイガク</t>
    </rPh>
    <phoneticPr fontId="24"/>
  </si>
  <si>
    <t>放送・新聞・ﾒﾃﾞｨｱ</t>
    <rPh sb="0" eb="2">
      <t>ホウソウ</t>
    </rPh>
    <rPh sb="3" eb="5">
      <t>シンブン</t>
    </rPh>
    <phoneticPr fontId="24"/>
  </si>
  <si>
    <t>社会福祉学</t>
    <rPh sb="0" eb="2">
      <t>シャカイ</t>
    </rPh>
    <rPh sb="2" eb="4">
      <t>フクシ</t>
    </rPh>
    <rPh sb="4" eb="5">
      <t>ガク</t>
    </rPh>
    <phoneticPr fontId="24"/>
  </si>
  <si>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</si>
  <si>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</si>
  <si>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4"/>
  </si>
  <si>
    <t>理学系</t>
    <rPh sb="0" eb="3">
      <t>リガクケイ</t>
    </rPh>
    <phoneticPr fontId="24"/>
  </si>
  <si>
    <t>数学・情報科学・統計学</t>
    <rPh sb="8" eb="11">
      <t>トウケイガク</t>
    </rPh>
    <phoneticPr fontId="24"/>
  </si>
  <si>
    <t>物理学(天文学を含む)</t>
  </si>
  <si>
    <t>化学</t>
  </si>
  <si>
    <t>生物学</t>
  </si>
  <si>
    <t>地学</t>
  </si>
  <si>
    <t>資源学</t>
    <rPh sb="0" eb="2">
      <t>シゲン</t>
    </rPh>
    <rPh sb="2" eb="3">
      <t>ガク</t>
    </rPh>
    <phoneticPr fontId="24"/>
  </si>
  <si>
    <t>工学系</t>
    <rPh sb="0" eb="3">
      <t>コウガクケイ</t>
    </rPh>
    <phoneticPr fontId="24"/>
  </si>
  <si>
    <t>機械工学(自動車工学を含む)</t>
    <rPh sb="0" eb="2">
      <t>キカイ</t>
    </rPh>
    <rPh sb="2" eb="4">
      <t>コウガク</t>
    </rPh>
    <rPh sb="5" eb="8">
      <t>ジドウシャ</t>
    </rPh>
    <rPh sb="8" eb="10">
      <t>コウガク</t>
    </rPh>
    <rPh sb="11" eb="12">
      <t>フク</t>
    </rPh>
    <phoneticPr fontId="24"/>
  </si>
  <si>
    <t>電気電子工学・電気・電子</t>
    <rPh sb="0" eb="2">
      <t>デンキ</t>
    </rPh>
    <rPh sb="2" eb="4">
      <t>デンシ</t>
    </rPh>
    <rPh sb="4" eb="5">
      <t>コウ</t>
    </rPh>
    <rPh sb="5" eb="6">
      <t>ガク</t>
    </rPh>
    <rPh sb="7" eb="9">
      <t>デンキ</t>
    </rPh>
    <rPh sb="10" eb="12">
      <t>デンシ</t>
    </rPh>
    <phoneticPr fontId="24"/>
  </si>
  <si>
    <t>情報工学・ｺﾝﾋﾟｭｰﾀｰ</t>
    <rPh sb="0" eb="2">
      <t>ジョウホウ</t>
    </rPh>
    <rPh sb="2" eb="4">
      <t>コウガク</t>
    </rPh>
    <phoneticPr fontId="24"/>
  </si>
  <si>
    <t>土木工学</t>
    <rPh sb="0" eb="2">
      <t>ドボク</t>
    </rPh>
    <rPh sb="2" eb="4">
      <t>コウガク</t>
    </rPh>
    <phoneticPr fontId="24"/>
  </si>
  <si>
    <t>建築学(環境ﾃﾞｻﾞｲﾝ・都市ﾃﾞｻﾞｲﾝを含む)</t>
    <rPh sb="0" eb="3">
      <t>ケンチクガク</t>
    </rPh>
    <rPh sb="4" eb="6">
      <t>カンキョウ</t>
    </rPh>
    <rPh sb="22" eb="23">
      <t>フク</t>
    </rPh>
    <phoneticPr fontId="24"/>
  </si>
  <si>
    <t>応用化学</t>
    <rPh sb="0" eb="2">
      <t>オウヨウ</t>
    </rPh>
    <rPh sb="2" eb="4">
      <t>カガク</t>
    </rPh>
    <phoneticPr fontId="24"/>
  </si>
  <si>
    <t>応用物理学</t>
  </si>
  <si>
    <t>応用生物学(生物工学)</t>
    <rPh sb="0" eb="2">
      <t>オウヨウ</t>
    </rPh>
    <rPh sb="2" eb="5">
      <t>セイブツガク</t>
    </rPh>
    <phoneticPr fontId="24"/>
  </si>
  <si>
    <t>原子力工学</t>
    <rPh sb="0" eb="3">
      <t>ゲンシリョク</t>
    </rPh>
    <rPh sb="3" eb="5">
      <t>コウガク</t>
    </rPh>
    <phoneticPr fontId="24"/>
  </si>
  <si>
    <t>資源工学</t>
    <rPh sb="0" eb="2">
      <t>シゲン</t>
    </rPh>
    <rPh sb="2" eb="4">
      <t>コウガク</t>
    </rPh>
    <phoneticPr fontId="24"/>
  </si>
  <si>
    <t>材料工学</t>
    <rPh sb="0" eb="2">
      <t>ザイリョウ</t>
    </rPh>
    <rPh sb="2" eb="4">
      <t>コウガク</t>
    </rPh>
    <phoneticPr fontId="24"/>
  </si>
  <si>
    <t>船舶・海洋工学・商船学</t>
    <rPh sb="0" eb="2">
      <t>センパク</t>
    </rPh>
    <rPh sb="3" eb="5">
      <t>カイヨウ</t>
    </rPh>
    <rPh sb="5" eb="7">
      <t>コウガク</t>
    </rPh>
    <rPh sb="10" eb="11">
      <t>ガク</t>
    </rPh>
    <phoneticPr fontId="24"/>
  </si>
  <si>
    <t>航空・宇宙工学</t>
    <rPh sb="0" eb="2">
      <t>コウクウ</t>
    </rPh>
    <rPh sb="3" eb="5">
      <t>ウチュウ</t>
    </rPh>
    <rPh sb="5" eb="7">
      <t>コウガク</t>
    </rPh>
    <phoneticPr fontId="24"/>
  </si>
  <si>
    <t>経営・管理工学</t>
    <rPh sb="0" eb="2">
      <t>ケイエイ</t>
    </rPh>
    <rPh sb="3" eb="5">
      <t>カンリ</t>
    </rPh>
    <rPh sb="5" eb="7">
      <t>コウガク</t>
    </rPh>
    <phoneticPr fontId="24"/>
  </si>
  <si>
    <t>画像工学・光工学</t>
    <rPh sb="0" eb="2">
      <t>ガゾウ</t>
    </rPh>
    <rPh sb="2" eb="4">
      <t>コウガク</t>
    </rPh>
    <rPh sb="5" eb="6">
      <t>ヒカリ</t>
    </rPh>
    <rPh sb="6" eb="8">
      <t>コウガク</t>
    </rPh>
    <phoneticPr fontId="24"/>
  </si>
  <si>
    <t>医用工学</t>
    <rPh sb="0" eb="2">
      <t>イヨウ</t>
    </rPh>
    <rPh sb="2" eb="4">
      <t>コウガク</t>
    </rPh>
    <phoneticPr fontId="24"/>
  </si>
  <si>
    <t>農･水産・獣医系</t>
    <rPh sb="0" eb="1">
      <t>ノウ</t>
    </rPh>
    <rPh sb="2" eb="4">
      <t>スイサン</t>
    </rPh>
    <rPh sb="5" eb="7">
      <t>ジュウイ</t>
    </rPh>
    <rPh sb="7" eb="8">
      <t>ケイ</t>
    </rPh>
    <phoneticPr fontId="24"/>
  </si>
  <si>
    <t>農学</t>
    <rPh sb="0" eb="2">
      <t>ノウガク</t>
    </rPh>
    <phoneticPr fontId="24"/>
  </si>
  <si>
    <t>農芸化学</t>
    <rPh sb="0" eb="2">
      <t>ノウゲイ</t>
    </rPh>
    <rPh sb="2" eb="4">
      <t>カガク</t>
    </rPh>
    <phoneticPr fontId="24"/>
  </si>
  <si>
    <t>農業工学</t>
    <rPh sb="0" eb="2">
      <t>ノウギョウ</t>
    </rPh>
    <rPh sb="2" eb="4">
      <t>コウガク</t>
    </rPh>
    <phoneticPr fontId="24"/>
  </si>
  <si>
    <t>農業経済学</t>
    <rPh sb="0" eb="2">
      <t>ノウギョウ</t>
    </rPh>
    <rPh sb="2" eb="4">
      <t>ケイザイ</t>
    </rPh>
    <rPh sb="4" eb="5">
      <t>ガク</t>
    </rPh>
    <phoneticPr fontId="24"/>
  </si>
  <si>
    <t>森林科学</t>
    <rPh sb="0" eb="2">
      <t>シンリン</t>
    </rPh>
    <rPh sb="2" eb="4">
      <t>カガク</t>
    </rPh>
    <phoneticPr fontId="24"/>
  </si>
  <si>
    <t>生物生産学・生物資源学</t>
    <rPh sb="0" eb="2">
      <t>セイブツ</t>
    </rPh>
    <rPh sb="2" eb="4">
      <t>セイサン</t>
    </rPh>
    <rPh sb="6" eb="8">
      <t>セイブツ</t>
    </rPh>
    <rPh sb="8" eb="10">
      <t>シゲン</t>
    </rPh>
    <rPh sb="10" eb="11">
      <t>ガク</t>
    </rPh>
    <phoneticPr fontId="24"/>
  </si>
  <si>
    <t>48</t>
  </si>
  <si>
    <t>水産学</t>
    <rPh sb="0" eb="3">
      <t>スイサンガク</t>
    </rPh>
    <phoneticPr fontId="24"/>
  </si>
  <si>
    <t>49</t>
  </si>
  <si>
    <t>畜産学・獣医学</t>
  </si>
  <si>
    <t>50</t>
  </si>
  <si>
    <t>動物(畜産、獣医学以外)</t>
  </si>
  <si>
    <t>医療・保健学系</t>
    <rPh sb="0" eb="2">
      <t>イリョウ</t>
    </rPh>
    <rPh sb="3" eb="5">
      <t>ホケン</t>
    </rPh>
    <rPh sb="5" eb="6">
      <t>ガク</t>
    </rPh>
    <rPh sb="6" eb="7">
      <t>ケイ</t>
    </rPh>
    <phoneticPr fontId="24"/>
  </si>
  <si>
    <t>51</t>
  </si>
  <si>
    <t>医学</t>
    <rPh sb="0" eb="2">
      <t>イガク</t>
    </rPh>
    <phoneticPr fontId="24"/>
  </si>
  <si>
    <t>52</t>
  </si>
  <si>
    <t>歯学・歯科技工・歯科衛生</t>
    <rPh sb="0" eb="2">
      <t>シガク</t>
    </rPh>
    <rPh sb="3" eb="4">
      <t>ハ</t>
    </rPh>
    <rPh sb="4" eb="5">
      <t>カ</t>
    </rPh>
    <rPh sb="5" eb="7">
      <t>ギコウ</t>
    </rPh>
    <rPh sb="8" eb="10">
      <t>シカ</t>
    </rPh>
    <rPh sb="10" eb="12">
      <t>エイセイ</t>
    </rPh>
    <phoneticPr fontId="24"/>
  </si>
  <si>
    <t>53</t>
  </si>
  <si>
    <t>薬学</t>
    <rPh sb="0" eb="2">
      <t>ヤクガク</t>
    </rPh>
    <phoneticPr fontId="24"/>
  </si>
  <si>
    <t>54</t>
  </si>
  <si>
    <t>看護学・看護・介護</t>
    <rPh sb="0" eb="2">
      <t>カンゴ</t>
    </rPh>
    <rPh sb="2" eb="3">
      <t>ガク</t>
    </rPh>
    <rPh sb="4" eb="6">
      <t>カンゴ</t>
    </rPh>
    <rPh sb="7" eb="9">
      <t>カイゴ</t>
    </rPh>
    <phoneticPr fontId="24"/>
  </si>
  <si>
    <t>55</t>
  </si>
  <si>
    <t>保健学・衛生学</t>
    <rPh sb="0" eb="2">
      <t>ホケン</t>
    </rPh>
    <rPh sb="2" eb="3">
      <t>ガク</t>
    </rPh>
    <phoneticPr fontId="24"/>
  </si>
  <si>
    <t>56</t>
  </si>
  <si>
    <t>栄養学</t>
  </si>
  <si>
    <t>57</t>
  </si>
  <si>
    <t>臨床工学・医療技術・作業療法・理学療法</t>
    <rPh sb="0" eb="2">
      <t>リンショウ</t>
    </rPh>
    <rPh sb="2" eb="4">
      <t>コウガク</t>
    </rPh>
    <phoneticPr fontId="24"/>
  </si>
  <si>
    <t>文系・理系複合分野</t>
    <rPh sb="0" eb="2">
      <t>ブンケイ</t>
    </rPh>
    <rPh sb="3" eb="5">
      <t>リケイ</t>
    </rPh>
    <rPh sb="5" eb="7">
      <t>フクゴウ</t>
    </rPh>
    <rPh sb="7" eb="9">
      <t>ブンヤ</t>
    </rPh>
    <phoneticPr fontId="24"/>
  </si>
  <si>
    <t>生活科学系</t>
    <rPh sb="0" eb="2">
      <t>セイカツ</t>
    </rPh>
    <rPh sb="2" eb="4">
      <t>カガク</t>
    </rPh>
    <rPh sb="4" eb="5">
      <t>ケイ</t>
    </rPh>
    <phoneticPr fontId="24"/>
  </si>
  <si>
    <t>58</t>
  </si>
  <si>
    <t>家政学・生活科学</t>
    <rPh sb="0" eb="3">
      <t>カセイガク</t>
    </rPh>
    <rPh sb="4" eb="6">
      <t>セイカツ</t>
    </rPh>
    <rPh sb="6" eb="8">
      <t>カガク</t>
    </rPh>
    <phoneticPr fontId="24"/>
  </si>
  <si>
    <t>59</t>
  </si>
  <si>
    <t>食物学・調理・栄養</t>
    <rPh sb="0" eb="3">
      <t>ショクモツガク</t>
    </rPh>
    <phoneticPr fontId="24"/>
  </si>
  <si>
    <t>60</t>
  </si>
  <si>
    <t>被服学・服飾・ﾌｧｯｼｮﾝ</t>
    <rPh sb="0" eb="3">
      <t>ヒフクガク</t>
    </rPh>
    <phoneticPr fontId="24"/>
  </si>
  <si>
    <t>61</t>
  </si>
  <si>
    <t>住居学</t>
    <rPh sb="0" eb="2">
      <t>ジュウキョ</t>
    </rPh>
    <rPh sb="2" eb="3">
      <t>ガク</t>
    </rPh>
    <phoneticPr fontId="24"/>
  </si>
  <si>
    <t>62</t>
  </si>
  <si>
    <t>児童学・子ども学</t>
    <rPh sb="4" eb="5">
      <t>コ</t>
    </rPh>
    <rPh sb="7" eb="8">
      <t>ガク</t>
    </rPh>
    <phoneticPr fontId="24"/>
  </si>
  <si>
    <t>63</t>
  </si>
  <si>
    <t>理容・美容</t>
    <rPh sb="0" eb="2">
      <t>リヨウ</t>
    </rPh>
    <rPh sb="3" eb="5">
      <t>ビヨウ</t>
    </rPh>
    <phoneticPr fontId="24"/>
  </si>
  <si>
    <t>芸術学系</t>
    <rPh sb="0" eb="2">
      <t>ゲイジュツ</t>
    </rPh>
    <rPh sb="2" eb="3">
      <t>ガク</t>
    </rPh>
    <rPh sb="3" eb="4">
      <t>ケイ</t>
    </rPh>
    <phoneticPr fontId="24"/>
  </si>
  <si>
    <t>64</t>
  </si>
  <si>
    <t>美術</t>
  </si>
  <si>
    <t>65</t>
  </si>
  <si>
    <t>工芸</t>
  </si>
  <si>
    <t>66</t>
  </si>
  <si>
    <t>ﾃﾞｻﾞｲﾝ</t>
  </si>
  <si>
    <t>67</t>
  </si>
  <si>
    <t>音楽</t>
    <rPh sb="0" eb="2">
      <t>オンガク</t>
    </rPh>
    <phoneticPr fontId="24"/>
  </si>
  <si>
    <t>68</t>
  </si>
  <si>
    <t>視覚･映像、演劇、CG(ｱﾆﾒ・ﾏﾝｶﾞ・声優以外)</t>
    <rPh sb="0" eb="2">
      <t>シカク</t>
    </rPh>
    <rPh sb="3" eb="5">
      <t>エイゾウ</t>
    </rPh>
    <rPh sb="6" eb="8">
      <t>エンゲキ</t>
    </rPh>
    <rPh sb="21" eb="23">
      <t>セイユウ</t>
    </rPh>
    <rPh sb="23" eb="25">
      <t>イガイ</t>
    </rPh>
    <phoneticPr fontId="24"/>
  </si>
  <si>
    <t>69</t>
  </si>
  <si>
    <t>ｱﾆﾒ・ﾏﾝｶﾞ・声優</t>
    <rPh sb="9" eb="11">
      <t>セイユウ</t>
    </rPh>
    <phoneticPr fontId="24"/>
  </si>
  <si>
    <t>総合・学際部系</t>
  </si>
  <si>
    <t>70</t>
  </si>
  <si>
    <t>教養学</t>
  </si>
  <si>
    <t>71</t>
  </si>
  <si>
    <t>総合科学</t>
  </si>
  <si>
    <t>72</t>
  </si>
  <si>
    <t>人間科学</t>
  </si>
  <si>
    <t>73</t>
  </si>
  <si>
    <t>国際関係学</t>
  </si>
  <si>
    <t>74</t>
  </si>
  <si>
    <t>国際文化学</t>
  </si>
  <si>
    <t>75</t>
  </si>
  <si>
    <t>ｽﾎﾟｰﾂ科学･健康科学</t>
    <rPh sb="5" eb="7">
      <t>カガク</t>
    </rPh>
    <rPh sb="8" eb="10">
      <t>ケンコウ</t>
    </rPh>
    <rPh sb="10" eb="12">
      <t>カガク</t>
    </rPh>
    <phoneticPr fontId="24"/>
  </si>
  <si>
    <t>76</t>
  </si>
  <si>
    <t>環境学</t>
    <rPh sb="0" eb="3">
      <t>カンキョウガク</t>
    </rPh>
    <phoneticPr fontId="24"/>
  </si>
  <si>
    <t>未来テクノロジー分野</t>
    <rPh sb="0" eb="2">
      <t>ミライ</t>
    </rPh>
    <rPh sb="8" eb="10">
      <t>ブンヤ</t>
    </rPh>
    <phoneticPr fontId="24"/>
  </si>
  <si>
    <t>77</t>
  </si>
  <si>
    <t>AI（機械学習等）</t>
    <rPh sb="3" eb="5">
      <t>キカイ</t>
    </rPh>
    <rPh sb="5" eb="7">
      <t>ガクシュウ</t>
    </rPh>
    <rPh sb="7" eb="8">
      <t>トウ</t>
    </rPh>
    <phoneticPr fontId="24"/>
  </si>
  <si>
    <t>78</t>
  </si>
  <si>
    <t>AR/VR</t>
  </si>
  <si>
    <t>79</t>
  </si>
  <si>
    <t>IoT</t>
  </si>
  <si>
    <t>80</t>
  </si>
  <si>
    <t>オープンソースソフトウェア</t>
  </si>
  <si>
    <t>81</t>
  </si>
  <si>
    <t>情報・サイバーセキュリティ</t>
    <rPh sb="0" eb="2">
      <t>ジョウホウ</t>
    </rPh>
    <phoneticPr fontId="24"/>
  </si>
  <si>
    <t>82</t>
  </si>
  <si>
    <t>スーパー・量子コンピューティング</t>
    <rPh sb="5" eb="7">
      <t>リョウシ</t>
    </rPh>
    <phoneticPr fontId="24"/>
  </si>
  <si>
    <t>83</t>
  </si>
  <si>
    <t>データサイエンス</t>
  </si>
  <si>
    <t>84</t>
  </si>
  <si>
    <t>ロボティクス</t>
  </si>
  <si>
    <t>入学準備コース2</t>
    <rPh sb="0" eb="2">
      <t>ニュウガク</t>
    </rPh>
    <rPh sb="2" eb="4">
      <t>ジュンビ</t>
    </rPh>
    <phoneticPr fontId="6"/>
  </si>
  <si>
    <t>入学準備コース3</t>
    <rPh sb="0" eb="2">
      <t>ニュウガク</t>
    </rPh>
    <rPh sb="2" eb="4">
      <t>ジュンビ</t>
    </rPh>
    <phoneticPr fontId="6"/>
  </si>
  <si>
    <t>入学準備コース4</t>
    <rPh sb="0" eb="2">
      <t>ニュウガク</t>
    </rPh>
    <rPh sb="2" eb="4">
      <t>ジュンビ</t>
    </rPh>
    <phoneticPr fontId="6"/>
  </si>
  <si>
    <t>留学先大学5</t>
    <rPh sb="0" eb="3">
      <t>リュウガクサキ</t>
    </rPh>
    <rPh sb="3" eb="5">
      <t>ダイガク</t>
    </rPh>
    <phoneticPr fontId="6"/>
  </si>
  <si>
    <t>入学準備コース5</t>
    <rPh sb="0" eb="2">
      <t>ニュウガク</t>
    </rPh>
    <rPh sb="2" eb="4">
      <t>ジュンビ</t>
    </rPh>
    <phoneticPr fontId="6"/>
  </si>
  <si>
    <t>入学準備コース6</t>
    <rPh sb="0" eb="2">
      <t>ニュウガク</t>
    </rPh>
    <rPh sb="2" eb="4">
      <t>ジュンビ</t>
    </rPh>
    <phoneticPr fontId="6"/>
  </si>
  <si>
    <t>入学準備コース7</t>
    <rPh sb="0" eb="2">
      <t>ニュウガク</t>
    </rPh>
    <rPh sb="2" eb="4">
      <t>ジュンビ</t>
    </rPh>
    <phoneticPr fontId="6"/>
  </si>
  <si>
    <t>入学準備コース8</t>
    <rPh sb="0" eb="2">
      <t>ニュウガク</t>
    </rPh>
    <rPh sb="2" eb="4">
      <t>ジュンビ</t>
    </rPh>
    <phoneticPr fontId="6"/>
  </si>
  <si>
    <t>高校卒業資格が「その他」の詳細</t>
    <rPh sb="0" eb="2">
      <t>コウコウ</t>
    </rPh>
    <rPh sb="2" eb="4">
      <t>ソツギョウ</t>
    </rPh>
    <rPh sb="4" eb="6">
      <t>シカク</t>
    </rPh>
    <rPh sb="10" eb="11">
      <t>タ</t>
    </rPh>
    <rPh sb="13" eb="15">
      <t>ショウサイ</t>
    </rPh>
    <phoneticPr fontId="24"/>
  </si>
  <si>
    <t>留学先大学名</t>
  </si>
  <si>
    <t>所在地</t>
  </si>
  <si>
    <t>取得予定学位名</t>
  </si>
  <si>
    <t>学士号取得期間</t>
  </si>
  <si>
    <t>正規の学士課程の開始年月</t>
  </si>
  <si>
    <t>文理種別</t>
  </si>
  <si>
    <t>語学要件</t>
  </si>
  <si>
    <t>ＵＲＬ</t>
  </si>
  <si>
    <t>大学入学準備コース</t>
  </si>
  <si>
    <t>機関名</t>
  </si>
  <si>
    <t>機関の性質</t>
  </si>
  <si>
    <t>大学入学準備コース期間</t>
  </si>
  <si>
    <t>大学入学準備コースの開始年月</t>
  </si>
  <si>
    <t>小学生</t>
    <phoneticPr fontId="5"/>
  </si>
  <si>
    <t>中学生</t>
    <phoneticPr fontId="5"/>
  </si>
  <si>
    <t>高校１年生　１学期</t>
    <phoneticPr fontId="5"/>
  </si>
  <si>
    <t>高校１年生　２学期</t>
    <phoneticPr fontId="5"/>
  </si>
  <si>
    <t>高校１年生　３学期</t>
    <phoneticPr fontId="5"/>
  </si>
  <si>
    <t>高校２年生　１学期</t>
    <phoneticPr fontId="5"/>
  </si>
  <si>
    <t>高校２年生　２学期</t>
    <phoneticPr fontId="5"/>
  </si>
  <si>
    <t>高校２年生　３学期</t>
    <phoneticPr fontId="5"/>
  </si>
  <si>
    <t>高校３年生　１学期</t>
    <phoneticPr fontId="5"/>
  </si>
  <si>
    <t xml:space="preserve">高校３年生　２学期 </t>
    <phoneticPr fontId="5"/>
  </si>
  <si>
    <t>高校３年生　３学期</t>
    <phoneticPr fontId="5"/>
  </si>
  <si>
    <t>高校卒業後</t>
    <phoneticPr fontId="5"/>
  </si>
  <si>
    <t>社会人になってから</t>
    <phoneticPr fontId="5"/>
  </si>
  <si>
    <t>　　　※選択：「入力欄」を選択すると、「▼」が表示されますので、プルダウンで項目を選択してください。</t>
    <rPh sb="4" eb="6">
      <t>センタク</t>
    </rPh>
    <phoneticPr fontId="6"/>
  </si>
  <si>
    <t>年</t>
    <rPh sb="0" eb="1">
      <t>ネン</t>
    </rPh>
    <phoneticPr fontId="5"/>
  </si>
  <si>
    <t>月</t>
    <rPh sb="0" eb="1">
      <t>ガツ</t>
    </rPh>
    <phoneticPr fontId="5"/>
  </si>
  <si>
    <t>日</t>
    <rPh sb="0" eb="1">
      <t>ニチ</t>
    </rPh>
    <phoneticPr fontId="5"/>
  </si>
  <si>
    <t>様式の表示欄</t>
    <rPh sb="0" eb="2">
      <t>ヨウシキ</t>
    </rPh>
    <rPh sb="3" eb="5">
      <t>ヒョウジ</t>
    </rPh>
    <rPh sb="5" eb="6">
      <t>ラン</t>
    </rPh>
    <phoneticPr fontId="18"/>
  </si>
  <si>
    <t>名
（ミドルネーム含む）</t>
    <rPh sb="0" eb="1">
      <t>ナ</t>
    </rPh>
    <rPh sb="9" eb="10">
      <t>フク</t>
    </rPh>
    <phoneticPr fontId="3"/>
  </si>
  <si>
    <t>フリガナ</t>
    <phoneticPr fontId="3"/>
  </si>
  <si>
    <t>姓</t>
    <phoneticPr fontId="5"/>
  </si>
  <si>
    <t>名（ミドルネーム含む）</t>
    <rPh sb="0" eb="1">
      <t>メイ</t>
    </rPh>
    <phoneticPr fontId="5"/>
  </si>
  <si>
    <t>ローマ字</t>
    <phoneticPr fontId="3"/>
  </si>
  <si>
    <t>氏名</t>
    <rPh sb="0" eb="2">
      <t>シメイ</t>
    </rPh>
    <phoneticPr fontId="5"/>
  </si>
  <si>
    <t>年（西暦）</t>
    <rPh sb="0" eb="1">
      <t>ネン</t>
    </rPh>
    <rPh sb="2" eb="4">
      <t>セイレキ</t>
    </rPh>
    <phoneticPr fontId="5"/>
  </si>
  <si>
    <t>月</t>
    <rPh sb="0" eb="1">
      <t>ツキ</t>
    </rPh>
    <phoneticPr fontId="5"/>
  </si>
  <si>
    <t>日</t>
    <rPh sb="0" eb="1">
      <t>ヒ</t>
    </rPh>
    <phoneticPr fontId="5"/>
  </si>
  <si>
    <t>国籍</t>
    <rPh sb="0" eb="2">
      <t>コクセキ</t>
    </rPh>
    <phoneticPr fontId="3"/>
  </si>
  <si>
    <t>日本国籍
又は在留資格</t>
    <rPh sb="0" eb="2">
      <t>ニホン</t>
    </rPh>
    <rPh sb="2" eb="4">
      <t>コクセキ</t>
    </rPh>
    <rPh sb="5" eb="6">
      <t>マタ</t>
    </rPh>
    <rPh sb="7" eb="9">
      <t>ザイリュウ</t>
    </rPh>
    <rPh sb="9" eb="11">
      <t>シカク</t>
    </rPh>
    <phoneticPr fontId="51"/>
  </si>
  <si>
    <t>日本国籍以外</t>
    <phoneticPr fontId="5"/>
  </si>
  <si>
    <t>現住所</t>
    <rPh sb="0" eb="3">
      <t>ゲンジュウショ</t>
    </rPh>
    <phoneticPr fontId="3"/>
  </si>
  <si>
    <t>郵便番号</t>
    <phoneticPr fontId="5"/>
  </si>
  <si>
    <t>住所</t>
    <rPh sb="0" eb="2">
      <t>ジュウショ</t>
    </rPh>
    <phoneticPr fontId="5"/>
  </si>
  <si>
    <t>電話番号</t>
    <rPh sb="0" eb="4">
      <t>デンワバンゴウ</t>
    </rPh>
    <phoneticPr fontId="3"/>
  </si>
  <si>
    <t>メールアドレス</t>
  </si>
  <si>
    <t>個人情報</t>
    <rPh sb="0" eb="2">
      <t>コジン</t>
    </rPh>
    <rPh sb="2" eb="4">
      <t>ジョウホウ</t>
    </rPh>
    <phoneticPr fontId="5"/>
  </si>
  <si>
    <t>【コード（月）】</t>
    <rPh sb="5" eb="6">
      <t>ツキ</t>
    </rPh>
    <phoneticPr fontId="5"/>
  </si>
  <si>
    <t>【コード（日）】</t>
    <rPh sb="5" eb="6">
      <t>ヒ</t>
    </rPh>
    <phoneticPr fontId="5"/>
  </si>
  <si>
    <t>全角で入力してください。ミドルネームがある場合、全角スペースを入力してください。</t>
    <rPh sb="0" eb="2">
      <t>ゼンカク</t>
    </rPh>
    <rPh sb="3" eb="5">
      <t>ニュウリョク</t>
    </rPh>
    <phoneticPr fontId="6"/>
  </si>
  <si>
    <t>キコウ</t>
    <phoneticPr fontId="5"/>
  </si>
  <si>
    <t xml:space="preserve">KIKOU </t>
  </si>
  <si>
    <t>戸籍上の性別について、男、女いずれかを選択してください。</t>
    <rPh sb="11" eb="12">
      <t>オトコ</t>
    </rPh>
    <rPh sb="13" eb="14">
      <t>オンナ</t>
    </rPh>
    <rPh sb="19" eb="21">
      <t>センタク</t>
    </rPh>
    <phoneticPr fontId="3"/>
  </si>
  <si>
    <t>日本国籍以外の国籍を保有している場合、全て入力してください。</t>
    <rPh sb="21" eb="23">
      <t>ニュウリョク</t>
    </rPh>
    <phoneticPr fontId="5"/>
  </si>
  <si>
    <t>所得証明書</t>
    <rPh sb="0" eb="2">
      <t>ショトク</t>
    </rPh>
    <rPh sb="2" eb="5">
      <t>ショウメイショ</t>
    </rPh>
    <phoneticPr fontId="3"/>
  </si>
  <si>
    <t>職業</t>
    <rPh sb="0" eb="2">
      <t>ショクギョウ</t>
    </rPh>
    <phoneticPr fontId="3"/>
  </si>
  <si>
    <t>勤務先正式名称</t>
    <rPh sb="0" eb="2">
      <t>キンム</t>
    </rPh>
    <rPh sb="2" eb="3">
      <t>サキ</t>
    </rPh>
    <rPh sb="3" eb="7">
      <t>セイシキメイショウ</t>
    </rPh>
    <phoneticPr fontId="7"/>
  </si>
  <si>
    <t>家計支持者（父）</t>
    <phoneticPr fontId="6"/>
  </si>
  <si>
    <t>【家計支持者（いない場合）】</t>
    <rPh sb="1" eb="3">
      <t>カケイ</t>
    </rPh>
    <rPh sb="3" eb="6">
      <t>シジシャ</t>
    </rPh>
    <rPh sb="10" eb="12">
      <t>バアイ</t>
    </rPh>
    <phoneticPr fontId="5"/>
  </si>
  <si>
    <t>【所得証明書提出】</t>
    <rPh sb="1" eb="3">
      <t>ショトク</t>
    </rPh>
    <rPh sb="3" eb="6">
      <t>ショウメイショ</t>
    </rPh>
    <rPh sb="6" eb="8">
      <t>テイシュツ</t>
    </rPh>
    <phoneticPr fontId="5"/>
  </si>
  <si>
    <t>-</t>
    <phoneticPr fontId="5"/>
  </si>
  <si>
    <t>ー</t>
    <phoneticPr fontId="5"/>
  </si>
  <si>
    <t>家計支持者（母）</t>
    <rPh sb="6" eb="7">
      <t>ハハ</t>
    </rPh>
    <phoneticPr fontId="6"/>
  </si>
  <si>
    <t>続柄</t>
    <rPh sb="0" eb="2">
      <t>ゾクガラ</t>
    </rPh>
    <phoneticPr fontId="3"/>
  </si>
  <si>
    <t>該当者がいる場合、氏名を入力してください。姓と名の間にスペースを入れてください。</t>
    <phoneticPr fontId="6"/>
  </si>
  <si>
    <t>該当者がいる場合、提出する所得証明書の種類を選択してください。</t>
    <rPh sb="6" eb="8">
      <t>バアイ</t>
    </rPh>
    <rPh sb="9" eb="11">
      <t>テイシュツ</t>
    </rPh>
    <rPh sb="13" eb="15">
      <t>ショトク</t>
    </rPh>
    <rPh sb="15" eb="18">
      <t>ショウメイショ</t>
    </rPh>
    <rPh sb="19" eb="21">
      <t>シュルイ</t>
    </rPh>
    <rPh sb="22" eb="24">
      <t>センタク</t>
    </rPh>
    <phoneticPr fontId="3"/>
  </si>
  <si>
    <t>勤務先が複数ある場合、全て入力してください。フリーランス等の場合は「翻訳」等、事業内容を入力してください。</t>
    <phoneticPr fontId="6"/>
  </si>
  <si>
    <t>条件付
必須</t>
    <rPh sb="0" eb="3">
      <t>ジョウケンツ</t>
    </rPh>
    <rPh sb="4" eb="6">
      <t>ヒッス</t>
    </rPh>
    <phoneticPr fontId="6"/>
  </si>
  <si>
    <t>国内連絡人</t>
    <rPh sb="0" eb="2">
      <t>コクナイ</t>
    </rPh>
    <rPh sb="2" eb="4">
      <t>レンラク</t>
    </rPh>
    <rPh sb="4" eb="5">
      <t>ニン</t>
    </rPh>
    <phoneticPr fontId="51"/>
  </si>
  <si>
    <t>氏名</t>
    <rPh sb="0" eb="2">
      <t>シメイ</t>
    </rPh>
    <phoneticPr fontId="51"/>
  </si>
  <si>
    <t>電話番号</t>
    <rPh sb="0" eb="2">
      <t>デンワ</t>
    </rPh>
    <rPh sb="2" eb="4">
      <t>バンゴウ</t>
    </rPh>
    <phoneticPr fontId="51"/>
  </si>
  <si>
    <t>メールアドレス</t>
    <phoneticPr fontId="5"/>
  </si>
  <si>
    <t>日本国内の電話番号をハイフンも含めて半角で入力してください。</t>
    <phoneticPr fontId="51"/>
  </si>
  <si>
    <t>英語</t>
    <rPh sb="0" eb="2">
      <t>エイゴ</t>
    </rPh>
    <phoneticPr fontId="6"/>
  </si>
  <si>
    <t>使用言語名</t>
    <rPh sb="0" eb="2">
      <t>シヨウ</t>
    </rPh>
    <rPh sb="2" eb="4">
      <t>ゲンゴ</t>
    </rPh>
    <rPh sb="4" eb="5">
      <t>メイ</t>
    </rPh>
    <phoneticPr fontId="3"/>
  </si>
  <si>
    <t>語学能力試験名</t>
    <phoneticPr fontId="3"/>
  </si>
  <si>
    <t>英語以外</t>
    <rPh sb="0" eb="2">
      <t>エイゴ</t>
    </rPh>
    <rPh sb="2" eb="4">
      <t>イガイ</t>
    </rPh>
    <phoneticPr fontId="6"/>
  </si>
  <si>
    <t>応募時の状況</t>
    <rPh sb="0" eb="2">
      <t>オウボ</t>
    </rPh>
    <rPh sb="2" eb="3">
      <t>ジ</t>
    </rPh>
    <rPh sb="4" eb="6">
      <t>ジョウキョウ</t>
    </rPh>
    <phoneticPr fontId="3"/>
  </si>
  <si>
    <t>応募時の状況（１）</t>
    <rPh sb="0" eb="2">
      <t>オウボ</t>
    </rPh>
    <rPh sb="2" eb="3">
      <t>ジ</t>
    </rPh>
    <rPh sb="4" eb="6">
      <t>ジョウキョウ</t>
    </rPh>
    <phoneticPr fontId="3"/>
  </si>
  <si>
    <t>応募時の状況（２）</t>
    <rPh sb="0" eb="2">
      <t>オウボ</t>
    </rPh>
    <rPh sb="2" eb="3">
      <t>ジ</t>
    </rPh>
    <rPh sb="4" eb="6">
      <t>ジョウキョウ</t>
    </rPh>
    <phoneticPr fontId="3"/>
  </si>
  <si>
    <t>詳細</t>
    <rPh sb="0" eb="2">
      <t>ショウサイ</t>
    </rPh>
    <phoneticPr fontId="3"/>
  </si>
  <si>
    <t>「その他」の場合</t>
    <rPh sb="6" eb="8">
      <t>バアイ</t>
    </rPh>
    <phoneticPr fontId="6"/>
  </si>
  <si>
    <t>高校1</t>
    <phoneticPr fontId="6"/>
  </si>
  <si>
    <t>高等学校等を卒業して得られる資格（以下の赤枠の項目で「あり」を選択）が自動表示されます。</t>
    <rPh sb="2" eb="4">
      <t>ガッコウ</t>
    </rPh>
    <rPh sb="4" eb="5">
      <t>トウ</t>
    </rPh>
    <rPh sb="6" eb="8">
      <t>ソツギョウ</t>
    </rPh>
    <rPh sb="10" eb="11">
      <t>エ</t>
    </rPh>
    <rPh sb="14" eb="16">
      <t>シカク</t>
    </rPh>
    <phoneticPr fontId="3"/>
  </si>
  <si>
    <t>あなたの在籍又は卒業高校の特色（以下の赤枠の項目で「あり」を選択）が自動表示されます。</t>
    <rPh sb="13" eb="15">
      <t>トクショク</t>
    </rPh>
    <phoneticPr fontId="6"/>
  </si>
  <si>
    <t>卒業・修了（見込み）高校</t>
    <phoneticPr fontId="6"/>
  </si>
  <si>
    <t>高校の課程</t>
    <rPh sb="0" eb="2">
      <t>コウコウ</t>
    </rPh>
    <rPh sb="3" eb="5">
      <t>カテイ</t>
    </rPh>
    <phoneticPr fontId="3"/>
  </si>
  <si>
    <t>高校の設置者</t>
    <rPh sb="0" eb="2">
      <t>コウコウ</t>
    </rPh>
    <rPh sb="3" eb="5">
      <t>セッチ</t>
    </rPh>
    <rPh sb="5" eb="6">
      <t>シャ</t>
    </rPh>
    <phoneticPr fontId="3"/>
  </si>
  <si>
    <t>高校名</t>
    <rPh sb="0" eb="2">
      <t>コウコウ</t>
    </rPh>
    <rPh sb="2" eb="3">
      <t>メイ</t>
    </rPh>
    <phoneticPr fontId="3"/>
  </si>
  <si>
    <t>高校の所在地</t>
    <phoneticPr fontId="6"/>
  </si>
  <si>
    <t>入学形態</t>
    <rPh sb="0" eb="2">
      <t>ニュウガク</t>
    </rPh>
    <rPh sb="2" eb="4">
      <t>ケイタイ</t>
    </rPh>
    <phoneticPr fontId="3"/>
  </si>
  <si>
    <t>日本国内</t>
    <phoneticPr fontId="6"/>
  </si>
  <si>
    <t>都道府県名</t>
    <rPh sb="0" eb="4">
      <t>トドウフケン</t>
    </rPh>
    <rPh sb="4" eb="5">
      <t>メイ</t>
    </rPh>
    <phoneticPr fontId="3"/>
  </si>
  <si>
    <t>日本国外</t>
    <rPh sb="3" eb="4">
      <t>ガイ</t>
    </rPh>
    <phoneticPr fontId="6"/>
  </si>
  <si>
    <t>国・地域コード</t>
    <rPh sb="0" eb="1">
      <t>クニ</t>
    </rPh>
    <rPh sb="2" eb="4">
      <t>チイキ</t>
    </rPh>
    <phoneticPr fontId="6"/>
  </si>
  <si>
    <t>国・地域名</t>
    <phoneticPr fontId="6"/>
  </si>
  <si>
    <t>和文又は英文で入力してください。国立の場合は「国立大学法人・・・」、公立の場合は「●●県立」、私立の場合は「学校法人●●」のように書いてください。</t>
    <rPh sb="0" eb="2">
      <t>ワブン</t>
    </rPh>
    <rPh sb="2" eb="3">
      <t>マタ</t>
    </rPh>
    <rPh sb="4" eb="6">
      <t>エイブン</t>
    </rPh>
    <rPh sb="7" eb="9">
      <t>ニュウリョク</t>
    </rPh>
    <rPh sb="16" eb="18">
      <t>コクリツ</t>
    </rPh>
    <rPh sb="19" eb="21">
      <t>バアイ</t>
    </rPh>
    <rPh sb="23" eb="25">
      <t>コクリツ</t>
    </rPh>
    <rPh sb="25" eb="27">
      <t>ダイガク</t>
    </rPh>
    <rPh sb="27" eb="29">
      <t>ホウジン</t>
    </rPh>
    <rPh sb="34" eb="36">
      <t>コウリツ</t>
    </rPh>
    <rPh sb="37" eb="39">
      <t>バアイ</t>
    </rPh>
    <rPh sb="43" eb="45">
      <t>ケンリツ</t>
    </rPh>
    <rPh sb="47" eb="49">
      <t>シリツ</t>
    </rPh>
    <rPh sb="50" eb="52">
      <t>バアイ</t>
    </rPh>
    <rPh sb="54" eb="56">
      <t>ガッコウ</t>
    </rPh>
    <rPh sb="56" eb="58">
      <t>ホウジン</t>
    </rPh>
    <rPh sb="65" eb="66">
      <t>カ</t>
    </rPh>
    <phoneticPr fontId="3"/>
  </si>
  <si>
    <t>学校法人名</t>
    <rPh sb="0" eb="2">
      <t>ガッコウ</t>
    </rPh>
    <rPh sb="2" eb="4">
      <t>ホウジン</t>
    </rPh>
    <rPh sb="4" eb="5">
      <t>メイ</t>
    </rPh>
    <phoneticPr fontId="6"/>
  </si>
  <si>
    <t>コードから都道府県名が自動表示されます。</t>
    <rPh sb="5" eb="9">
      <t>トドウフケン</t>
    </rPh>
    <rPh sb="9" eb="10">
      <t>メイ</t>
    </rPh>
    <rPh sb="11" eb="13">
      <t>ジドウ</t>
    </rPh>
    <rPh sb="13" eb="15">
      <t>ヒョウジ</t>
    </rPh>
    <phoneticPr fontId="3"/>
  </si>
  <si>
    <t>高校が日本国内にある場合、「都道府県コード」シートを参照し、コードを入力してください。</t>
    <rPh sb="3" eb="5">
      <t>ニホン</t>
    </rPh>
    <rPh sb="5" eb="7">
      <t>コクナイ</t>
    </rPh>
    <rPh sb="10" eb="12">
      <t>バアイ</t>
    </rPh>
    <rPh sb="14" eb="18">
      <t>トドウフケン</t>
    </rPh>
    <phoneticPr fontId="3"/>
  </si>
  <si>
    <t>年</t>
    <rPh sb="0" eb="1">
      <t>ネン</t>
    </rPh>
    <phoneticPr fontId="24"/>
  </si>
  <si>
    <t>月</t>
    <rPh sb="0" eb="1">
      <t>ガツ</t>
    </rPh>
    <phoneticPr fontId="24"/>
  </si>
  <si>
    <t>4</t>
    <phoneticPr fontId="6"/>
  </si>
  <si>
    <t>3</t>
    <phoneticPr fontId="6"/>
  </si>
  <si>
    <r>
      <t>　　</t>
    </r>
    <r>
      <rPr>
        <b/>
        <u/>
        <sz val="11"/>
        <rFont val="メイリオ"/>
        <family val="3"/>
        <charset val="128"/>
      </rPr>
      <t>※高校に４校以上在籍したことがある場合は、残りの３校以上のうち、新しいものから順に書いてください。</t>
    </r>
    <phoneticPr fontId="6"/>
  </si>
  <si>
    <t>　</t>
    <phoneticPr fontId="24"/>
  </si>
  <si>
    <t>２０２３</t>
    <phoneticPr fontId="6"/>
  </si>
  <si>
    <t>都道府県コード</t>
    <rPh sb="0" eb="1">
      <t>ミヤコ</t>
    </rPh>
    <phoneticPr fontId="6"/>
  </si>
  <si>
    <t>入学等年月</t>
    <rPh sb="0" eb="2">
      <t>ニュウガク</t>
    </rPh>
    <rPh sb="2" eb="3">
      <t>トウ</t>
    </rPh>
    <rPh sb="3" eb="5">
      <t>ネンゲツ</t>
    </rPh>
    <phoneticPr fontId="6"/>
  </si>
  <si>
    <t>転出等年月</t>
    <rPh sb="0" eb="2">
      <t>テンシュツ</t>
    </rPh>
    <rPh sb="2" eb="3">
      <t>トウ</t>
    </rPh>
    <rPh sb="3" eb="5">
      <t>ネンゲツ</t>
    </rPh>
    <phoneticPr fontId="6"/>
  </si>
  <si>
    <t>入学（編・転・再入学含む）</t>
    <phoneticPr fontId="24"/>
  </si>
  <si>
    <t>高校２校目</t>
    <rPh sb="0" eb="2">
      <t>コウコウ</t>
    </rPh>
    <rPh sb="3" eb="4">
      <t>コウ</t>
    </rPh>
    <rPh sb="4" eb="5">
      <t>メ</t>
    </rPh>
    <phoneticPr fontId="6"/>
  </si>
  <si>
    <t>入学（編・転・再入学含む）した年（西暦）を半角で入力し、月を選択してください。</t>
    <rPh sb="0" eb="2">
      <t>ニュウガク</t>
    </rPh>
    <rPh sb="10" eb="11">
      <t>フク</t>
    </rPh>
    <rPh sb="15" eb="16">
      <t>ネン</t>
    </rPh>
    <rPh sb="17" eb="19">
      <t>セイレキ</t>
    </rPh>
    <rPh sb="21" eb="23">
      <t>ハンカク</t>
    </rPh>
    <rPh sb="24" eb="26">
      <t>ニュウリョク</t>
    </rPh>
    <rPh sb="28" eb="29">
      <t>ツキ</t>
    </rPh>
    <rPh sb="30" eb="32">
      <t>センタク</t>
    </rPh>
    <phoneticPr fontId="5"/>
  </si>
  <si>
    <t>卒業・修了（見込み）の年(西暦）を半角で入力し、月を選択してください。</t>
    <rPh sb="11" eb="12">
      <t>ネン</t>
    </rPh>
    <rPh sb="13" eb="15">
      <t>セイレキ</t>
    </rPh>
    <phoneticPr fontId="5"/>
  </si>
  <si>
    <t>転出等の年（西暦）を半角で入力し、月を選択してください。</t>
    <rPh sb="0" eb="2">
      <t>テンシュツ</t>
    </rPh>
    <rPh sb="2" eb="3">
      <t>トウ</t>
    </rPh>
    <rPh sb="4" eb="5">
      <t>トシ</t>
    </rPh>
    <phoneticPr fontId="5"/>
  </si>
  <si>
    <t>高校2</t>
    <phoneticPr fontId="6"/>
  </si>
  <si>
    <t>高校3</t>
    <phoneticPr fontId="6"/>
  </si>
  <si>
    <t>高校3校目</t>
    <rPh sb="0" eb="2">
      <t>コウコウ</t>
    </rPh>
    <rPh sb="3" eb="4">
      <t>コウ</t>
    </rPh>
    <rPh sb="4" eb="5">
      <t>メ</t>
    </rPh>
    <phoneticPr fontId="6"/>
  </si>
  <si>
    <t>２０２2</t>
    <phoneticPr fontId="6"/>
  </si>
  <si>
    <t>２０２1</t>
    <phoneticPr fontId="6"/>
  </si>
  <si>
    <t>入学</t>
    <phoneticPr fontId="6"/>
  </si>
  <si>
    <t xml:space="preserve">
高校に在籍中ではない場合</t>
    <phoneticPr fontId="3"/>
  </si>
  <si>
    <t>卒業・修了（見込み）</t>
    <rPh sb="0" eb="2">
      <t>ソツギョウ</t>
    </rPh>
    <phoneticPr fontId="6"/>
  </si>
  <si>
    <t>入学（編・転・再入学含む）</t>
    <phoneticPr fontId="6"/>
  </si>
  <si>
    <t>中学校名</t>
    <rPh sb="0" eb="3">
      <t>チュウガッコウ</t>
    </rPh>
    <rPh sb="1" eb="2">
      <t>ソッチュウ</t>
    </rPh>
    <rPh sb="3" eb="4">
      <t>メイ</t>
    </rPh>
    <phoneticPr fontId="3"/>
  </si>
  <si>
    <t>中学校の所在地</t>
    <rPh sb="0" eb="3">
      <t>チュウガッコウ</t>
    </rPh>
    <phoneticPr fontId="6"/>
  </si>
  <si>
    <t>卒業・修了</t>
    <rPh sb="0" eb="2">
      <t>ソツギョウ</t>
    </rPh>
    <phoneticPr fontId="6"/>
  </si>
  <si>
    <t>卒業・修了の年(西暦）を半角で入力し、月を選択してください。</t>
    <rPh sb="6" eb="7">
      <t>ネン</t>
    </rPh>
    <rPh sb="8" eb="10">
      <t>セイレキ</t>
    </rPh>
    <phoneticPr fontId="5"/>
  </si>
  <si>
    <t>中学校</t>
    <rPh sb="0" eb="2">
      <t>チュウガク</t>
    </rPh>
    <phoneticPr fontId="6"/>
  </si>
  <si>
    <t>JASSO以外
海外留学奨学金</t>
    <rPh sb="5" eb="7">
      <t>イガイ</t>
    </rPh>
    <phoneticPr fontId="5"/>
  </si>
  <si>
    <t>奨学金名</t>
    <rPh sb="0" eb="3">
      <t>ショウガクキン</t>
    </rPh>
    <rPh sb="3" eb="4">
      <t>メイ</t>
    </rPh>
    <phoneticPr fontId="3"/>
  </si>
  <si>
    <t>前問で「あり」を選択した場合、具体的な奨学金名を教えてください。</t>
    <rPh sb="0" eb="1">
      <t>マエ</t>
    </rPh>
    <rPh sb="1" eb="2">
      <t>トイ</t>
    </rPh>
    <rPh sb="8" eb="10">
      <t>センタク</t>
    </rPh>
    <rPh sb="12" eb="14">
      <t>バアイ</t>
    </rPh>
    <rPh sb="15" eb="17">
      <t>グタイ</t>
    </rPh>
    <rPh sb="17" eb="18">
      <t>テキ</t>
    </rPh>
    <rPh sb="19" eb="22">
      <t>ショウガクキン</t>
    </rPh>
    <rPh sb="22" eb="23">
      <t>メイ</t>
    </rPh>
    <rPh sb="24" eb="25">
      <t>オシ</t>
    </rPh>
    <phoneticPr fontId="8"/>
  </si>
  <si>
    <t>受験予定校数</t>
    <phoneticPr fontId="6"/>
  </si>
  <si>
    <t>国内大学</t>
    <rPh sb="0" eb="2">
      <t>コクナイ</t>
    </rPh>
    <rPh sb="2" eb="4">
      <t>ダイガク</t>
    </rPh>
    <phoneticPr fontId="3"/>
  </si>
  <si>
    <t>海外大学</t>
    <rPh sb="0" eb="2">
      <t>カイガイ</t>
    </rPh>
    <rPh sb="2" eb="4">
      <t>ダイガク</t>
    </rPh>
    <phoneticPr fontId="3"/>
  </si>
  <si>
    <t>１年以内に受験を予定している海外大学の校数を入力してください。本制度で申請する大学数と異なっていても構いません。</t>
    <rPh sb="1" eb="2">
      <t>ネン</t>
    </rPh>
    <rPh sb="2" eb="4">
      <t>イナイ</t>
    </rPh>
    <rPh sb="5" eb="7">
      <t>ジュケン</t>
    </rPh>
    <rPh sb="8" eb="10">
      <t>ヨテイ</t>
    </rPh>
    <rPh sb="14" eb="16">
      <t>カイガイ</t>
    </rPh>
    <rPh sb="16" eb="18">
      <t>ダイガク</t>
    </rPh>
    <rPh sb="19" eb="21">
      <t>コウスウ</t>
    </rPh>
    <rPh sb="22" eb="24">
      <t>ニュウリョク</t>
    </rPh>
    <rPh sb="31" eb="34">
      <t>ホンセイド</t>
    </rPh>
    <rPh sb="35" eb="37">
      <t>シンセイ</t>
    </rPh>
    <rPh sb="39" eb="41">
      <t>ダイガク</t>
    </rPh>
    <rPh sb="41" eb="42">
      <t>スウ</t>
    </rPh>
    <rPh sb="43" eb="44">
      <t>コト</t>
    </rPh>
    <rPh sb="50" eb="51">
      <t>カマ</t>
    </rPh>
    <phoneticPr fontId="6"/>
  </si>
  <si>
    <t>JASSO
海外留学奨学金</t>
    <phoneticPr fontId="5"/>
  </si>
  <si>
    <t>応募実績</t>
    <rPh sb="0" eb="2">
      <t>オウボ</t>
    </rPh>
    <rPh sb="2" eb="4">
      <t>ジッセキ</t>
    </rPh>
    <phoneticPr fontId="5"/>
  </si>
  <si>
    <t>採用実績</t>
    <rPh sb="0" eb="2">
      <t>サイヨウ</t>
    </rPh>
    <rPh sb="2" eb="4">
      <t>ジッセキ</t>
    </rPh>
    <phoneticPr fontId="5"/>
  </si>
  <si>
    <t>海外留学支援制度（学部学位取得型）採用時の個人番号</t>
    <rPh sb="17" eb="20">
      <t>サイヨウトキ</t>
    </rPh>
    <rPh sb="21" eb="23">
      <t>コジン</t>
    </rPh>
    <rPh sb="23" eb="25">
      <t>バンゴウ</t>
    </rPh>
    <phoneticPr fontId="5"/>
  </si>
  <si>
    <t>JASSO
海外留学奨学金</t>
    <rPh sb="6" eb="10">
      <t>カイガイリュウガク</t>
    </rPh>
    <rPh sb="10" eb="13">
      <t>ショウガクキン</t>
    </rPh>
    <phoneticPr fontId="24"/>
  </si>
  <si>
    <t>応募実績</t>
    <rPh sb="0" eb="2">
      <t>オウボ</t>
    </rPh>
    <rPh sb="2" eb="4">
      <t>ジッセキ</t>
    </rPh>
    <phoneticPr fontId="24"/>
  </si>
  <si>
    <t>採用実績</t>
    <rPh sb="0" eb="2">
      <t>サイヨウ</t>
    </rPh>
    <rPh sb="2" eb="4">
      <t>ジッセキ</t>
    </rPh>
    <phoneticPr fontId="24"/>
  </si>
  <si>
    <t>JASSO以外
海外留学奨学金</t>
    <rPh sb="5" eb="7">
      <t>イガイ</t>
    </rPh>
    <rPh sb="8" eb="12">
      <t>カイガイリュウガク</t>
    </rPh>
    <rPh sb="12" eb="15">
      <t>ショウガクキン</t>
    </rPh>
    <phoneticPr fontId="24"/>
  </si>
  <si>
    <t>受給実績</t>
    <rPh sb="0" eb="2">
      <t>ジュキュウ</t>
    </rPh>
    <rPh sb="2" eb="4">
      <t>ジッセキ</t>
    </rPh>
    <phoneticPr fontId="24"/>
  </si>
  <si>
    <t>申請中
（又は受給予定）</t>
    <phoneticPr fontId="24"/>
  </si>
  <si>
    <t>渡航歴</t>
    <rPh sb="0" eb="3">
      <t>トコウレキ</t>
    </rPh>
    <phoneticPr fontId="5"/>
  </si>
  <si>
    <t>申請予定奨学金</t>
    <rPh sb="0" eb="2">
      <t>シンセイ</t>
    </rPh>
    <rPh sb="2" eb="4">
      <t>ヨテイ</t>
    </rPh>
    <rPh sb="4" eb="7">
      <t>ショウガクキン</t>
    </rPh>
    <phoneticPr fontId="8"/>
  </si>
  <si>
    <t>　◆海外留学のための奨学金の応募実績</t>
    <rPh sb="2" eb="6">
      <t>カイガイリュウガク</t>
    </rPh>
    <rPh sb="10" eb="13">
      <t>ショウガクキン</t>
    </rPh>
    <rPh sb="14" eb="18">
      <t>オウボジッセキ</t>
    </rPh>
    <phoneticPr fontId="6"/>
  </si>
  <si>
    <t>　◆資格</t>
    <rPh sb="2" eb="4">
      <t>シカク</t>
    </rPh>
    <phoneticPr fontId="6"/>
  </si>
  <si>
    <t>　　海外留学奨学金の応募実績等に関して入力してください。</t>
    <rPh sb="2" eb="6">
      <t>カイガイリュウガク</t>
    </rPh>
    <rPh sb="6" eb="9">
      <t>ショウガクキン</t>
    </rPh>
    <rPh sb="10" eb="12">
      <t>オウボ</t>
    </rPh>
    <rPh sb="12" eb="14">
      <t>ジッセキ</t>
    </rPh>
    <rPh sb="14" eb="15">
      <t>トウ</t>
    </rPh>
    <rPh sb="16" eb="17">
      <t>カン</t>
    </rPh>
    <rPh sb="19" eb="21">
      <t>ニュウリョク</t>
    </rPh>
    <phoneticPr fontId="6"/>
  </si>
  <si>
    <t>　◆過去の海外渡航について</t>
    <rPh sb="2" eb="4">
      <t>カコ</t>
    </rPh>
    <rPh sb="5" eb="7">
      <t>カイガイ</t>
    </rPh>
    <rPh sb="7" eb="9">
      <t>トコウ</t>
    </rPh>
    <phoneticPr fontId="6"/>
  </si>
  <si>
    <t>前問で「応募したことがある」を選択した場合、該当するものを選択してください。</t>
    <rPh sb="0" eb="1">
      <t>マエ</t>
    </rPh>
    <rPh sb="1" eb="2">
      <t>トイ</t>
    </rPh>
    <rPh sb="4" eb="6">
      <t>オウボ</t>
    </rPh>
    <rPh sb="15" eb="17">
      <t>センタク</t>
    </rPh>
    <rPh sb="19" eb="21">
      <t>バアイ</t>
    </rPh>
    <rPh sb="22" eb="24">
      <t>ガイトウ</t>
    </rPh>
    <rPh sb="29" eb="31">
      <t>センタク</t>
    </rPh>
    <phoneticPr fontId="5"/>
  </si>
  <si>
    <t>受給実績</t>
    <rPh sb="0" eb="2">
      <t>ジュキュウ</t>
    </rPh>
    <rPh sb="2" eb="4">
      <t>ジッセキ</t>
    </rPh>
    <phoneticPr fontId="5"/>
  </si>
  <si>
    <t>留学のために申請中又は受給が決定している他の奨学金の有無について選択してください。</t>
  </si>
  <si>
    <t>【機構奨学金採用実績コード】</t>
    <rPh sb="1" eb="3">
      <t>キコウ</t>
    </rPh>
    <rPh sb="3" eb="6">
      <t>ショウガクキン</t>
    </rPh>
    <rPh sb="6" eb="8">
      <t>サイヨウ</t>
    </rPh>
    <phoneticPr fontId="5"/>
  </si>
  <si>
    <t>採用されたことがない</t>
    <rPh sb="0" eb="2">
      <t>サイヨウ</t>
    </rPh>
    <phoneticPr fontId="5"/>
  </si>
  <si>
    <t>渡航歴</t>
    <rPh sb="0" eb="3">
      <t>トコウレキ</t>
    </rPh>
    <phoneticPr fontId="6"/>
  </si>
  <si>
    <t>渡航歴１</t>
    <rPh sb="0" eb="3">
      <t>トコウレキ</t>
    </rPh>
    <phoneticPr fontId="6"/>
  </si>
  <si>
    <t>渡航歴２</t>
    <rPh sb="0" eb="3">
      <t>トコウレキ</t>
    </rPh>
    <phoneticPr fontId="6"/>
  </si>
  <si>
    <t>渡航歴３</t>
    <rPh sb="0" eb="3">
      <t>トコウレキ</t>
    </rPh>
    <phoneticPr fontId="6"/>
  </si>
  <si>
    <t>渡航開始</t>
    <phoneticPr fontId="6"/>
  </si>
  <si>
    <t>渡航期間</t>
    <rPh sb="0" eb="2">
      <t>トコウ</t>
    </rPh>
    <rPh sb="2" eb="4">
      <t>キカン</t>
    </rPh>
    <phoneticPr fontId="3"/>
  </si>
  <si>
    <r>
      <t>　　海外渡航履歴について、</t>
    </r>
    <r>
      <rPr>
        <b/>
        <u/>
        <sz val="11"/>
        <color theme="1"/>
        <rFont val="メイリオ"/>
        <family val="3"/>
        <charset val="128"/>
      </rPr>
      <t>期間が長い順</t>
    </r>
    <r>
      <rPr>
        <b/>
        <sz val="11"/>
        <color theme="1"/>
        <rFont val="メイリオ"/>
        <family val="3"/>
        <charset val="128"/>
      </rPr>
      <t>に入力してください。</t>
    </r>
    <rPh sb="2" eb="4">
      <t>カイガイ</t>
    </rPh>
    <rPh sb="4" eb="8">
      <t>トコウリレキ</t>
    </rPh>
    <phoneticPr fontId="6"/>
  </si>
  <si>
    <t>渡航開始の年（西暦）を半角で入力し、月を選択してください。</t>
    <rPh sb="0" eb="2">
      <t>トコウ</t>
    </rPh>
    <rPh sb="2" eb="4">
      <t>カイシ</t>
    </rPh>
    <rPh sb="5" eb="6">
      <t>ネン</t>
    </rPh>
    <rPh sb="7" eb="9">
      <t>セイレキ</t>
    </rPh>
    <rPh sb="11" eb="13">
      <t>ハンカク</t>
    </rPh>
    <rPh sb="14" eb="16">
      <t>ニュウリョク</t>
    </rPh>
    <rPh sb="18" eb="19">
      <t>ツキ</t>
    </rPh>
    <rPh sb="20" eb="22">
      <t>センタク</t>
    </rPh>
    <phoneticPr fontId="5"/>
  </si>
  <si>
    <t>一度もなし</t>
    <phoneticPr fontId="5"/>
  </si>
  <si>
    <t>転出・卒業・修了等</t>
    <rPh sb="0" eb="2">
      <t>テンシュツ</t>
    </rPh>
    <rPh sb="8" eb="9">
      <t>トウ</t>
    </rPh>
    <phoneticPr fontId="24"/>
  </si>
  <si>
    <t>卒業・修了</t>
    <phoneticPr fontId="24"/>
  </si>
  <si>
    <t>転出・卒業・終了等</t>
    <rPh sb="0" eb="2">
      <t>テンシュツ</t>
    </rPh>
    <rPh sb="3" eb="5">
      <t>ソツギョウ</t>
    </rPh>
    <rPh sb="6" eb="8">
      <t>シュウリョウ</t>
    </rPh>
    <rPh sb="8" eb="9">
      <t>トウ</t>
    </rPh>
    <phoneticPr fontId="3"/>
  </si>
  <si>
    <t>3か月以上6か月未満</t>
    <rPh sb="2" eb="3">
      <t>ゲツ</t>
    </rPh>
    <rPh sb="3" eb="5">
      <t>イジョウ</t>
    </rPh>
    <rPh sb="7" eb="8">
      <t>ゲツ</t>
    </rPh>
    <rPh sb="8" eb="10">
      <t>ミマン</t>
    </rPh>
    <phoneticPr fontId="3"/>
  </si>
  <si>
    <t>ベトナム</t>
    <phoneticPr fontId="6"/>
  </si>
  <si>
    <t>旅行（修学旅行以外）</t>
    <rPh sb="0" eb="2">
      <t>リョコウ</t>
    </rPh>
    <rPh sb="3" eb="5">
      <t>シュウガク</t>
    </rPh>
    <rPh sb="5" eb="7">
      <t>リョコウ</t>
    </rPh>
    <rPh sb="7" eb="9">
      <t>イガイ</t>
    </rPh>
    <phoneticPr fontId="3"/>
  </si>
  <si>
    <t>1か月未満</t>
    <rPh sb="2" eb="3">
      <t>ゲツ</t>
    </rPh>
    <rPh sb="3" eb="5">
      <t>ミマン</t>
    </rPh>
    <phoneticPr fontId="3"/>
  </si>
  <si>
    <t>オーストラリア</t>
    <phoneticPr fontId="6"/>
  </si>
  <si>
    <t>国際共同学位プログラムか</t>
    <rPh sb="0" eb="2">
      <t>コクサイ</t>
    </rPh>
    <rPh sb="2" eb="6">
      <t>キョウドウガクイ</t>
    </rPh>
    <phoneticPr fontId="5"/>
  </si>
  <si>
    <t>留学先大学名（英文）</t>
    <rPh sb="0" eb="3">
      <t>リュウガクサキ</t>
    </rPh>
    <rPh sb="3" eb="6">
      <t>ダイガクメイ</t>
    </rPh>
    <rPh sb="7" eb="9">
      <t>エイブン</t>
    </rPh>
    <phoneticPr fontId="5"/>
  </si>
  <si>
    <t>所在地</t>
    <rPh sb="0" eb="3">
      <t>ショザイチ</t>
    </rPh>
    <phoneticPr fontId="5"/>
  </si>
  <si>
    <t>国・地域</t>
    <rPh sb="0" eb="1">
      <t>クニ</t>
    </rPh>
    <rPh sb="2" eb="4">
      <t>チイキ</t>
    </rPh>
    <phoneticPr fontId="5"/>
  </si>
  <si>
    <t>専門分野</t>
    <phoneticPr fontId="6"/>
  </si>
  <si>
    <t>コード</t>
    <phoneticPr fontId="3"/>
  </si>
  <si>
    <t>分野</t>
    <rPh sb="0" eb="2">
      <t>ブンヤ</t>
    </rPh>
    <phoneticPr fontId="3"/>
  </si>
  <si>
    <t>種類</t>
    <rPh sb="0" eb="2">
      <t>シュルイ</t>
    </rPh>
    <phoneticPr fontId="3"/>
  </si>
  <si>
    <t>学位名（英文）</t>
    <rPh sb="0" eb="2">
      <t>ガクイ</t>
    </rPh>
    <rPh sb="2" eb="3">
      <t>メイ</t>
    </rPh>
    <rPh sb="4" eb="6">
      <t>エイブン</t>
    </rPh>
    <phoneticPr fontId="7"/>
  </si>
  <si>
    <t>月</t>
    <rPh sb="0" eb="1">
      <t>ゲツ</t>
    </rPh>
    <phoneticPr fontId="3"/>
  </si>
  <si>
    <t>年</t>
    <rPh sb="0" eb="1">
      <t>ネン</t>
    </rPh>
    <phoneticPr fontId="3"/>
  </si>
  <si>
    <t>　　留学先大学での詳細を入力してください。</t>
    <rPh sb="2" eb="5">
      <t>リュウガクサキ</t>
    </rPh>
    <rPh sb="5" eb="7">
      <t>ダイガク</t>
    </rPh>
    <rPh sb="9" eb="11">
      <t>ショウサイ</t>
    </rPh>
    <rPh sb="12" eb="14">
      <t>ニュウリョク</t>
    </rPh>
    <phoneticPr fontId="6"/>
  </si>
  <si>
    <t>国際共同プログラム（ダブルディグリー・ジョイントディグリー・デュアルディグリープログラム）</t>
  </si>
  <si>
    <t>1. University XXX　2. University of YYY</t>
    <phoneticPr fontId="6"/>
  </si>
  <si>
    <t>コードから国・地域名が自動表示されます。</t>
    <rPh sb="5" eb="6">
      <t>クニ</t>
    </rPh>
    <rPh sb="7" eb="9">
      <t>チイキ</t>
    </rPh>
    <rPh sb="9" eb="10">
      <t>メイ</t>
    </rPh>
    <rPh sb="11" eb="13">
      <t>ジドウ</t>
    </rPh>
    <rPh sb="13" eb="15">
      <t>ヒョウジ</t>
    </rPh>
    <phoneticPr fontId="7"/>
  </si>
  <si>
    <t>コードから分野が自動表示されます。</t>
    <rPh sb="5" eb="7">
      <t>ブンヤ</t>
    </rPh>
    <rPh sb="8" eb="10">
      <t>ジドウ</t>
    </rPh>
    <rPh sb="10" eb="12">
      <t>ヒョウジ</t>
    </rPh>
    <phoneticPr fontId="7"/>
  </si>
  <si>
    <t>【取得予定学位コード】</t>
    <rPh sb="1" eb="3">
      <t>シュトク</t>
    </rPh>
    <rPh sb="3" eb="5">
      <t>ヨテイ</t>
    </rPh>
    <rPh sb="5" eb="7">
      <t>ガクイ</t>
    </rPh>
    <phoneticPr fontId="5"/>
  </si>
  <si>
    <t>【支援開始年月】</t>
    <rPh sb="1" eb="3">
      <t>シエン</t>
    </rPh>
    <rPh sb="3" eb="5">
      <t>カイシ</t>
    </rPh>
    <rPh sb="5" eb="7">
      <t>ネンゲツ</t>
    </rPh>
    <phoneticPr fontId="5"/>
  </si>
  <si>
    <t>語学要件の有無</t>
    <rPh sb="0" eb="2">
      <t>ゴガク</t>
    </rPh>
    <rPh sb="2" eb="4">
      <t>ヨウケン</t>
    </rPh>
    <rPh sb="5" eb="7">
      <t>ウム</t>
    </rPh>
    <phoneticPr fontId="5"/>
  </si>
  <si>
    <t>国際共同学位プログラム</t>
    <phoneticPr fontId="5"/>
  </si>
  <si>
    <t>「入力シート」へ戻る</t>
    <rPh sb="1" eb="3">
      <t>ニュウリョク</t>
    </rPh>
    <rPh sb="8" eb="9">
      <t>モド</t>
    </rPh>
    <phoneticPr fontId="5"/>
  </si>
  <si>
    <t>入学準備コース1</t>
    <phoneticPr fontId="6"/>
  </si>
  <si>
    <t>必須か</t>
    <rPh sb="0" eb="2">
      <t>ヒッス</t>
    </rPh>
    <phoneticPr fontId="6"/>
  </si>
  <si>
    <t>機関名</t>
    <rPh sb="0" eb="2">
      <t>キカン</t>
    </rPh>
    <rPh sb="2" eb="3">
      <t>メイ</t>
    </rPh>
    <phoneticPr fontId="3"/>
  </si>
  <si>
    <t>コース名</t>
    <rPh sb="3" eb="4">
      <t>メイ</t>
    </rPh>
    <phoneticPr fontId="3"/>
  </si>
  <si>
    <t>所在地</t>
    <rPh sb="0" eb="3">
      <t>ショザイチ</t>
    </rPh>
    <phoneticPr fontId="3"/>
  </si>
  <si>
    <t>機関の性質</t>
    <rPh sb="0" eb="2">
      <t>キカン</t>
    </rPh>
    <rPh sb="3" eb="5">
      <t>セイシツ</t>
    </rPh>
    <phoneticPr fontId="3"/>
  </si>
  <si>
    <t>期間</t>
    <rPh sb="0" eb="2">
      <t>キカン</t>
    </rPh>
    <phoneticPr fontId="3"/>
  </si>
  <si>
    <t>準備コース
開始</t>
    <rPh sb="0" eb="2">
      <t>ジュンビ</t>
    </rPh>
    <rPh sb="6" eb="8">
      <t>カイシ</t>
    </rPh>
    <phoneticPr fontId="6"/>
  </si>
  <si>
    <t>学士課程
開始</t>
    <rPh sb="5" eb="7">
      <t>カイシ</t>
    </rPh>
    <phoneticPr fontId="6"/>
  </si>
  <si>
    <t>コードから国・地域名が自動表示されます。</t>
    <rPh sb="5" eb="6">
      <t>クニ</t>
    </rPh>
    <rPh sb="7" eb="10">
      <t>チイキメイ</t>
    </rPh>
    <phoneticPr fontId="6"/>
  </si>
  <si>
    <t>自動</t>
    <rPh sb="0" eb="2">
      <t>ジドウ</t>
    </rPh>
    <phoneticPr fontId="6"/>
  </si>
  <si>
    <t>専攻分野</t>
    <rPh sb="0" eb="2">
      <t>センコウ</t>
    </rPh>
    <rPh sb="2" eb="4">
      <t>ブンヤ</t>
    </rPh>
    <phoneticPr fontId="5"/>
  </si>
  <si>
    <t>コース名</t>
    <rPh sb="3" eb="4">
      <t>メイ</t>
    </rPh>
    <phoneticPr fontId="5"/>
  </si>
  <si>
    <t>【受験予定校数】</t>
    <rPh sb="1" eb="3">
      <t>ジュケン</t>
    </rPh>
    <rPh sb="3" eb="5">
      <t>ヨテイ</t>
    </rPh>
    <rPh sb="5" eb="7">
      <t>コウスウ</t>
    </rPh>
    <phoneticPr fontId="5"/>
  </si>
  <si>
    <t>語学要件の有無</t>
    <phoneticPr fontId="5"/>
  </si>
  <si>
    <t>留学先大学2</t>
    <rPh sb="0" eb="3">
      <t>リュウガクサキ</t>
    </rPh>
    <rPh sb="3" eb="5">
      <t>ダイガク</t>
    </rPh>
    <phoneticPr fontId="6"/>
  </si>
  <si>
    <t>留学先大学3</t>
    <rPh sb="0" eb="3">
      <t>リュウガクサキ</t>
    </rPh>
    <rPh sb="3" eb="5">
      <t>ダイガク</t>
    </rPh>
    <phoneticPr fontId="6"/>
  </si>
  <si>
    <t>留学先大学4</t>
    <rPh sb="0" eb="3">
      <t>リュウガクサキ</t>
    </rPh>
    <rPh sb="3" eb="5">
      <t>ダイガク</t>
    </rPh>
    <phoneticPr fontId="6"/>
  </si>
  <si>
    <t>留学先大学1</t>
    <rPh sb="0" eb="2">
      <t>リュウガク</t>
    </rPh>
    <rPh sb="2" eb="3">
      <t>サキ</t>
    </rPh>
    <rPh sb="3" eb="5">
      <t>ダイガク</t>
    </rPh>
    <phoneticPr fontId="6"/>
  </si>
  <si>
    <t>留学先大学2</t>
    <rPh sb="0" eb="2">
      <t>リュウガク</t>
    </rPh>
    <rPh sb="2" eb="3">
      <t>サキ</t>
    </rPh>
    <rPh sb="3" eb="5">
      <t>ダイガク</t>
    </rPh>
    <phoneticPr fontId="6"/>
  </si>
  <si>
    <t>入学準備コース2</t>
    <phoneticPr fontId="6"/>
  </si>
  <si>
    <t>留学先大学3</t>
    <rPh sb="0" eb="2">
      <t>リュウガク</t>
    </rPh>
    <rPh sb="2" eb="3">
      <t>サキ</t>
    </rPh>
    <rPh sb="3" eb="5">
      <t>ダイガク</t>
    </rPh>
    <phoneticPr fontId="6"/>
  </si>
  <si>
    <t>入学準備コース3</t>
    <phoneticPr fontId="6"/>
  </si>
  <si>
    <t>留学先大学4</t>
    <rPh sb="0" eb="2">
      <t>リュウガク</t>
    </rPh>
    <rPh sb="2" eb="3">
      <t>サキ</t>
    </rPh>
    <rPh sb="3" eb="5">
      <t>ダイガク</t>
    </rPh>
    <phoneticPr fontId="6"/>
  </si>
  <si>
    <t>入学準備コース4</t>
    <phoneticPr fontId="6"/>
  </si>
  <si>
    <t>留学先大学5</t>
    <rPh sb="0" eb="2">
      <t>リュウガク</t>
    </rPh>
    <rPh sb="2" eb="3">
      <t>サキ</t>
    </rPh>
    <rPh sb="3" eb="5">
      <t>ダイガク</t>
    </rPh>
    <phoneticPr fontId="6"/>
  </si>
  <si>
    <t>入学準備コース5</t>
    <phoneticPr fontId="6"/>
  </si>
  <si>
    <t>留学先大学6</t>
    <rPh sb="0" eb="2">
      <t>リュウガク</t>
    </rPh>
    <rPh sb="2" eb="3">
      <t>サキ</t>
    </rPh>
    <rPh sb="3" eb="5">
      <t>ダイガク</t>
    </rPh>
    <phoneticPr fontId="6"/>
  </si>
  <si>
    <t>入学準備コース6</t>
    <phoneticPr fontId="6"/>
  </si>
  <si>
    <t>留学先大学7</t>
    <rPh sb="0" eb="2">
      <t>リュウガク</t>
    </rPh>
    <rPh sb="2" eb="3">
      <t>サキ</t>
    </rPh>
    <rPh sb="3" eb="5">
      <t>ダイガク</t>
    </rPh>
    <phoneticPr fontId="6"/>
  </si>
  <si>
    <t>入学準備コース7</t>
    <phoneticPr fontId="6"/>
  </si>
  <si>
    <t>留学先大学8</t>
    <rPh sb="0" eb="2">
      <t>リュウガク</t>
    </rPh>
    <rPh sb="2" eb="3">
      <t>サキ</t>
    </rPh>
    <rPh sb="3" eb="5">
      <t>ダイガク</t>
    </rPh>
    <phoneticPr fontId="6"/>
  </si>
  <si>
    <t>入学準備コース8</t>
    <phoneticPr fontId="6"/>
  </si>
  <si>
    <t>大学入学準備コース</t>
    <rPh sb="0" eb="2">
      <t>ダイガク</t>
    </rPh>
    <rPh sb="2" eb="4">
      <t>ニュウガク</t>
    </rPh>
    <rPh sb="4" eb="6">
      <t>ジュンビ</t>
    </rPh>
    <phoneticPr fontId="3"/>
  </si>
  <si>
    <t>留学先大学6</t>
    <rPh sb="0" eb="3">
      <t>リュウガクサキ</t>
    </rPh>
    <rPh sb="3" eb="5">
      <t>ダイガク</t>
    </rPh>
    <phoneticPr fontId="6"/>
  </si>
  <si>
    <t>留学先大学7</t>
    <rPh sb="0" eb="3">
      <t>リュウガクサキ</t>
    </rPh>
    <rPh sb="3" eb="5">
      <t>ダイガク</t>
    </rPh>
    <phoneticPr fontId="6"/>
  </si>
  <si>
    <t>留学先大学8</t>
    <rPh sb="0" eb="3">
      <t>リュウガクサキ</t>
    </rPh>
    <rPh sb="3" eb="5">
      <t>ダイガク</t>
    </rPh>
    <phoneticPr fontId="6"/>
  </si>
  <si>
    <t>日本国外</t>
    <rPh sb="0" eb="2">
      <t>ニホン</t>
    </rPh>
    <rPh sb="2" eb="4">
      <t>コクガイ</t>
    </rPh>
    <phoneticPr fontId="3"/>
  </si>
  <si>
    <t>千葉県</t>
    <rPh sb="0" eb="3">
      <t>チバケン</t>
    </rPh>
    <phoneticPr fontId="3"/>
  </si>
  <si>
    <t>神奈川県</t>
    <rPh sb="0" eb="4">
      <t>カナガワケン</t>
    </rPh>
    <phoneticPr fontId="3"/>
  </si>
  <si>
    <t>カナダ</t>
    <phoneticPr fontId="6"/>
  </si>
  <si>
    <t>渡航先</t>
    <rPh sb="0" eb="3">
      <t>トコウサキ</t>
    </rPh>
    <phoneticPr fontId="6"/>
  </si>
  <si>
    <r>
      <t xml:space="preserve">家計支持者（父）の氏名を入力してください。姓と名の間にスペースを入れてください。
</t>
    </r>
    <r>
      <rPr>
        <b/>
        <u/>
        <sz val="9"/>
        <rFont val="メイリオ"/>
        <family val="3"/>
        <charset val="128"/>
      </rPr>
      <t>※父がいない場合は、「－（ハイフン）」を選択してください。</t>
    </r>
    <rPh sb="6" eb="7">
      <t>チチ</t>
    </rPh>
    <rPh sb="9" eb="11">
      <t>シメイ</t>
    </rPh>
    <rPh sb="21" eb="22">
      <t>セイ</t>
    </rPh>
    <rPh sb="23" eb="24">
      <t>ナ</t>
    </rPh>
    <rPh sb="25" eb="26">
      <t>アイダ</t>
    </rPh>
    <rPh sb="32" eb="33">
      <t>イ</t>
    </rPh>
    <rPh sb="61" eb="63">
      <t>センタク</t>
    </rPh>
    <phoneticPr fontId="6"/>
  </si>
  <si>
    <r>
      <t xml:space="preserve">勤務先が複数ある場合、全て入力してください。フリーランス等の場合は「翻訳」等、事業内容を入力してください。
</t>
    </r>
    <r>
      <rPr>
        <u/>
        <sz val="9"/>
        <rFont val="メイリオ"/>
        <family val="3"/>
        <charset val="128"/>
      </rPr>
      <t>※所得証明書を提出できない場合や勤務先がない場合は、「－（ハイフン）」を選択してください。</t>
    </r>
    <rPh sb="0" eb="3">
      <t>キンムサキ</t>
    </rPh>
    <rPh sb="4" eb="6">
      <t>フクスウ</t>
    </rPh>
    <rPh sb="8" eb="10">
      <t>バアイ</t>
    </rPh>
    <rPh sb="11" eb="12">
      <t>スベ</t>
    </rPh>
    <rPh sb="13" eb="15">
      <t>ニュウリョク</t>
    </rPh>
    <rPh sb="28" eb="29">
      <t>トウ</t>
    </rPh>
    <rPh sb="30" eb="32">
      <t>バアイ</t>
    </rPh>
    <rPh sb="34" eb="36">
      <t>ホンヤク</t>
    </rPh>
    <rPh sb="37" eb="38">
      <t>トウ</t>
    </rPh>
    <rPh sb="39" eb="41">
      <t>ジギョウ</t>
    </rPh>
    <rPh sb="41" eb="43">
      <t>ナイヨウ</t>
    </rPh>
    <rPh sb="44" eb="46">
      <t>ニュウリョク</t>
    </rPh>
    <rPh sb="55" eb="57">
      <t>ショトク</t>
    </rPh>
    <rPh sb="57" eb="60">
      <t>ショウメイショ</t>
    </rPh>
    <rPh sb="61" eb="63">
      <t>テイシュツ</t>
    </rPh>
    <rPh sb="67" eb="69">
      <t>バアイ</t>
    </rPh>
    <rPh sb="70" eb="72">
      <t>キンム</t>
    </rPh>
    <rPh sb="72" eb="73">
      <t>サキ</t>
    </rPh>
    <rPh sb="76" eb="78">
      <t>バアイ</t>
    </rPh>
    <rPh sb="90" eb="92">
      <t>センタク</t>
    </rPh>
    <phoneticPr fontId="7"/>
  </si>
  <si>
    <r>
      <t xml:space="preserve">家計支持者（母）の氏名を入力してください。姓と名の間にスペースを入れてください。
</t>
    </r>
    <r>
      <rPr>
        <b/>
        <u/>
        <sz val="9"/>
        <rFont val="メイリオ"/>
        <family val="3"/>
        <charset val="128"/>
      </rPr>
      <t>※母がいない場合は、「－（ハイフン）」を選択してください。</t>
    </r>
    <rPh sb="6" eb="7">
      <t>ハハ</t>
    </rPh>
    <rPh sb="9" eb="11">
      <t>シメイ</t>
    </rPh>
    <rPh sb="21" eb="22">
      <t>セイ</t>
    </rPh>
    <rPh sb="23" eb="24">
      <t>ナ</t>
    </rPh>
    <rPh sb="25" eb="26">
      <t>アイダ</t>
    </rPh>
    <rPh sb="32" eb="33">
      <t>イ</t>
    </rPh>
    <rPh sb="42" eb="43">
      <t>ハハ</t>
    </rPh>
    <rPh sb="61" eb="63">
      <t>センタク</t>
    </rPh>
    <phoneticPr fontId="6"/>
  </si>
  <si>
    <r>
      <t xml:space="preserve">父母以外が家計支持者の場合、応募者本人との続柄を選択してください。
</t>
    </r>
    <r>
      <rPr>
        <u/>
        <sz val="9"/>
        <rFont val="メイリオ"/>
        <family val="3"/>
        <charset val="128"/>
      </rPr>
      <t>※該当者がいない場合は選択不要です。</t>
    </r>
    <rPh sb="0" eb="2">
      <t>フボ</t>
    </rPh>
    <rPh sb="2" eb="4">
      <t>イガイ</t>
    </rPh>
    <rPh sb="5" eb="7">
      <t>カケイ</t>
    </rPh>
    <rPh sb="7" eb="10">
      <t>シジシャ</t>
    </rPh>
    <rPh sb="11" eb="13">
      <t>バアイ</t>
    </rPh>
    <rPh sb="14" eb="17">
      <t>オウボシャ</t>
    </rPh>
    <rPh sb="17" eb="19">
      <t>ホンニン</t>
    </rPh>
    <rPh sb="21" eb="23">
      <t>ゾクガラ</t>
    </rPh>
    <rPh sb="24" eb="26">
      <t>センタク</t>
    </rPh>
    <rPh sb="35" eb="38">
      <t>ガイトウシャ</t>
    </rPh>
    <rPh sb="42" eb="44">
      <t>バアイ</t>
    </rPh>
    <rPh sb="45" eb="47">
      <t>センタク</t>
    </rPh>
    <rPh sb="47" eb="49">
      <t>フヨウ</t>
    </rPh>
    <phoneticPr fontId="3"/>
  </si>
  <si>
    <t>入力
選択</t>
    <rPh sb="0" eb="2">
      <t>ニュウリョク</t>
    </rPh>
    <rPh sb="3" eb="5">
      <t>センタク</t>
    </rPh>
    <phoneticPr fontId="6"/>
  </si>
  <si>
    <t>株式会社ＪＡＳＳＯ不動産、お台場建築大学</t>
    <phoneticPr fontId="3"/>
  </si>
  <si>
    <r>
      <t xml:space="preserve">氏名を入力してください。姓と名の間にスペースを入れてください。
</t>
    </r>
    <r>
      <rPr>
        <b/>
        <u/>
        <sz val="9"/>
        <color theme="1"/>
        <rFont val="メイリオ"/>
        <family val="3"/>
        <charset val="128"/>
      </rPr>
      <t>※日本語での事務手続きに対応できる成人を指定してください。</t>
    </r>
    <rPh sb="33" eb="35">
      <t>ニホン</t>
    </rPh>
    <rPh sb="35" eb="36">
      <t>ゴ</t>
    </rPh>
    <rPh sb="38" eb="40">
      <t>ジム</t>
    </rPh>
    <rPh sb="40" eb="42">
      <t>テツヅ</t>
    </rPh>
    <rPh sb="44" eb="46">
      <t>タイオウ</t>
    </rPh>
    <rPh sb="49" eb="51">
      <t>セイジン</t>
    </rPh>
    <rPh sb="52" eb="54">
      <t>シテイ</t>
    </rPh>
    <phoneticPr fontId="3"/>
  </si>
  <si>
    <r>
      <t xml:space="preserve">高校の成績が「5点満点中3.7相当以上」に該当する場合、選択してください。
</t>
    </r>
    <r>
      <rPr>
        <b/>
        <u/>
        <sz val="9"/>
        <color rgb="FFFF0000"/>
        <rFont val="メイリオ"/>
        <family val="3"/>
        <charset val="128"/>
      </rPr>
      <t>※該当しない場合は応募できません。</t>
    </r>
    <rPh sb="0" eb="2">
      <t>コウコウ</t>
    </rPh>
    <rPh sb="3" eb="5">
      <t>セイセキ</t>
    </rPh>
    <rPh sb="21" eb="23">
      <t>ガイトウ</t>
    </rPh>
    <rPh sb="25" eb="27">
      <t>バアイ</t>
    </rPh>
    <rPh sb="28" eb="30">
      <t>センタク</t>
    </rPh>
    <rPh sb="39" eb="41">
      <t>ガイトウ</t>
    </rPh>
    <rPh sb="44" eb="46">
      <t>バアイ</t>
    </rPh>
    <rPh sb="47" eb="49">
      <t>オウボ</t>
    </rPh>
    <phoneticPr fontId="3"/>
  </si>
  <si>
    <r>
      <t xml:space="preserve">応募時までに、「国内外の高等教育機関」及び「外国に所在する大学入学準備コース」に在籍したことがない場合、選択してください。
</t>
    </r>
    <r>
      <rPr>
        <b/>
        <u/>
        <sz val="9"/>
        <color rgb="FFFF0000"/>
        <rFont val="メイリオ"/>
        <family val="3"/>
        <charset val="128"/>
      </rPr>
      <t>※国内外の高等教育機関（大学院、大学、短期大学、高等専門学校（第4学年以上）、専修学校の専門課程）や諸外国（地域）の大学入学準備コース等に在籍したことがある場合は応募できません。</t>
    </r>
    <rPh sb="0" eb="2">
      <t>オウボ</t>
    </rPh>
    <rPh sb="2" eb="3">
      <t>ジ</t>
    </rPh>
    <rPh sb="49" eb="51">
      <t>バアイ</t>
    </rPh>
    <rPh sb="52" eb="54">
      <t>センタク</t>
    </rPh>
    <rPh sb="63" eb="66">
      <t>コクナイガイ</t>
    </rPh>
    <rPh sb="67" eb="73">
      <t>コウトウキョウイクキカン</t>
    </rPh>
    <rPh sb="74" eb="77">
      <t>ダイガクイン</t>
    </rPh>
    <rPh sb="78" eb="80">
      <t>ダイガク</t>
    </rPh>
    <rPh sb="81" eb="83">
      <t>タンキ</t>
    </rPh>
    <rPh sb="83" eb="85">
      <t>ダイガク</t>
    </rPh>
    <rPh sb="86" eb="92">
      <t>コウトウセンモンガッコウ</t>
    </rPh>
    <rPh sb="93" eb="94">
      <t>ダイ</t>
    </rPh>
    <rPh sb="95" eb="97">
      <t>ガクネン</t>
    </rPh>
    <rPh sb="97" eb="99">
      <t>イジョウ</t>
    </rPh>
    <rPh sb="101" eb="105">
      <t>センシュウガッコウ</t>
    </rPh>
    <rPh sb="106" eb="108">
      <t>センモン</t>
    </rPh>
    <rPh sb="108" eb="110">
      <t>カテイ</t>
    </rPh>
    <rPh sb="112" eb="115">
      <t>ショガイコク</t>
    </rPh>
    <rPh sb="116" eb="118">
      <t>チイキ</t>
    </rPh>
    <rPh sb="120" eb="124">
      <t>ダイガクニュウガク</t>
    </rPh>
    <rPh sb="124" eb="126">
      <t>ジュンビ</t>
    </rPh>
    <rPh sb="129" eb="130">
      <t>ナド</t>
    </rPh>
    <rPh sb="131" eb="133">
      <t>ザイセキ</t>
    </rPh>
    <rPh sb="140" eb="142">
      <t>バアイ</t>
    </rPh>
    <rPh sb="143" eb="145">
      <t>オウボ</t>
    </rPh>
    <phoneticPr fontId="6"/>
  </si>
  <si>
    <r>
      <rPr>
        <b/>
        <sz val="9"/>
        <color theme="1"/>
        <rFont val="メイリオ"/>
        <family val="3"/>
        <charset val="128"/>
      </rPr>
      <t>該当する項目について「あり」を選択してください。（複数選択可）</t>
    </r>
    <r>
      <rPr>
        <sz val="9"/>
        <color theme="1"/>
        <rFont val="メイリオ"/>
        <family val="3"/>
        <charset val="128"/>
      </rPr>
      <t xml:space="preserve">
「あり」を選択すると、上記「高校の特色」欄に自動で内容が反映されます。
</t>
    </r>
    <r>
      <rPr>
        <u/>
        <sz val="9"/>
        <color theme="1"/>
        <rFont val="メイリオ"/>
        <family val="3"/>
        <charset val="128"/>
      </rPr>
      <t>※採択年度は問いません。</t>
    </r>
    <r>
      <rPr>
        <sz val="9"/>
        <color theme="1"/>
        <rFont val="メイリオ"/>
        <family val="3"/>
        <charset val="128"/>
      </rPr>
      <t xml:space="preserve">
</t>
    </r>
    <r>
      <rPr>
        <u/>
        <sz val="9"/>
        <color theme="1"/>
        <rFont val="メイリオ"/>
        <family val="3"/>
        <charset val="128"/>
      </rPr>
      <t>※該当する項目がない場合は選択不要です。</t>
    </r>
    <rPh sb="25" eb="27">
      <t>フクスウ</t>
    </rPh>
    <rPh sb="27" eb="29">
      <t>センタク</t>
    </rPh>
    <rPh sb="46" eb="48">
      <t>コウコウ</t>
    </rPh>
    <rPh sb="49" eb="51">
      <t>トクショク</t>
    </rPh>
    <rPh sb="83" eb="85">
      <t>ガイトウ</t>
    </rPh>
    <rPh sb="87" eb="89">
      <t>コウモク</t>
    </rPh>
    <rPh sb="92" eb="94">
      <t>バアイ</t>
    </rPh>
    <rPh sb="95" eb="97">
      <t>センタク</t>
    </rPh>
    <rPh sb="97" eb="99">
      <t>フヨウ</t>
    </rPh>
    <phoneticPr fontId="6"/>
  </si>
  <si>
    <r>
      <t xml:space="preserve">和文又は英文で入力してください。日本語名称のない高校は英文で入力してください。
</t>
    </r>
    <r>
      <rPr>
        <b/>
        <u/>
        <sz val="9"/>
        <color theme="1"/>
        <rFont val="メイリオ"/>
        <family val="3"/>
        <charset val="128"/>
      </rPr>
      <t>※学校名は省略せず、正式名称を入力してください。</t>
    </r>
    <rPh sb="0" eb="2">
      <t>ワブン</t>
    </rPh>
    <rPh sb="2" eb="3">
      <t>マタ</t>
    </rPh>
    <rPh sb="4" eb="6">
      <t>エイブン</t>
    </rPh>
    <rPh sb="7" eb="9">
      <t>ニュウリョク</t>
    </rPh>
    <rPh sb="16" eb="18">
      <t>ニホン</t>
    </rPh>
    <rPh sb="18" eb="19">
      <t>ゴ</t>
    </rPh>
    <rPh sb="19" eb="21">
      <t>メイショウ</t>
    </rPh>
    <rPh sb="24" eb="26">
      <t>コウコウ</t>
    </rPh>
    <rPh sb="27" eb="29">
      <t>エイブン</t>
    </rPh>
    <rPh sb="30" eb="32">
      <t>ニュウリョク</t>
    </rPh>
    <phoneticPr fontId="3"/>
  </si>
  <si>
    <t>注意事項</t>
    <rPh sb="0" eb="2">
      <t>ニュウリョク</t>
    </rPh>
    <rPh sb="2" eb="4">
      <t>ホウホウチュウイジコウ</t>
    </rPh>
    <phoneticPr fontId="6"/>
  </si>
  <si>
    <t>「その他」を選択した場合、具体的な高校卒業資格名を入力してください。</t>
    <rPh sb="3" eb="4">
      <t>タ</t>
    </rPh>
    <rPh sb="6" eb="8">
      <t>センタク</t>
    </rPh>
    <rPh sb="10" eb="12">
      <t>バアイ</t>
    </rPh>
    <rPh sb="13" eb="16">
      <t>グタイテキ</t>
    </rPh>
    <rPh sb="17" eb="19">
      <t>コウコウ</t>
    </rPh>
    <rPh sb="19" eb="21">
      <t>ソツギョウ</t>
    </rPh>
    <rPh sb="21" eb="23">
      <t>シカク</t>
    </rPh>
    <rPh sb="23" eb="24">
      <t>メイ</t>
    </rPh>
    <rPh sb="25" eb="27">
      <t>ニュウリョク</t>
    </rPh>
    <phoneticPr fontId="3"/>
  </si>
  <si>
    <t>あり</t>
  </si>
  <si>
    <t>高校が日本国外にある場合、「国・地域コード」シートを参照し、コードを入力してください。</t>
    <rPh sb="3" eb="7">
      <t>ニホンコクガイ</t>
    </rPh>
    <phoneticPr fontId="6"/>
  </si>
  <si>
    <t>機構　花江</t>
    <rPh sb="0" eb="2">
      <t>キコウ</t>
    </rPh>
    <rPh sb="3" eb="4">
      <t>ハナ</t>
    </rPh>
    <rPh sb="4" eb="5">
      <t>エ</t>
    </rPh>
    <phoneticPr fontId="6"/>
  </si>
  <si>
    <t>臨海江東株式会社</t>
    <rPh sb="0" eb="2">
      <t>リンカイ</t>
    </rPh>
    <rPh sb="2" eb="4">
      <t>コウトウ</t>
    </rPh>
    <rPh sb="4" eb="8">
      <t>カブシキガイシャ</t>
    </rPh>
    <phoneticPr fontId="6"/>
  </si>
  <si>
    <r>
      <t xml:space="preserve">１年以内に受験を予定している国内大学の校数を入力してください。
</t>
    </r>
    <r>
      <rPr>
        <b/>
        <u/>
        <sz val="9"/>
        <rFont val="メイリオ"/>
        <family val="3"/>
        <charset val="128"/>
      </rPr>
      <t>※無い場合は、「なし」を選択してください。</t>
    </r>
    <rPh sb="1" eb="2">
      <t>ネン</t>
    </rPh>
    <rPh sb="2" eb="4">
      <t>イナイ</t>
    </rPh>
    <rPh sb="5" eb="7">
      <t>ジュケン</t>
    </rPh>
    <rPh sb="8" eb="10">
      <t>ヨテイ</t>
    </rPh>
    <rPh sb="14" eb="16">
      <t>コクナイ</t>
    </rPh>
    <rPh sb="16" eb="18">
      <t>ダイガク</t>
    </rPh>
    <rPh sb="19" eb="21">
      <t>コウスウ</t>
    </rPh>
    <rPh sb="22" eb="24">
      <t>ニュウリョク</t>
    </rPh>
    <rPh sb="33" eb="34">
      <t>ナ</t>
    </rPh>
    <rPh sb="35" eb="37">
      <t>バアイ</t>
    </rPh>
    <rPh sb="44" eb="46">
      <t>センタク</t>
    </rPh>
    <phoneticPr fontId="6"/>
  </si>
  <si>
    <t>採用された（トビタテ！留学JAPAN）</t>
    <rPh sb="0" eb="2">
      <t>サイヨウ</t>
    </rPh>
    <rPh sb="11" eb="13">
      <t>リュウガク</t>
    </rPh>
    <phoneticPr fontId="5"/>
  </si>
  <si>
    <t>応募したことがある（学部学位取得型及びトビタテ！留学JAPAN）</t>
  </si>
  <si>
    <t>B2299999999</t>
    <phoneticPr fontId="6"/>
  </si>
  <si>
    <t>申請中又は受給予定</t>
    <phoneticPr fontId="2"/>
  </si>
  <si>
    <t>入力
選択</t>
    <rPh sb="0" eb="2">
      <t>ニュウリョク</t>
    </rPh>
    <phoneticPr fontId="6"/>
  </si>
  <si>
    <t>国際共同プログラム（ダブルディグリー・ジョイントディグリー・デュアルディグリープログラム）</t>
    <rPh sb="0" eb="2">
      <t>コクサイ</t>
    </rPh>
    <rPh sb="2" eb="4">
      <t>キョウドウ</t>
    </rPh>
    <phoneticPr fontId="5"/>
  </si>
  <si>
    <t>正規の学士課程
開始</t>
    <rPh sb="0" eb="2">
      <t>セイキ</t>
    </rPh>
    <rPh sb="8" eb="10">
      <t>カイシ</t>
    </rPh>
    <phoneticPr fontId="6"/>
  </si>
  <si>
    <t>コースの期間（最短期間）を選択してください。</t>
    <rPh sb="4" eb="6">
      <t>キカン</t>
    </rPh>
    <rPh sb="7" eb="9">
      <t>サイタン</t>
    </rPh>
    <rPh sb="9" eb="11">
      <t>キカン</t>
    </rPh>
    <rPh sb="13" eb="15">
      <t>センタク</t>
    </rPh>
    <phoneticPr fontId="3"/>
  </si>
  <si>
    <t>英国</t>
    <rPh sb="0" eb="2">
      <t>エイコク</t>
    </rPh>
    <phoneticPr fontId="6"/>
  </si>
  <si>
    <t>家計支持者３</t>
    <rPh sb="0" eb="6">
      <t>タ</t>
    </rPh>
    <phoneticPr fontId="6"/>
  </si>
  <si>
    <t>応募者本人</t>
    <rPh sb="0" eb="3">
      <t>オウボシャ</t>
    </rPh>
    <rPh sb="3" eb="5">
      <t>ホンニン</t>
    </rPh>
    <phoneticPr fontId="16"/>
  </si>
  <si>
    <t>過去に海外留学奨学金を受給して留学したことがある場合、その奨学金の種類に該当するものを選択してください。複数ある場合は、代表的なものを一つ選択してください。
無い場合は「なし」を選択してください。</t>
    <rPh sb="0" eb="2">
      <t>カコ</t>
    </rPh>
    <rPh sb="3" eb="5">
      <t>カイガイ</t>
    </rPh>
    <rPh sb="5" eb="7">
      <t>リュウガク</t>
    </rPh>
    <rPh sb="7" eb="10">
      <t>ショウガクキン</t>
    </rPh>
    <rPh sb="11" eb="13">
      <t>ジュキュウ</t>
    </rPh>
    <rPh sb="15" eb="17">
      <t>リュウガク</t>
    </rPh>
    <rPh sb="24" eb="26">
      <t>バアイ</t>
    </rPh>
    <rPh sb="29" eb="32">
      <t>ショウガクキン</t>
    </rPh>
    <rPh sb="33" eb="35">
      <t>シュルイ</t>
    </rPh>
    <rPh sb="36" eb="38">
      <t>ガイトウ</t>
    </rPh>
    <rPh sb="43" eb="45">
      <t>センタク</t>
    </rPh>
    <rPh sb="52" eb="54">
      <t>フクスウ</t>
    </rPh>
    <rPh sb="56" eb="58">
      <t>バアイ</t>
    </rPh>
    <rPh sb="60" eb="63">
      <t>ダイヒョウテキ</t>
    </rPh>
    <rPh sb="67" eb="68">
      <t>ヒト</t>
    </rPh>
    <rPh sb="69" eb="71">
      <t>センタク</t>
    </rPh>
    <rPh sb="80" eb="82">
      <t>バアイ</t>
    </rPh>
    <rPh sb="88" eb="90">
      <t>センタク</t>
    </rPh>
    <phoneticPr fontId="6"/>
  </si>
  <si>
    <t>　◆申請大学数について</t>
    <rPh sb="2" eb="4">
      <t>シンセイ</t>
    </rPh>
    <rPh sb="4" eb="6">
      <t>ダイガク</t>
    </rPh>
    <rPh sb="6" eb="7">
      <t>スウ</t>
    </rPh>
    <phoneticPr fontId="6"/>
  </si>
  <si>
    <t>申請大学数</t>
    <rPh sb="0" eb="2">
      <t>シンセイ</t>
    </rPh>
    <rPh sb="2" eb="5">
      <t>ダイガクスウ</t>
    </rPh>
    <phoneticPr fontId="5"/>
  </si>
  <si>
    <t>第4希望まで</t>
    <rPh sb="0" eb="1">
      <t>ダイ</t>
    </rPh>
    <rPh sb="2" eb="4">
      <t>キボウ</t>
    </rPh>
    <phoneticPr fontId="6"/>
  </si>
  <si>
    <t>【申請大学数】</t>
    <rPh sb="1" eb="3">
      <t>シンセイ</t>
    </rPh>
    <rPh sb="3" eb="6">
      <t>ダイガクスウ</t>
    </rPh>
    <phoneticPr fontId="5"/>
  </si>
  <si>
    <t>第2希望まで</t>
    <rPh sb="0" eb="1">
      <t>ダイ</t>
    </rPh>
    <rPh sb="2" eb="4">
      <t>キボウ</t>
    </rPh>
    <phoneticPr fontId="5"/>
  </si>
  <si>
    <t>第3希望まで</t>
    <rPh sb="0" eb="1">
      <t>ダイ</t>
    </rPh>
    <rPh sb="2" eb="4">
      <t>キボウ</t>
    </rPh>
    <phoneticPr fontId="5"/>
  </si>
  <si>
    <t>第4希望まで</t>
    <rPh sb="0" eb="1">
      <t>ダイ</t>
    </rPh>
    <rPh sb="2" eb="4">
      <t>キボウ</t>
    </rPh>
    <phoneticPr fontId="5"/>
  </si>
  <si>
    <t>第5希望まで</t>
    <rPh sb="0" eb="1">
      <t>ダイ</t>
    </rPh>
    <rPh sb="2" eb="4">
      <t>キボウ</t>
    </rPh>
    <phoneticPr fontId="5"/>
  </si>
  <si>
    <t>第6希望まで</t>
    <rPh sb="0" eb="1">
      <t>ダイ</t>
    </rPh>
    <rPh sb="2" eb="4">
      <t>キボウ</t>
    </rPh>
    <phoneticPr fontId="5"/>
  </si>
  <si>
    <t>第7希望まで</t>
    <rPh sb="0" eb="1">
      <t>ダイ</t>
    </rPh>
    <rPh sb="2" eb="4">
      <t>キボウ</t>
    </rPh>
    <phoneticPr fontId="5"/>
  </si>
  <si>
    <t>第8希望まで</t>
    <rPh sb="0" eb="1">
      <t>ダイ</t>
    </rPh>
    <rPh sb="2" eb="4">
      <t>キボウ</t>
    </rPh>
    <phoneticPr fontId="5"/>
  </si>
  <si>
    <t>第1希望のみ</t>
    <rPh sb="0" eb="1">
      <t>ダイ</t>
    </rPh>
    <rPh sb="2" eb="4">
      <t>キボウ</t>
    </rPh>
    <phoneticPr fontId="5"/>
  </si>
  <si>
    <t>JASSOが実施する海外留学奨学金(給付型）について、該当するものを選択してください。</t>
    <rPh sb="6" eb="8">
      <t>ジッシ</t>
    </rPh>
    <rPh sb="10" eb="12">
      <t>カイガイ</t>
    </rPh>
    <rPh sb="12" eb="14">
      <t>リュウガク</t>
    </rPh>
    <rPh sb="14" eb="17">
      <t>ショウガクキン</t>
    </rPh>
    <rPh sb="18" eb="21">
      <t>キュウフガタ</t>
    </rPh>
    <rPh sb="27" eb="29">
      <t>ガイトウ</t>
    </rPh>
    <rPh sb="34" eb="36">
      <t>センタク</t>
    </rPh>
    <phoneticPr fontId="3"/>
  </si>
  <si>
    <r>
      <t xml:space="preserve">住所を入力してください。
</t>
    </r>
    <r>
      <rPr>
        <b/>
        <u/>
        <sz val="9"/>
        <color theme="1"/>
        <rFont val="メイリオ"/>
        <family val="3"/>
        <charset val="128"/>
      </rPr>
      <t>※応募時に日本に住所を有していない場合は応募できません。</t>
    </r>
    <rPh sb="0" eb="2">
      <t>ジュウショ</t>
    </rPh>
    <rPh sb="14" eb="16">
      <t>オウボ</t>
    </rPh>
    <rPh sb="16" eb="17">
      <t>ジ</t>
    </rPh>
    <rPh sb="18" eb="20">
      <t>ニホン</t>
    </rPh>
    <rPh sb="21" eb="23">
      <t>ジュウショ</t>
    </rPh>
    <rPh sb="24" eb="25">
      <t>ユウ</t>
    </rPh>
    <rPh sb="30" eb="32">
      <t>バアイ</t>
    </rPh>
    <rPh sb="33" eb="35">
      <t>オウボ</t>
    </rPh>
    <phoneticPr fontId="7"/>
  </si>
  <si>
    <t>国・地域コード</t>
    <rPh sb="0" eb="1">
      <t>クニ</t>
    </rPh>
    <rPh sb="2" eb="4">
      <t>チイキ</t>
    </rPh>
    <phoneticPr fontId="5"/>
  </si>
  <si>
    <t>分野コード</t>
    <rPh sb="0" eb="2">
      <t>ブンヤ</t>
    </rPh>
    <phoneticPr fontId="3"/>
  </si>
  <si>
    <r>
      <t xml:space="preserve">応募者の国籍について該当するものを選択してください。
</t>
    </r>
    <r>
      <rPr>
        <b/>
        <u/>
        <sz val="9"/>
        <rFont val="メイリオ"/>
        <family val="3"/>
        <charset val="128"/>
      </rPr>
      <t>※日本国籍を有する人又は日本への永住が許可されている人が応募できます。</t>
    </r>
    <rPh sb="10" eb="12">
      <t>ガイトウ</t>
    </rPh>
    <rPh sb="36" eb="37">
      <t>ヒト</t>
    </rPh>
    <rPh sb="53" eb="54">
      <t>ヒト</t>
    </rPh>
    <phoneticPr fontId="6"/>
  </si>
  <si>
    <r>
      <t>外国に所在する高校の場合は、「外国に所在」を選択してください</t>
    </r>
    <r>
      <rPr>
        <sz val="9"/>
        <color theme="9" tint="-0.249977111117893"/>
        <rFont val="メイリオ"/>
        <family val="3"/>
        <charset val="128"/>
      </rPr>
      <t>。</t>
    </r>
    <rPh sb="0" eb="2">
      <t>ガイコク</t>
    </rPh>
    <rPh sb="3" eb="5">
      <t>ショザイ</t>
    </rPh>
    <rPh sb="7" eb="9">
      <t>コウコウ</t>
    </rPh>
    <rPh sb="10" eb="12">
      <t>バアイ</t>
    </rPh>
    <rPh sb="18" eb="20">
      <t>ショザイ</t>
    </rPh>
    <rPh sb="22" eb="24">
      <t>センタク</t>
    </rPh>
    <phoneticPr fontId="3"/>
  </si>
  <si>
    <t>途中の学年で転校したり、別の高校に在籍してから入学した場合、「編・転・再入学」を選択してください。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2">
      <t>センタク</t>
    </rPh>
    <phoneticPr fontId="3"/>
  </si>
  <si>
    <t>別の高校に転校した場合、「転出」選択してください。</t>
    <rPh sb="0" eb="1">
      <t>ベツ</t>
    </rPh>
    <rPh sb="2" eb="4">
      <t>コウコウ</t>
    </rPh>
    <rPh sb="5" eb="7">
      <t>テンコウ</t>
    </rPh>
    <rPh sb="9" eb="11">
      <t>バアイ</t>
    </rPh>
    <rPh sb="13" eb="15">
      <t>テンシュツ</t>
    </rPh>
    <rPh sb="16" eb="18">
      <t>センタク</t>
    </rPh>
    <phoneticPr fontId="3"/>
  </si>
  <si>
    <t>日本国内</t>
    <rPh sb="0" eb="4">
      <t>ニホンコクナイ</t>
    </rPh>
    <phoneticPr fontId="3"/>
  </si>
  <si>
    <t>※複数回の海外渡航経験がない場合は選択不要です。</t>
    <phoneticPr fontId="6"/>
  </si>
  <si>
    <t>※該当がない場合は選択不要です。</t>
    <rPh sb="1" eb="3">
      <t>ガイトウ</t>
    </rPh>
    <phoneticPr fontId="6"/>
  </si>
  <si>
    <t>渡航目的</t>
    <rPh sb="0" eb="2">
      <t>トコウ</t>
    </rPh>
    <rPh sb="2" eb="4">
      <t>モクテキ</t>
    </rPh>
    <phoneticPr fontId="3"/>
  </si>
  <si>
    <t>既に高校を卒業している場合、「応募時に高校に在籍していない」を選択してください。</t>
    <rPh sb="0" eb="1">
      <t>スデ</t>
    </rPh>
    <rPh sb="2" eb="4">
      <t>コウコウ</t>
    </rPh>
    <rPh sb="5" eb="7">
      <t>ソツギョウ</t>
    </rPh>
    <rPh sb="11" eb="13">
      <t>バアイ</t>
    </rPh>
    <rPh sb="31" eb="33">
      <t>センタク</t>
    </rPh>
    <phoneticPr fontId="6"/>
  </si>
  <si>
    <t>前問で「応募時に高校に在籍していない」を選択した場合、応募時の状況について該当するものを選択してください。</t>
    <rPh sb="0" eb="1">
      <t>マエ</t>
    </rPh>
    <rPh sb="1" eb="2">
      <t>トイ</t>
    </rPh>
    <rPh sb="4" eb="7">
      <t>オウボジ</t>
    </rPh>
    <rPh sb="8" eb="10">
      <t>ガイトウ</t>
    </rPh>
    <rPh sb="15" eb="17">
      <t>センタク</t>
    </rPh>
    <rPh sb="20" eb="22">
      <t>センタク</t>
    </rPh>
    <rPh sb="27" eb="30">
      <t>オウボジ</t>
    </rPh>
    <rPh sb="31" eb="33">
      <t>ジョウキョウ</t>
    </rPh>
    <rPh sb="37" eb="39">
      <t>ガイトウ</t>
    </rPh>
    <phoneticPr fontId="3"/>
  </si>
  <si>
    <t>海外渡航経験の有無について選択してください。</t>
    <rPh sb="2" eb="4">
      <t>トコウ</t>
    </rPh>
    <rPh sb="13" eb="15">
      <t>センタク</t>
    </rPh>
    <phoneticPr fontId="6"/>
  </si>
  <si>
    <r>
      <t>取得予定学位が「</t>
    </r>
    <r>
      <rPr>
        <b/>
        <sz val="9"/>
        <color theme="1"/>
        <rFont val="メイリオ"/>
        <family val="3"/>
        <charset val="128"/>
      </rPr>
      <t>学士</t>
    </r>
    <r>
      <rPr>
        <sz val="9"/>
        <color theme="1"/>
        <rFont val="メイリオ"/>
        <family val="3"/>
        <charset val="128"/>
      </rPr>
      <t xml:space="preserve">」であることを確認し、選択してください。
</t>
    </r>
    <r>
      <rPr>
        <u/>
        <sz val="9"/>
        <color theme="1"/>
        <rFont val="メイリオ"/>
        <family val="3"/>
        <charset val="128"/>
      </rPr>
      <t>※</t>
    </r>
    <r>
      <rPr>
        <b/>
        <u/>
        <sz val="9"/>
        <color theme="1"/>
        <rFont val="メイリオ"/>
        <family val="3"/>
        <charset val="128"/>
      </rPr>
      <t>本制度の支援対象は学士の学位取得が可能な分野及び課程です。</t>
    </r>
    <r>
      <rPr>
        <u/>
        <sz val="9"/>
        <color theme="1"/>
        <rFont val="メイリオ"/>
        <family val="3"/>
        <charset val="128"/>
      </rPr>
      <t>学士・修士一貫課程で、「学士号」が授与されることなく最初に取得する学位が「修士号」の場合は支援対象外です。</t>
    </r>
    <rPh sb="0" eb="2">
      <t>シュトク</t>
    </rPh>
    <rPh sb="2" eb="4">
      <t>ヨテイ</t>
    </rPh>
    <rPh sb="4" eb="6">
      <t>ガクイ</t>
    </rPh>
    <rPh sb="8" eb="10">
      <t>ガクシ</t>
    </rPh>
    <rPh sb="17" eb="19">
      <t>カクニン</t>
    </rPh>
    <rPh sb="21" eb="23">
      <t>センタク</t>
    </rPh>
    <rPh sb="32" eb="33">
      <t>ホン</t>
    </rPh>
    <rPh sb="33" eb="35">
      <t>セイド</t>
    </rPh>
    <rPh sb="36" eb="38">
      <t>シエン</t>
    </rPh>
    <rPh sb="38" eb="40">
      <t>タイショウ</t>
    </rPh>
    <rPh sb="41" eb="43">
      <t>ガクシ</t>
    </rPh>
    <rPh sb="44" eb="46">
      <t>ガクイ</t>
    </rPh>
    <rPh sb="46" eb="48">
      <t>シュトク</t>
    </rPh>
    <rPh sb="49" eb="51">
      <t>カノウ</t>
    </rPh>
    <rPh sb="52" eb="54">
      <t>ブンヤ</t>
    </rPh>
    <rPh sb="54" eb="55">
      <t>オヨ</t>
    </rPh>
    <rPh sb="56" eb="58">
      <t>カテイ</t>
    </rPh>
    <rPh sb="61" eb="63">
      <t>ガクシ</t>
    </rPh>
    <rPh sb="64" eb="66">
      <t>シュウシ</t>
    </rPh>
    <rPh sb="66" eb="68">
      <t>イッカン</t>
    </rPh>
    <rPh sb="68" eb="70">
      <t>カテイ</t>
    </rPh>
    <rPh sb="73" eb="75">
      <t>ガクシ</t>
    </rPh>
    <rPh sb="75" eb="76">
      <t>ゴウ</t>
    </rPh>
    <rPh sb="78" eb="80">
      <t>ジュヨ</t>
    </rPh>
    <rPh sb="94" eb="96">
      <t>ガクイ</t>
    </rPh>
    <rPh sb="98" eb="100">
      <t>シュウシ</t>
    </rPh>
    <rPh sb="100" eb="101">
      <t>ゴウ</t>
    </rPh>
    <rPh sb="103" eb="105">
      <t>バアイ</t>
    </rPh>
    <rPh sb="106" eb="108">
      <t>シエン</t>
    </rPh>
    <rPh sb="108" eb="110">
      <t>タイショウ</t>
    </rPh>
    <rPh sb="110" eb="111">
      <t>ガイ</t>
    </rPh>
    <phoneticPr fontId="3"/>
  </si>
  <si>
    <t>学士</t>
    <rPh sb="0" eb="2">
      <t>ガクシ</t>
    </rPh>
    <phoneticPr fontId="6"/>
  </si>
  <si>
    <t>学士</t>
    <rPh sb="0" eb="2">
      <t>ガクシ</t>
    </rPh>
    <phoneticPr fontId="16"/>
  </si>
  <si>
    <t>学校名</t>
    <rPh sb="0" eb="2">
      <t>ガッコウ</t>
    </rPh>
    <rPh sb="2" eb="3">
      <t>メイ</t>
    </rPh>
    <phoneticPr fontId="6"/>
  </si>
  <si>
    <t>卒業中学校名を和文又は英文で入力してください。</t>
    <rPh sb="0" eb="2">
      <t>ソツギョウ</t>
    </rPh>
    <rPh sb="2" eb="5">
      <t>チュウガッコウ</t>
    </rPh>
    <rPh sb="5" eb="6">
      <t>メイ</t>
    </rPh>
    <phoneticPr fontId="3"/>
  </si>
  <si>
    <t>※外国の大学間での国際共同プログラムの場合は、全ての大学のURLを入力例のように入力してください。</t>
    <rPh sb="33" eb="35">
      <t>ニュウリョク</t>
    </rPh>
    <rPh sb="35" eb="36">
      <t>レイ</t>
    </rPh>
    <rPh sb="40" eb="42">
      <t>ニュウリョク</t>
    </rPh>
    <phoneticPr fontId="15"/>
  </si>
  <si>
    <t>過去の海外渡航について</t>
    <rPh sb="0" eb="2">
      <t>カコ</t>
    </rPh>
    <rPh sb="3" eb="5">
      <t>カイガイ</t>
    </rPh>
    <rPh sb="5" eb="7">
      <t>トコウ</t>
    </rPh>
    <phoneticPr fontId="5"/>
  </si>
  <si>
    <t>渡航目的</t>
    <rPh sb="0" eb="2">
      <t>トコウ</t>
    </rPh>
    <rPh sb="2" eb="4">
      <t>モクテキ</t>
    </rPh>
    <phoneticPr fontId="24"/>
  </si>
  <si>
    <t>過去の海外渡航経験について（期間が長い順）</t>
    <rPh sb="0" eb="2">
      <t>カコ</t>
    </rPh>
    <rPh sb="3" eb="5">
      <t>カイガイ</t>
    </rPh>
    <rPh sb="5" eb="7">
      <t>トコウ</t>
    </rPh>
    <rPh sb="7" eb="9">
      <t>ケイケン</t>
    </rPh>
    <phoneticPr fontId="8"/>
  </si>
  <si>
    <t>アジア</t>
  </si>
  <si>
    <t>台北</t>
  </si>
  <si>
    <t>パレスチナ</t>
  </si>
  <si>
    <t>アフガニスタン</t>
  </si>
  <si>
    <t>ガンビア</t>
  </si>
  <si>
    <t>ナミビア</t>
  </si>
  <si>
    <t>ニジェール</t>
  </si>
  <si>
    <t>マラウイ</t>
  </si>
  <si>
    <t>ジブチ</t>
  </si>
  <si>
    <t>ブルンジ</t>
  </si>
  <si>
    <t>バンクーバー、トロント、モントリオール</t>
  </si>
  <si>
    <t>ブリュッセル</t>
  </si>
  <si>
    <t>フランクフルト、ハンブルク</t>
  </si>
  <si>
    <t>ルクセンブルク</t>
  </si>
  <si>
    <t>マドリード</t>
  </si>
  <si>
    <t>ボスニア・ヘルツェゴビナ</t>
  </si>
  <si>
    <t>ジョージア</t>
  </si>
  <si>
    <t>アルメニア</t>
  </si>
  <si>
    <t>モルドバ</t>
  </si>
  <si>
    <t>学部学位取得型願書入力フォーム</t>
    <rPh sb="0" eb="2">
      <t>ガクブ</t>
    </rPh>
    <rPh sb="2" eb="4">
      <t>ガクイ</t>
    </rPh>
    <rPh sb="4" eb="6">
      <t>シュトク</t>
    </rPh>
    <rPh sb="6" eb="7">
      <t>ガタ</t>
    </rPh>
    <rPh sb="7" eb="9">
      <t>ガンショ</t>
    </rPh>
    <rPh sb="9" eb="11">
      <t>ニュウリョク</t>
    </rPh>
    <phoneticPr fontId="6"/>
  </si>
  <si>
    <t>国内大学
受験予定数</t>
    <rPh sb="0" eb="2">
      <t>コクナイ</t>
    </rPh>
    <rPh sb="2" eb="4">
      <t>ダイガク</t>
    </rPh>
    <rPh sb="5" eb="7">
      <t>ジュケン</t>
    </rPh>
    <rPh sb="7" eb="10">
      <t>ヨテイスウ</t>
    </rPh>
    <phoneticPr fontId="24"/>
  </si>
  <si>
    <t>海外大学
受験予定数</t>
    <rPh sb="0" eb="2">
      <t>カイガイ</t>
    </rPh>
    <rPh sb="2" eb="4">
      <t>ダイガク</t>
    </rPh>
    <rPh sb="5" eb="7">
      <t>ジュケン</t>
    </rPh>
    <rPh sb="7" eb="10">
      <t>ヨテイスウ</t>
    </rPh>
    <phoneticPr fontId="24"/>
  </si>
  <si>
    <t>海外留学支援制度
申請大学数</t>
    <rPh sb="0" eb="2">
      <t>カイガイ</t>
    </rPh>
    <rPh sb="2" eb="4">
      <t>リュウガク</t>
    </rPh>
    <rPh sb="4" eb="6">
      <t>シエン</t>
    </rPh>
    <rPh sb="6" eb="8">
      <t>セイド</t>
    </rPh>
    <rPh sb="9" eb="11">
      <t>シンセイ</t>
    </rPh>
    <rPh sb="11" eb="13">
      <t>ダイガク</t>
    </rPh>
    <rPh sb="13" eb="14">
      <t>スウ</t>
    </rPh>
    <phoneticPr fontId="24"/>
  </si>
  <si>
    <t>応募したことがある（海外留学支援制度及びトビタテ！留学JAPAN）</t>
    <rPh sb="10" eb="12">
      <t>カイガイ</t>
    </rPh>
    <rPh sb="12" eb="14">
      <t>リュウガク</t>
    </rPh>
    <rPh sb="14" eb="16">
      <t>シエン</t>
    </rPh>
    <rPh sb="16" eb="18">
      <t>セイド</t>
    </rPh>
    <rPh sb="18" eb="19">
      <t>オヨ</t>
    </rPh>
    <phoneticPr fontId="5"/>
  </si>
  <si>
    <t>海外留学支援制度及びトビタテ！留学JAPANに応募したことがない</t>
    <rPh sb="0" eb="2">
      <t>カイガイ</t>
    </rPh>
    <rPh sb="2" eb="4">
      <t>リュウガク</t>
    </rPh>
    <rPh sb="4" eb="6">
      <t>シエン</t>
    </rPh>
    <rPh sb="6" eb="8">
      <t>セイド</t>
    </rPh>
    <rPh sb="8" eb="9">
      <t>オヨ</t>
    </rPh>
    <rPh sb="23" eb="25">
      <t>オウボ</t>
    </rPh>
    <phoneticPr fontId="5"/>
  </si>
  <si>
    <t>採用された（海外留学支援制度）</t>
    <rPh sb="0" eb="2">
      <t>サイヨウ</t>
    </rPh>
    <rPh sb="6" eb="8">
      <t>カイガイ</t>
    </rPh>
    <rPh sb="8" eb="10">
      <t>リュウガク</t>
    </rPh>
    <rPh sb="10" eb="12">
      <t>シエン</t>
    </rPh>
    <rPh sb="12" eb="14">
      <t>セイド</t>
    </rPh>
    <phoneticPr fontId="5"/>
  </si>
  <si>
    <t>採用された（海外留学支制度及びトビタテ！留学JAPAN）</t>
    <rPh sb="0" eb="2">
      <t>サイヨウ</t>
    </rPh>
    <rPh sb="6" eb="8">
      <t>カイガイ</t>
    </rPh>
    <rPh sb="8" eb="10">
      <t>リュウガク</t>
    </rPh>
    <rPh sb="10" eb="11">
      <t>シ</t>
    </rPh>
    <rPh sb="11" eb="13">
      <t>セイド</t>
    </rPh>
    <rPh sb="13" eb="14">
      <t>オヨ</t>
    </rPh>
    <phoneticPr fontId="5"/>
  </si>
  <si>
    <t>奨学金実績</t>
    <phoneticPr fontId="6"/>
  </si>
  <si>
    <r>
      <t xml:space="preserve">「国・地域コード」シートを参照し、該当する国・地域コードを入力してください。
</t>
    </r>
    <r>
      <rPr>
        <u/>
        <sz val="9"/>
        <rFont val="メイリオ"/>
        <family val="3"/>
        <charset val="128"/>
      </rPr>
      <t>※複数のキャンパスで授業を受ける場合は、最初に渡航する国・地域のコードを入力してください。
※支援開始手続き時に、留学先大学の所在地は改めて確認します。</t>
    </r>
    <rPh sb="3" eb="5">
      <t>チイキ</t>
    </rPh>
    <phoneticPr fontId="3"/>
  </si>
  <si>
    <t>「国・地域コード」シートを参照し、該当する国・地域コードを入力してください。</t>
    <rPh sb="3" eb="5">
      <t>チイキ</t>
    </rPh>
    <phoneticPr fontId="3"/>
  </si>
  <si>
    <t>応募したことがある（海外留学支援制度）</t>
    <rPh sb="0" eb="2">
      <t>オウボ</t>
    </rPh>
    <rPh sb="10" eb="14">
      <t>カイガイリュウガク</t>
    </rPh>
    <rPh sb="14" eb="16">
      <t>シエン</t>
    </rPh>
    <rPh sb="16" eb="18">
      <t>セイド</t>
    </rPh>
    <phoneticPr fontId="5"/>
  </si>
  <si>
    <t>応募したことがある（トビタテ！留学JAPAN）</t>
    <rPh sb="15" eb="17">
      <t>リュウガク</t>
    </rPh>
    <phoneticPr fontId="5"/>
  </si>
  <si>
    <t>3校</t>
    <phoneticPr fontId="6"/>
  </si>
  <si>
    <t>5点満点中3.7相当以上</t>
    <phoneticPr fontId="6"/>
  </si>
  <si>
    <t>電卓検定１級、実用英語技能検定１級</t>
    <rPh sb="0" eb="2">
      <t>デンタク</t>
    </rPh>
    <rPh sb="2" eb="4">
      <t>ケンテイ</t>
    </rPh>
    <rPh sb="5" eb="6">
      <t>キュウ</t>
    </rPh>
    <rPh sb="16" eb="17">
      <t>キュウ</t>
    </rPh>
    <phoneticPr fontId="3"/>
  </si>
  <si>
    <t>中学校が日本国内にある場合、「都道府県コード」シートを参照し、コードを入力してください。</t>
    <rPh sb="0" eb="3">
      <t>チュウガッコウ</t>
    </rPh>
    <rPh sb="4" eb="6">
      <t>ニホン</t>
    </rPh>
    <rPh sb="6" eb="8">
      <t>コクナイ</t>
    </rPh>
    <rPh sb="11" eb="13">
      <t>バアイ</t>
    </rPh>
    <rPh sb="15" eb="19">
      <t>トドウフケン</t>
    </rPh>
    <phoneticPr fontId="3"/>
  </si>
  <si>
    <t>中学校が日本国外にある場合、「国・地域コード」シートを参照し、コードを入力してください。</t>
    <rPh sb="0" eb="3">
      <t>チュウガッコウ</t>
    </rPh>
    <rPh sb="4" eb="8">
      <t>ニホンコクガイ</t>
    </rPh>
    <phoneticPr fontId="6"/>
  </si>
  <si>
    <t>必須入力</t>
    <rPh sb="0" eb="2">
      <t>ヒッス</t>
    </rPh>
    <rPh sb="2" eb="4">
      <t>ニュウリョク</t>
    </rPh>
    <phoneticPr fontId="5"/>
  </si>
  <si>
    <t>誕生年（西暦）を半角で入力し、月・日を選択してください。</t>
    <rPh sb="0" eb="2">
      <t>タンジョウ</t>
    </rPh>
    <rPh sb="2" eb="3">
      <t>ドシ</t>
    </rPh>
    <rPh sb="3" eb="4">
      <t>セイネン</t>
    </rPh>
    <rPh sb="17" eb="18">
      <t>ヒ</t>
    </rPh>
    <phoneticPr fontId="7"/>
  </si>
  <si>
    <t>2024年４月1日現在の年齢が自動で表示されます。</t>
    <rPh sb="4" eb="5">
      <t>ネン</t>
    </rPh>
    <rPh sb="6" eb="7">
      <t>ガツ</t>
    </rPh>
    <rPh sb="8" eb="9">
      <t>ニチ</t>
    </rPh>
    <rPh sb="9" eb="11">
      <t>ゲンザイ</t>
    </rPh>
    <rPh sb="12" eb="14">
      <t>ネンレイ</t>
    </rPh>
    <rPh sb="15" eb="17">
      <t>ジドウ</t>
    </rPh>
    <rPh sb="18" eb="20">
      <t>ヒョウジ</t>
    </rPh>
    <phoneticPr fontId="3"/>
  </si>
  <si>
    <t>様式チを提出</t>
    <rPh sb="0" eb="2">
      <t>ヨウシキ</t>
    </rPh>
    <rPh sb="4" eb="6">
      <t>テイシュツ</t>
    </rPh>
    <phoneticPr fontId="5"/>
  </si>
  <si>
    <t>　　応募者の事務手続きに対応できる日本国内連絡人の情報を入力してください。</t>
    <rPh sb="2" eb="5">
      <t>オウボシャ</t>
    </rPh>
    <rPh sb="6" eb="8">
      <t>ジム</t>
    </rPh>
    <rPh sb="8" eb="10">
      <t>テツヅ</t>
    </rPh>
    <rPh sb="12" eb="14">
      <t>タイオウ</t>
    </rPh>
    <rPh sb="17" eb="19">
      <t>ニホン</t>
    </rPh>
    <rPh sb="19" eb="21">
      <t>コクナイ</t>
    </rPh>
    <rPh sb="21" eb="23">
      <t>レンラク</t>
    </rPh>
    <rPh sb="23" eb="24">
      <t>ヒト</t>
    </rPh>
    <rPh sb="25" eb="27">
      <t>ジョウホウ</t>
    </rPh>
    <rPh sb="28" eb="30">
      <t>ニュウリョク</t>
    </rPh>
    <phoneticPr fontId="6"/>
  </si>
  <si>
    <t>使用言語1</t>
    <rPh sb="0" eb="2">
      <t>シヨウ</t>
    </rPh>
    <rPh sb="2" eb="4">
      <t>ゲンゴ</t>
    </rPh>
    <phoneticPr fontId="5"/>
  </si>
  <si>
    <t>使用言語2</t>
    <rPh sb="0" eb="2">
      <t>シヨウ</t>
    </rPh>
    <rPh sb="2" eb="4">
      <t>ゲンゴ</t>
    </rPh>
    <phoneticPr fontId="5"/>
  </si>
  <si>
    <t>留学先大学での主たる使用言語が英語ではない場合は、「英語以外」を選択してください。</t>
    <rPh sb="0" eb="2">
      <t>リュウガク</t>
    </rPh>
    <rPh sb="2" eb="3">
      <t>サキ</t>
    </rPh>
    <rPh sb="3" eb="5">
      <t>ダイガク</t>
    </rPh>
    <rPh sb="7" eb="8">
      <t>シュ</t>
    </rPh>
    <rPh sb="10" eb="12">
      <t>シヨウ</t>
    </rPh>
    <rPh sb="12" eb="14">
      <t>ゲンゴ</t>
    </rPh>
    <rPh sb="15" eb="17">
      <t>エイゴ</t>
    </rPh>
    <rPh sb="21" eb="23">
      <t>バアイ</t>
    </rPh>
    <rPh sb="26" eb="28">
      <t>エイゴ</t>
    </rPh>
    <rPh sb="28" eb="30">
      <t>イガイ</t>
    </rPh>
    <rPh sb="32" eb="34">
      <t>センタク</t>
    </rPh>
    <phoneticPr fontId="18"/>
  </si>
  <si>
    <t>前問で「英語」を選択した場合、試験名を選択してください。</t>
    <rPh sb="0" eb="1">
      <t>ゼン</t>
    </rPh>
    <rPh sb="1" eb="2">
      <t>トイ</t>
    </rPh>
    <rPh sb="4" eb="6">
      <t>エイゴ</t>
    </rPh>
    <rPh sb="8" eb="10">
      <t>センタク</t>
    </rPh>
    <rPh sb="12" eb="14">
      <t>バアイ</t>
    </rPh>
    <rPh sb="15" eb="17">
      <t>シケン</t>
    </rPh>
    <rPh sb="17" eb="18">
      <t>メイ</t>
    </rPh>
    <rPh sb="19" eb="21">
      <t>センタク</t>
    </rPh>
    <phoneticPr fontId="15"/>
  </si>
  <si>
    <t>留学先大学での主たる使用言語が英語ではない場合、使用する言語名を入力してください。</t>
    <rPh sb="7" eb="8">
      <t>シュ</t>
    </rPh>
    <rPh sb="10" eb="12">
      <t>シヨウ</t>
    </rPh>
    <rPh sb="12" eb="14">
      <t>ゲンゴ</t>
    </rPh>
    <rPh sb="24" eb="26">
      <t>シヨウ</t>
    </rPh>
    <rPh sb="26" eb="28">
      <t>ゲンゴ</t>
    </rPh>
    <rPh sb="28" eb="29">
      <t>メイ</t>
    </rPh>
    <rPh sb="30" eb="32">
      <t>ニュウリョク</t>
    </rPh>
    <phoneticPr fontId="13"/>
  </si>
  <si>
    <t>留学先大学での主たる使用言語が英語ではない場合、語学能力を証明する試験名を入力してください。</t>
    <rPh sb="24" eb="28">
      <t>ゴガクノウリョク</t>
    </rPh>
    <rPh sb="29" eb="31">
      <t>ショウメイ</t>
    </rPh>
    <rPh sb="33" eb="36">
      <t>シケンメイ</t>
    </rPh>
    <rPh sb="37" eb="39">
      <t>ニュウリョク</t>
    </rPh>
    <phoneticPr fontId="13"/>
  </si>
  <si>
    <t>※使用言語によって選択肢が異なります。</t>
  </si>
  <si>
    <r>
      <rPr>
        <sz val="9"/>
        <rFont val="メイリオ"/>
        <family val="3"/>
        <charset val="128"/>
      </rPr>
      <t>応募者の語学能力試験での総合点(合格した級）を入力してください。</t>
    </r>
    <r>
      <rPr>
        <u/>
        <sz val="9"/>
        <rFont val="メイリオ"/>
        <family val="3"/>
        <charset val="128"/>
      </rPr>
      <t xml:space="preserve">
</t>
    </r>
    <r>
      <rPr>
        <u/>
        <sz val="9"/>
        <color theme="1"/>
        <rFont val="メイリオ"/>
        <family val="3"/>
        <charset val="128"/>
      </rPr>
      <t>※前問で以下を選択した場合は入力不要です。</t>
    </r>
    <r>
      <rPr>
        <b/>
        <u/>
        <sz val="9"/>
        <color theme="1"/>
        <rFont val="メイリオ"/>
        <family val="3"/>
        <charset val="128"/>
      </rPr>
      <t xml:space="preserve">
</t>
    </r>
    <r>
      <rPr>
        <sz val="9"/>
        <color theme="1"/>
        <rFont val="メイリオ"/>
        <family val="3"/>
        <charset val="128"/>
      </rPr>
      <t>・（様式イ提出）留学先大学・機関で使用する言語についての語学能力試験が存在しない</t>
    </r>
    <rPh sb="12" eb="14">
      <t>ソウゴウ</t>
    </rPh>
    <rPh sb="16" eb="18">
      <t>ゴウカク</t>
    </rPh>
    <rPh sb="20" eb="21">
      <t>キュウ</t>
    </rPh>
    <rPh sb="34" eb="35">
      <t>マエ</t>
    </rPh>
    <rPh sb="37" eb="39">
      <t>イカ</t>
    </rPh>
    <rPh sb="40" eb="42">
      <t>センタク</t>
    </rPh>
    <rPh sb="44" eb="46">
      <t>バアイ</t>
    </rPh>
    <rPh sb="47" eb="51">
      <t>ニュウリョクフヨウ</t>
    </rPh>
    <phoneticPr fontId="8"/>
  </si>
  <si>
    <t xml:space="preserve">TOEFL iBT </t>
  </si>
  <si>
    <t>英語以外</t>
    <rPh sb="0" eb="4">
      <t>エイゴイガイ</t>
    </rPh>
    <phoneticPr fontId="7"/>
  </si>
  <si>
    <t>フランス語</t>
    <rPh sb="4" eb="5">
      <t>ゴ</t>
    </rPh>
    <phoneticPr fontId="18"/>
  </si>
  <si>
    <t>DELF</t>
  </si>
  <si>
    <r>
      <rPr>
        <sz val="9"/>
        <rFont val="メイリオ"/>
        <family val="3"/>
        <charset val="128"/>
      </rPr>
      <t>応募者の語学能力試験での総合点(合格した級）を入力してください。</t>
    </r>
    <r>
      <rPr>
        <u/>
        <sz val="9"/>
        <rFont val="メイリオ"/>
        <family val="3"/>
        <charset val="128"/>
      </rPr>
      <t xml:space="preserve">
※前問で以下を選択した場合は入力不要です。
</t>
    </r>
    <r>
      <rPr>
        <sz val="9"/>
        <rFont val="メイリオ"/>
        <family val="3"/>
        <charset val="128"/>
      </rPr>
      <t>・（様式イ提出）留学先大学・機関で使用する言語についての語学能力試験が存在しない</t>
    </r>
    <rPh sb="3" eb="5">
      <t>サンシュツ</t>
    </rPh>
    <rPh sb="6" eb="8">
      <t>シヨウ</t>
    </rPh>
    <rPh sb="10" eb="12">
      <t>セイセキ</t>
    </rPh>
    <rPh sb="13" eb="15">
      <t>ダイガク</t>
    </rPh>
    <rPh sb="15" eb="16">
      <t>メイ</t>
    </rPh>
    <rPh sb="17" eb="19">
      <t>ニュウリョク</t>
    </rPh>
    <rPh sb="28" eb="30">
      <t>ダイガク</t>
    </rPh>
    <rPh sb="31" eb="33">
      <t>ガクブ</t>
    </rPh>
    <rPh sb="34" eb="36">
      <t>イコウ</t>
    </rPh>
    <rPh sb="37" eb="39">
      <t>セイセキ</t>
    </rPh>
    <rPh sb="40" eb="42">
      <t>オウボ</t>
    </rPh>
    <rPh sb="42" eb="43">
      <t>ジ</t>
    </rPh>
    <rPh sb="44" eb="46">
      <t>ハンメイ</t>
    </rPh>
    <rPh sb="50" eb="51">
      <t>ブン</t>
    </rPh>
    <rPh sb="52" eb="53">
      <t>ウチ</t>
    </rPh>
    <rPh sb="54" eb="56">
      <t>チョッキン</t>
    </rPh>
    <rPh sb="57" eb="59">
      <t>ザイセキ</t>
    </rPh>
    <rPh sb="59" eb="61">
      <t>カテイ</t>
    </rPh>
    <rPh sb="62" eb="64">
      <t>セイセキ</t>
    </rPh>
    <rPh sb="65" eb="67">
      <t>シヨウ</t>
    </rPh>
    <phoneticPr fontId="4"/>
  </si>
  <si>
    <t>任意</t>
    <rPh sb="0" eb="2">
      <t>ニンイ</t>
    </rPh>
    <phoneticPr fontId="7"/>
  </si>
  <si>
    <t>選択</t>
    <rPh sb="0" eb="2">
      <t>センタク</t>
    </rPh>
    <phoneticPr fontId="18"/>
  </si>
  <si>
    <t>条件付
必須</t>
    <rPh sb="0" eb="3">
      <t>ジョウケンツキ</t>
    </rPh>
    <rPh sb="4" eb="6">
      <t>ヒッス</t>
    </rPh>
    <phoneticPr fontId="7"/>
  </si>
  <si>
    <t>入力</t>
    <rPh sb="0" eb="2">
      <t>ニュウリョク</t>
    </rPh>
    <phoneticPr fontId="18"/>
  </si>
  <si>
    <t>選択</t>
    <rPh sb="0" eb="2">
      <t>センタク</t>
    </rPh>
    <phoneticPr fontId="7"/>
  </si>
  <si>
    <t>スペイン語</t>
    <rPh sb="4" eb="5">
      <t>ゴ</t>
    </rPh>
    <phoneticPr fontId="18"/>
  </si>
  <si>
    <t>DELE</t>
  </si>
  <si>
    <t>IELTS 6.0</t>
    <phoneticPr fontId="6"/>
  </si>
  <si>
    <t>留学先大学・在籍課程の概要、選択理由</t>
    <rPh sb="6" eb="8">
      <t>ザイセキ</t>
    </rPh>
    <rPh sb="8" eb="10">
      <t>カテイ</t>
    </rPh>
    <phoneticPr fontId="5"/>
  </si>
  <si>
    <t>語学要件</t>
    <phoneticPr fontId="5"/>
  </si>
  <si>
    <r>
      <t>　　</t>
    </r>
    <r>
      <rPr>
        <b/>
        <u/>
        <sz val="12"/>
        <color theme="1"/>
        <rFont val="メイリオ"/>
        <family val="3"/>
        <charset val="128"/>
      </rPr>
      <t>入力時は「注意事項」と「入力例」をよく読んで入力してください。</t>
    </r>
    <rPh sb="2" eb="5">
      <t>ニュウリョクジ</t>
    </rPh>
    <rPh sb="7" eb="9">
      <t>チュウイ</t>
    </rPh>
    <rPh sb="9" eb="11">
      <t>ジコウ</t>
    </rPh>
    <rPh sb="14" eb="16">
      <t>ニュウリョク</t>
    </rPh>
    <rPh sb="16" eb="17">
      <t>レイ</t>
    </rPh>
    <rPh sb="21" eb="22">
      <t>ヨ</t>
    </rPh>
    <rPh sb="24" eb="26">
      <t>ニュウリョク</t>
    </rPh>
    <phoneticPr fontId="6"/>
  </si>
  <si>
    <t>学位応募システムのご案内時にお知らせした選考管理番号を入力してください。</t>
    <rPh sb="0" eb="2">
      <t>ガクイ</t>
    </rPh>
    <rPh sb="2" eb="4">
      <t>オウボ</t>
    </rPh>
    <rPh sb="10" eb="12">
      <t>アンナイ</t>
    </rPh>
    <rPh sb="12" eb="13">
      <t>ジ</t>
    </rPh>
    <rPh sb="15" eb="16">
      <t>シ</t>
    </rPh>
    <rPh sb="20" eb="26">
      <t>センコウカンリバンゴウ</t>
    </rPh>
    <phoneticPr fontId="7"/>
  </si>
  <si>
    <t>年齢
（2024年４月１日現在)</t>
    <rPh sb="0" eb="2">
      <t>ネンレイ</t>
    </rPh>
    <phoneticPr fontId="3"/>
  </si>
  <si>
    <t>様式チを提出</t>
    <phoneticPr fontId="6"/>
  </si>
  <si>
    <t>　　家計支持者（父・母・並びに父母以外が家計を支えている場合は当該人物）について入力してください。</t>
    <rPh sb="2" eb="4">
      <t>カケイ</t>
    </rPh>
    <rPh sb="4" eb="7">
      <t>シジシャ</t>
    </rPh>
    <rPh sb="8" eb="9">
      <t>チチ</t>
    </rPh>
    <rPh sb="10" eb="11">
      <t>ハハ</t>
    </rPh>
    <rPh sb="12" eb="13">
      <t>ナラ</t>
    </rPh>
    <rPh sb="15" eb="19">
      <t>チチハハイガイ</t>
    </rPh>
    <rPh sb="20" eb="22">
      <t>カケイ</t>
    </rPh>
    <rPh sb="23" eb="24">
      <t>ササ</t>
    </rPh>
    <rPh sb="28" eb="30">
      <t>バアイ</t>
    </rPh>
    <rPh sb="31" eb="33">
      <t>トウガイ</t>
    </rPh>
    <rPh sb="33" eb="35">
      <t>ジンブツ</t>
    </rPh>
    <rPh sb="40" eb="42">
      <t>ニュウリョク</t>
    </rPh>
    <phoneticPr fontId="6"/>
  </si>
  <si>
    <t>45（DALF B2）</t>
    <phoneticPr fontId="6"/>
  </si>
  <si>
    <t>２０２４</t>
    <phoneticPr fontId="6"/>
  </si>
  <si>
    <r>
      <rPr>
        <sz val="9"/>
        <color theme="1"/>
        <rFont val="メイリオ"/>
        <family val="3"/>
        <charset val="128"/>
      </rPr>
      <t>複数の高校を卒業する場合、最後（直近）に卒業する高校について選択してください。</t>
    </r>
    <r>
      <rPr>
        <u/>
        <sz val="9"/>
        <color theme="1"/>
        <rFont val="メイリオ"/>
        <family val="3"/>
        <charset val="128"/>
      </rPr>
      <t xml:space="preserve">
※高校に在籍したことがない場合は、「高校に在籍したことがない」を選択してください。</t>
    </r>
    <rPh sb="0" eb="2">
      <t>フクスウ</t>
    </rPh>
    <rPh sb="3" eb="5">
      <t>コウコウ</t>
    </rPh>
    <rPh sb="6" eb="8">
      <t>ソツギョウ</t>
    </rPh>
    <rPh sb="10" eb="12">
      <t>バアイ</t>
    </rPh>
    <rPh sb="13" eb="15">
      <t>サイゴ</t>
    </rPh>
    <rPh sb="16" eb="18">
      <t>チョッキン</t>
    </rPh>
    <rPh sb="20" eb="22">
      <t>ソツギョウ</t>
    </rPh>
    <rPh sb="24" eb="26">
      <t>コウコウ</t>
    </rPh>
    <rPh sb="30" eb="32">
      <t>センタク</t>
    </rPh>
    <rPh sb="41" eb="43">
      <t>コウコウ</t>
    </rPh>
    <rPh sb="44" eb="46">
      <t>ザイセキ</t>
    </rPh>
    <rPh sb="53" eb="55">
      <t>バアイ</t>
    </rPh>
    <rPh sb="72" eb="74">
      <t>センタク</t>
    </rPh>
    <phoneticPr fontId="3"/>
  </si>
  <si>
    <t>２０２3</t>
    <phoneticPr fontId="6"/>
  </si>
  <si>
    <r>
      <t xml:space="preserve">海外留学支援制度（学部学位取得型）に採用されたことがある場合、採用時の個人番号を入力してください。
</t>
    </r>
    <r>
      <rPr>
        <u/>
        <sz val="9"/>
        <rFont val="メイリオ"/>
        <family val="3"/>
        <charset val="128"/>
      </rPr>
      <t>※支援開始前辞退をしたことがある場合も個人番号を入力してください。番号がわからない場合は「2022年度採用」のように採用年度を書いてください。</t>
    </r>
    <phoneticPr fontId="3"/>
  </si>
  <si>
    <t>複数の大学間での国際共同プログラム（ダブルディグリー・ジョイントディグリー・デュアルディグリープログラム）に該当するかを選択してください。</t>
    <phoneticPr fontId="3"/>
  </si>
  <si>
    <t>「分野コード」シートを参照し、学びたい専攻を一つ選んで、コードをで入力してください。いくつかの分野を横断する場合、一番近いものを選択してください。決まっていない場合は、現時点で一番関心のある分野を選択してください。</t>
    <rPh sb="1" eb="3">
      <t>ブンヤ</t>
    </rPh>
    <rPh sb="15" eb="16">
      <t>マナ</t>
    </rPh>
    <rPh sb="19" eb="21">
      <t>センコウ</t>
    </rPh>
    <rPh sb="22" eb="23">
      <t>ヒト</t>
    </rPh>
    <rPh sb="24" eb="25">
      <t>エラ</t>
    </rPh>
    <rPh sb="33" eb="35">
      <t>ニュウリョク</t>
    </rPh>
    <rPh sb="47" eb="49">
      <t>ブンヤ</t>
    </rPh>
    <rPh sb="50" eb="52">
      <t>オウダン</t>
    </rPh>
    <rPh sb="54" eb="56">
      <t>バアイ</t>
    </rPh>
    <rPh sb="57" eb="59">
      <t>イチバン</t>
    </rPh>
    <rPh sb="59" eb="60">
      <t>チカ</t>
    </rPh>
    <rPh sb="64" eb="66">
      <t>センタク</t>
    </rPh>
    <rPh sb="73" eb="74">
      <t>キ</t>
    </rPh>
    <rPh sb="80" eb="82">
      <t>バアイ</t>
    </rPh>
    <rPh sb="84" eb="87">
      <t>ゲンジテン</t>
    </rPh>
    <rPh sb="88" eb="90">
      <t>イチバン</t>
    </rPh>
    <rPh sb="90" eb="92">
      <t>カンシン</t>
    </rPh>
    <rPh sb="95" eb="97">
      <t>ブンヤ</t>
    </rPh>
    <rPh sb="98" eb="100">
      <t>センタク</t>
    </rPh>
    <phoneticPr fontId="3"/>
  </si>
  <si>
    <r>
      <t xml:space="preserve">正規の学士課程の開始年月について、年・月をそれぞれ選択してください。
</t>
    </r>
    <r>
      <rPr>
        <b/>
        <u/>
        <sz val="9"/>
        <color rgb="FFFF0000"/>
        <rFont val="メイリオ"/>
        <family val="3"/>
        <charset val="128"/>
      </rPr>
      <t>※本制度は2024年4月から2025年3月の間に大学入学準備コース又は学士課程への留学を開始する人が対象です。</t>
    </r>
    <r>
      <rPr>
        <b/>
        <u/>
        <sz val="9"/>
        <rFont val="メイリオ"/>
        <family val="3"/>
        <charset val="128"/>
      </rPr>
      <t xml:space="preserve">
</t>
    </r>
    <r>
      <rPr>
        <u/>
        <sz val="9"/>
        <rFont val="メイリオ"/>
        <family val="3"/>
        <charset val="128"/>
      </rPr>
      <t>※正規の授業開始前に実施される語学研修やオリエンテーションは期間に含めないでください。</t>
    </r>
    <rPh sb="0" eb="2">
      <t>セイキ</t>
    </rPh>
    <rPh sb="3" eb="5">
      <t>ガクシ</t>
    </rPh>
    <rPh sb="5" eb="7">
      <t>カテイ</t>
    </rPh>
    <rPh sb="8" eb="10">
      <t>カイシ</t>
    </rPh>
    <rPh sb="10" eb="12">
      <t>ネンゲツ</t>
    </rPh>
    <rPh sb="17" eb="18">
      <t>トシ</t>
    </rPh>
    <rPh sb="19" eb="20">
      <t>ツキ</t>
    </rPh>
    <rPh sb="25" eb="27">
      <t>センタク</t>
    </rPh>
    <rPh sb="59" eb="61">
      <t>ダイガク</t>
    </rPh>
    <rPh sb="61" eb="63">
      <t>ニュウガク</t>
    </rPh>
    <rPh sb="63" eb="65">
      <t>ジュンビ</t>
    </rPh>
    <rPh sb="68" eb="69">
      <t>マタ</t>
    </rPh>
    <rPh sb="70" eb="72">
      <t>ガクシ</t>
    </rPh>
    <rPh sb="72" eb="74">
      <t>カテイ</t>
    </rPh>
    <rPh sb="76" eb="78">
      <t>リュウガク</t>
    </rPh>
    <rPh sb="79" eb="81">
      <t>カイシ</t>
    </rPh>
    <phoneticPr fontId="5"/>
  </si>
  <si>
    <t>入学における語学要件の有無</t>
  </si>
  <si>
    <t>入学における語学要件の有無</t>
    <phoneticPr fontId="5"/>
  </si>
  <si>
    <t>大学の語学要件
（語学能力試験名とレベル（点数）等）</t>
  </si>
  <si>
    <t>大学の語学要件
（語学能力試験名とレベル（点数）等）</t>
    <phoneticPr fontId="3"/>
  </si>
  <si>
    <t>留学先大学への入学に語学要件（語学能力の証明）がある場合、その内容を入力してください。</t>
    <phoneticPr fontId="6"/>
  </si>
  <si>
    <t>留学先大学への入学における語学要件（語学能力の証明）の有無を選択してください。</t>
    <phoneticPr fontId="6"/>
  </si>
  <si>
    <t>留学先大学及び在籍課程の概要、選択理由</t>
  </si>
  <si>
    <t>留学先大学及び在籍課程の概要、選択理由</t>
    <phoneticPr fontId="3"/>
  </si>
  <si>
    <t>留学先大学及び在籍課程の概要について、①選択理由、②取得予定学位や学位取得プログラムの内容に触れながら説明してください。（800字以内）</t>
    <phoneticPr fontId="3"/>
  </si>
  <si>
    <r>
      <t>機関名を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t>
    </r>
    <rPh sb="0" eb="2">
      <t>キカン</t>
    </rPh>
    <rPh sb="2" eb="3">
      <t>メイ</t>
    </rPh>
    <phoneticPr fontId="3"/>
  </si>
  <si>
    <r>
      <t>コース名を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t>
    </r>
    <rPh sb="3" eb="4">
      <t>メイ</t>
    </rPh>
    <phoneticPr fontId="3"/>
  </si>
  <si>
    <t>語学要件
（語学能力試験名とレベル（点数）等）</t>
  </si>
  <si>
    <t>語学要件
（語学能力試験名とレベル（点数）等）</t>
    <phoneticPr fontId="3"/>
  </si>
  <si>
    <t>大学入学準備コースへの入学における語学要件（語学能力の証明）の有無を選択してください。</t>
    <phoneticPr fontId="6"/>
  </si>
  <si>
    <t>大学入学準備コースへの入学に語学要件（語学能力の証明）がある場合、その内容を入力してください。</t>
    <phoneticPr fontId="3"/>
  </si>
  <si>
    <r>
      <t xml:space="preserve">大学準備コース開始年月について、年・月をそれぞれ選択してください。
</t>
    </r>
    <r>
      <rPr>
        <b/>
        <u/>
        <sz val="9"/>
        <color rgb="FFFF0000"/>
        <rFont val="メイリオ"/>
        <family val="3"/>
        <charset val="128"/>
      </rPr>
      <t>※本制度は2024年4月から2025年3月の間に留学を開始する人が対象です。</t>
    </r>
    <r>
      <rPr>
        <b/>
        <u/>
        <sz val="9"/>
        <rFont val="メイリオ"/>
        <family val="3"/>
        <charset val="128"/>
      </rPr>
      <t xml:space="preserve">
</t>
    </r>
    <r>
      <rPr>
        <u/>
        <sz val="9"/>
        <rFont val="メイリオ"/>
        <family val="3"/>
        <charset val="128"/>
      </rPr>
      <t>※正規の授業開始前に実施される語学研修やオリエンテーションは期間に含めないでください。</t>
    </r>
    <rPh sb="0" eb="2">
      <t>ダイガク</t>
    </rPh>
    <rPh sb="2" eb="4">
      <t>ジュンビ</t>
    </rPh>
    <rPh sb="7" eb="9">
      <t>カイシ</t>
    </rPh>
    <rPh sb="9" eb="11">
      <t>ネンゲツ</t>
    </rPh>
    <rPh sb="16" eb="17">
      <t>トシ</t>
    </rPh>
    <rPh sb="18" eb="19">
      <t>ツキ</t>
    </rPh>
    <rPh sb="24" eb="26">
      <t>センタク</t>
    </rPh>
    <rPh sb="58" eb="60">
      <t>リュウガク</t>
    </rPh>
    <rPh sb="61" eb="63">
      <t>カイシ</t>
    </rPh>
    <phoneticPr fontId="5"/>
  </si>
  <si>
    <t>願書様式2-1（第1希望）</t>
    <rPh sb="8" eb="9">
      <t>ダイ</t>
    </rPh>
    <rPh sb="10" eb="12">
      <t>キボウ</t>
    </rPh>
    <phoneticPr fontId="6"/>
  </si>
  <si>
    <t>願書様式2-3（第3希望）</t>
    <rPh sb="8" eb="9">
      <t>ダイ</t>
    </rPh>
    <rPh sb="10" eb="12">
      <t>キボウ</t>
    </rPh>
    <phoneticPr fontId="6"/>
  </si>
  <si>
    <t>願書様式2-2（第2希望）</t>
    <rPh sb="8" eb="9">
      <t>ダイ</t>
    </rPh>
    <rPh sb="10" eb="12">
      <t>キボウ</t>
    </rPh>
    <phoneticPr fontId="6"/>
  </si>
  <si>
    <t>願書様式2-4（第4希望）</t>
    <rPh sb="8" eb="9">
      <t>ダイ</t>
    </rPh>
    <rPh sb="10" eb="12">
      <t>キボウ</t>
    </rPh>
    <phoneticPr fontId="6"/>
  </si>
  <si>
    <t>願書様式2-5（第5希望）</t>
    <rPh sb="8" eb="9">
      <t>ダイ</t>
    </rPh>
    <rPh sb="10" eb="12">
      <t>キボウ</t>
    </rPh>
    <phoneticPr fontId="6"/>
  </si>
  <si>
    <t>願書様式2-6（第6希望）</t>
    <rPh sb="8" eb="9">
      <t>ダイ</t>
    </rPh>
    <rPh sb="10" eb="12">
      <t>キボウ</t>
    </rPh>
    <phoneticPr fontId="6"/>
  </si>
  <si>
    <t>願書様式2-7（第7希望）</t>
    <rPh sb="8" eb="9">
      <t>ダイ</t>
    </rPh>
    <rPh sb="10" eb="12">
      <t>キボウ</t>
    </rPh>
    <phoneticPr fontId="6"/>
  </si>
  <si>
    <t>願書様式2-8（第8希望）</t>
    <rPh sb="8" eb="9">
      <t>ダイ</t>
    </rPh>
    <rPh sb="10" eb="12">
      <t>キボウ</t>
    </rPh>
    <phoneticPr fontId="6"/>
  </si>
  <si>
    <t>2024年度海外留学支援制度（学部学位取得型）</t>
    <phoneticPr fontId="24"/>
  </si>
  <si>
    <t>願書様式1</t>
    <phoneticPr fontId="6"/>
  </si>
  <si>
    <t>【第2希望】 留学先大学等情報</t>
    <phoneticPr fontId="5"/>
  </si>
  <si>
    <t>【第1希望】 留学先大学等情報</t>
    <phoneticPr fontId="5"/>
  </si>
  <si>
    <t>【第3希望】 留学先大学等情報</t>
    <phoneticPr fontId="5"/>
  </si>
  <si>
    <t>【第4希望】 留学先大学等情報</t>
    <phoneticPr fontId="5"/>
  </si>
  <si>
    <t>【第5希望】 留学先大学等情報</t>
    <phoneticPr fontId="5"/>
  </si>
  <si>
    <t>【第6希望】 留学先大学等情報</t>
    <phoneticPr fontId="5"/>
  </si>
  <si>
    <t>【第7希望】 留学先大学等情報</t>
    <phoneticPr fontId="5"/>
  </si>
  <si>
    <t>【第8希望】 留学先大学等情報</t>
    <phoneticPr fontId="5"/>
  </si>
  <si>
    <t>　◆高校及び応募時の状況等について</t>
    <rPh sb="2" eb="4">
      <t>コウコウ</t>
    </rPh>
    <rPh sb="4" eb="5">
      <t>オヨ</t>
    </rPh>
    <rPh sb="6" eb="9">
      <t>オウボジ</t>
    </rPh>
    <rPh sb="10" eb="12">
      <t>ジョウキョウ</t>
    </rPh>
    <rPh sb="12" eb="13">
      <t>トウ</t>
    </rPh>
    <phoneticPr fontId="6"/>
  </si>
  <si>
    <r>
      <t xml:space="preserve">留学先大学での主たる使用言語が上記「使用言語1」以外にもある場合は、2言語目を選択してください。
</t>
    </r>
    <r>
      <rPr>
        <u/>
        <sz val="9"/>
        <color theme="1"/>
        <rFont val="メイリオ"/>
        <family val="3"/>
        <charset val="128"/>
      </rPr>
      <t>※該当が無い場合は入力不要です。</t>
    </r>
    <r>
      <rPr>
        <sz val="9"/>
        <color theme="1"/>
        <rFont val="メイリオ"/>
        <family val="3"/>
        <charset val="128"/>
      </rPr>
      <t xml:space="preserve">
</t>
    </r>
    <r>
      <rPr>
        <u/>
        <sz val="9"/>
        <color theme="1"/>
        <rFont val="メイリオ"/>
        <family val="3"/>
        <charset val="128"/>
      </rPr>
      <t>※以下のような場合は2言語目を入力し、両方の言語で本制度の応募資格（語学要件）を満たしている必要があります。</t>
    </r>
    <r>
      <rPr>
        <sz val="9"/>
        <color theme="1"/>
        <rFont val="メイリオ"/>
        <family val="3"/>
        <charset val="128"/>
      </rPr>
      <t xml:space="preserve">
・留学先大学での主たる使用言語が希望する大学によって異なる場合
・留学先大学での主たる使用言語が2言語ある場合（大学への入学において両方の言語の語学要件有り）</t>
    </r>
    <rPh sb="153" eb="155">
      <t>キボウ</t>
    </rPh>
    <rPh sb="157" eb="159">
      <t>ダイガク</t>
    </rPh>
    <phoneticPr fontId="18"/>
  </si>
  <si>
    <r>
      <t>　　</t>
    </r>
    <r>
      <rPr>
        <b/>
        <u/>
        <sz val="11"/>
        <rFont val="メイリオ"/>
        <family val="3"/>
        <charset val="128"/>
      </rPr>
      <t>※短期留学（日本の高校に在籍している間に海外に留学し、海外の高校を卒業するのではなく日本の高校に戻ってから日本の高校を卒業する場合）は含めないでください。</t>
    </r>
    <rPh sb="29" eb="31">
      <t>カイガイ</t>
    </rPh>
    <rPh sb="32" eb="34">
      <t>コウコウ</t>
    </rPh>
    <rPh sb="35" eb="37">
      <t>ソツギョウ</t>
    </rPh>
    <rPh sb="55" eb="57">
      <t>ニホン</t>
    </rPh>
    <rPh sb="58" eb="60">
      <t>コウコウ</t>
    </rPh>
    <rPh sb="65" eb="67">
      <t>バアイ</t>
    </rPh>
    <phoneticPr fontId="6"/>
  </si>
  <si>
    <r>
      <t xml:space="preserve">本制度に申請する大学数について、該当するものを選択してください。
</t>
    </r>
    <r>
      <rPr>
        <b/>
        <u/>
        <sz val="9"/>
        <color rgb="FFFF0000"/>
        <rFont val="メイリオ"/>
        <family val="3"/>
        <charset val="128"/>
      </rPr>
      <t>※最大で第8希望まで申請することができます。ただし、第5希望から第8希望の大学に進学する場合は、再審査で合格する必要があります。</t>
    </r>
    <rPh sb="0" eb="3">
      <t>ホンセイド</t>
    </rPh>
    <rPh sb="4" eb="6">
      <t>シンセイ</t>
    </rPh>
    <rPh sb="8" eb="11">
      <t>ダイガクスウ</t>
    </rPh>
    <rPh sb="16" eb="18">
      <t>ガイトウ</t>
    </rPh>
    <rPh sb="23" eb="25">
      <t>センタク</t>
    </rPh>
    <rPh sb="34" eb="36">
      <t>サイダイ</t>
    </rPh>
    <rPh sb="37" eb="38">
      <t>ダイ</t>
    </rPh>
    <rPh sb="39" eb="41">
      <t>キボウ</t>
    </rPh>
    <rPh sb="43" eb="45">
      <t>シンセイ</t>
    </rPh>
    <rPh sb="59" eb="60">
      <t>ダイ</t>
    </rPh>
    <rPh sb="61" eb="63">
      <t>キボウ</t>
    </rPh>
    <rPh sb="65" eb="66">
      <t>ダイ</t>
    </rPh>
    <rPh sb="67" eb="69">
      <t>キボウ</t>
    </rPh>
    <rPh sb="70" eb="72">
      <t>ダイガク</t>
    </rPh>
    <rPh sb="73" eb="75">
      <t>シンガク</t>
    </rPh>
    <rPh sb="77" eb="79">
      <t>バアイ</t>
    </rPh>
    <rPh sb="81" eb="84">
      <t>サイシンサ</t>
    </rPh>
    <rPh sb="85" eb="87">
      <t>ゴウカク</t>
    </rPh>
    <rPh sb="89" eb="91">
      <t>ヒツヨウ</t>
    </rPh>
    <phoneticPr fontId="3"/>
  </si>
  <si>
    <r>
      <t xml:space="preserve">当該課程における学位取得期間（学位取得にかかる最短期間）を選択してください。
</t>
    </r>
    <r>
      <rPr>
        <b/>
        <u/>
        <sz val="9"/>
        <rFont val="メイリオ"/>
        <family val="3"/>
        <charset val="128"/>
      </rPr>
      <t>※支援期間は、採用後の支援開始手続きにより確定します。</t>
    </r>
    <rPh sb="0" eb="2">
      <t>トウガイ</t>
    </rPh>
    <rPh sb="2" eb="4">
      <t>カテイ</t>
    </rPh>
    <rPh sb="8" eb="10">
      <t>ガクイ</t>
    </rPh>
    <rPh sb="10" eb="12">
      <t>シュトク</t>
    </rPh>
    <rPh sb="12" eb="14">
      <t>キカン</t>
    </rPh>
    <rPh sb="29" eb="31">
      <t>センタク</t>
    </rPh>
    <rPh sb="40" eb="42">
      <t>シエン</t>
    </rPh>
    <rPh sb="42" eb="44">
      <t>キカン</t>
    </rPh>
    <rPh sb="46" eb="49">
      <t>サイヨウゴ</t>
    </rPh>
    <rPh sb="50" eb="52">
      <t>シエン</t>
    </rPh>
    <phoneticPr fontId="3"/>
  </si>
  <si>
    <r>
      <t xml:space="preserve">大学入学準備コースが必須かどうか選択してください。直接学士課程に入学する場合、「不要」を選択してください。
</t>
    </r>
    <r>
      <rPr>
        <b/>
        <u/>
        <sz val="9"/>
        <color theme="1"/>
        <rFont val="メイリオ"/>
        <family val="3"/>
        <charset val="128"/>
      </rPr>
      <t>※原則留学先国・地域の教育制度が日本と異なることにより、学士課程入学前に大学入学準備コースを修了することが義務付けられている場合、当該コースも支援期間に含まれます。</t>
    </r>
    <r>
      <rPr>
        <sz val="9"/>
        <color theme="1"/>
        <rFont val="メイリオ"/>
        <family val="3"/>
        <charset val="128"/>
      </rPr>
      <t xml:space="preserve">
</t>
    </r>
    <r>
      <rPr>
        <u/>
        <sz val="9"/>
        <color theme="1"/>
        <rFont val="メイリオ"/>
        <family val="3"/>
        <charset val="128"/>
      </rPr>
      <t>※IBの点数等によってコースの受講を求められる可能性がある場合は、「必須」を選択してください。</t>
    </r>
    <rPh sb="0" eb="2">
      <t>ダイガク</t>
    </rPh>
    <rPh sb="2" eb="6">
      <t>ニュウガクジュンビ</t>
    </rPh>
    <rPh sb="10" eb="12">
      <t>ヒッス</t>
    </rPh>
    <rPh sb="16" eb="18">
      <t>センタク</t>
    </rPh>
    <rPh sb="55" eb="57">
      <t>ゲンソク</t>
    </rPh>
    <rPh sb="57" eb="59">
      <t>リュウガク</t>
    </rPh>
    <rPh sb="59" eb="60">
      <t>サキ</t>
    </rPh>
    <rPh sb="60" eb="61">
      <t>コク</t>
    </rPh>
    <rPh sb="62" eb="64">
      <t>チイキ</t>
    </rPh>
    <rPh sb="65" eb="67">
      <t>キョウイク</t>
    </rPh>
    <rPh sb="67" eb="69">
      <t>セイド</t>
    </rPh>
    <rPh sb="70" eb="72">
      <t>ニホン</t>
    </rPh>
    <rPh sb="73" eb="74">
      <t>コト</t>
    </rPh>
    <rPh sb="82" eb="84">
      <t>ガクシ</t>
    </rPh>
    <rPh sb="84" eb="86">
      <t>カテイ</t>
    </rPh>
    <rPh sb="86" eb="88">
      <t>ニュウガク</t>
    </rPh>
    <rPh sb="88" eb="89">
      <t>マエ</t>
    </rPh>
    <rPh sb="90" eb="92">
      <t>ダイガク</t>
    </rPh>
    <rPh sb="92" eb="94">
      <t>ニュウガク</t>
    </rPh>
    <rPh sb="94" eb="96">
      <t>ジュンビ</t>
    </rPh>
    <rPh sb="100" eb="102">
      <t>シュウリョウ</t>
    </rPh>
    <rPh sb="107" eb="110">
      <t>ギムヅ</t>
    </rPh>
    <rPh sb="116" eb="118">
      <t>バアイ</t>
    </rPh>
    <rPh sb="119" eb="121">
      <t>トウガイ</t>
    </rPh>
    <rPh sb="125" eb="127">
      <t>シエン</t>
    </rPh>
    <rPh sb="127" eb="129">
      <t>キカン</t>
    </rPh>
    <rPh sb="130" eb="131">
      <t>フク</t>
    </rPh>
    <rPh sb="141" eb="143">
      <t>テンスウ</t>
    </rPh>
    <rPh sb="143" eb="144">
      <t>トウ</t>
    </rPh>
    <rPh sb="152" eb="154">
      <t>ジュコウ</t>
    </rPh>
    <rPh sb="155" eb="156">
      <t>モト</t>
    </rPh>
    <rPh sb="160" eb="163">
      <t>カノウセイ</t>
    </rPh>
    <rPh sb="166" eb="168">
      <t>バアイ</t>
    </rPh>
    <rPh sb="171" eb="173">
      <t>ヒッス</t>
    </rPh>
    <rPh sb="175" eb="177">
      <t>センタク</t>
    </rPh>
    <phoneticPr fontId="3"/>
  </si>
  <si>
    <t>◆採用決定後、第１希望から第４希望の大学に進学しない場合、以下の第５希望から第８希望で申請した大学であれば、再審査での合格により変更できることがあります。それ以外の大学への変更は一切できません。</t>
    <rPh sb="1" eb="3">
      <t>サイヨウ</t>
    </rPh>
    <rPh sb="3" eb="6">
      <t>ケッテイゴ</t>
    </rPh>
    <rPh sb="7" eb="8">
      <t>ダイ</t>
    </rPh>
    <rPh sb="9" eb="11">
      <t>キボウ</t>
    </rPh>
    <rPh sb="13" eb="14">
      <t>ダイ</t>
    </rPh>
    <rPh sb="15" eb="17">
      <t>キボウ</t>
    </rPh>
    <rPh sb="18" eb="20">
      <t>ダイガク</t>
    </rPh>
    <rPh sb="21" eb="23">
      <t>シンガク</t>
    </rPh>
    <rPh sb="26" eb="28">
      <t>バアイ</t>
    </rPh>
    <rPh sb="29" eb="31">
      <t>イカ</t>
    </rPh>
    <rPh sb="32" eb="33">
      <t>ダイ</t>
    </rPh>
    <rPh sb="34" eb="36">
      <t>キボウ</t>
    </rPh>
    <rPh sb="38" eb="39">
      <t>ダイ</t>
    </rPh>
    <rPh sb="40" eb="42">
      <t>キボウ</t>
    </rPh>
    <rPh sb="43" eb="45">
      <t>シンセイ</t>
    </rPh>
    <rPh sb="47" eb="49">
      <t>ダイガク</t>
    </rPh>
    <rPh sb="54" eb="57">
      <t>サイシンサ</t>
    </rPh>
    <rPh sb="59" eb="61">
      <t>ゴウカク</t>
    </rPh>
    <rPh sb="64" eb="66">
      <t>ヘンコウ</t>
    </rPh>
    <rPh sb="79" eb="81">
      <t>イガイ</t>
    </rPh>
    <rPh sb="82" eb="84">
      <t>ダイガク</t>
    </rPh>
    <rPh sb="86" eb="88">
      <t>ヘンコウ</t>
    </rPh>
    <rPh sb="89" eb="91">
      <t>イッサイ</t>
    </rPh>
    <phoneticPr fontId="6"/>
  </si>
  <si>
    <t>2024年度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6"/>
  </si>
  <si>
    <t>ベナン共和国</t>
    <rPh sb="3" eb="6">
      <t>キョウワコク</t>
    </rPh>
    <phoneticPr fontId="5"/>
  </si>
  <si>
    <t>サンフランシスコ、ニューヨーク、ロサンゼルス、ワシントンD.C.、ボストン、シアトル、アンカレッジ、ホノルル、シカゴ、ニューオリンズ等</t>
  </si>
  <si>
    <t>北マケドニア</t>
    <rPh sb="0" eb="1">
      <t>キタ</t>
    </rPh>
    <phoneticPr fontId="1"/>
  </si>
  <si>
    <t>その他</t>
    <rPh sb="2" eb="3">
      <t>タ</t>
    </rPh>
    <phoneticPr fontId="1"/>
  </si>
  <si>
    <t>2024年4月1日現在の年齢</t>
    <rPh sb="4" eb="5">
      <t>ネン</t>
    </rPh>
    <rPh sb="6" eb="7">
      <t>ガツ</t>
    </rPh>
    <rPh sb="8" eb="9">
      <t>ニチ</t>
    </rPh>
    <rPh sb="9" eb="11">
      <t>ゲンザイ</t>
    </rPh>
    <rPh sb="12" eb="14">
      <t>ネンレイ</t>
    </rPh>
    <phoneticPr fontId="24"/>
  </si>
  <si>
    <r>
      <t>留学先大学名を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※非英語圏の大学など、大学が正式な英語名称を定めていない場合は、現地語表記で入力してください。なお、特殊文字（アクセント記号やウムラウト記号等）は使用しないでください。
※外国の大学間での国際共同プログラムの場合は、入力例のように外国で在籍するすべての大学名を入力してください。</t>
    </r>
    <phoneticPr fontId="3"/>
  </si>
  <si>
    <r>
      <t>家計支持者（父）について、提出する書類を選択してください。</t>
    </r>
    <r>
      <rPr>
        <b/>
        <sz val="9"/>
        <rFont val="メイリオ"/>
        <family val="3"/>
        <charset val="128"/>
      </rPr>
      <t>所得証明書は「令和4（2022）年１月～令和4（2022）年12月の所得を証明する書類」を提出してください。所得が０円の場合も市区町村発行所得証明書の提出が必要です。</t>
    </r>
    <r>
      <rPr>
        <sz val="9"/>
        <rFont val="メイリオ"/>
        <family val="3"/>
        <charset val="128"/>
      </rPr>
      <t xml:space="preserve">「2022年所得金額証明書」（様式チ）を提出する場合、「様式チを提出」を選択してください。
</t>
    </r>
    <r>
      <rPr>
        <b/>
        <u/>
        <sz val="9"/>
        <rFont val="メイリオ"/>
        <family val="3"/>
        <charset val="128"/>
      </rPr>
      <t>※父がいない場合は事情書として様式チを提出しますので、「様式チを提出」を選択してください。</t>
    </r>
    <rPh sb="0" eb="2">
      <t>カケイ</t>
    </rPh>
    <rPh sb="2" eb="5">
      <t>シジシャ</t>
    </rPh>
    <rPh sb="6" eb="7">
      <t>チチ</t>
    </rPh>
    <rPh sb="13" eb="15">
      <t>テイシュツ</t>
    </rPh>
    <rPh sb="20" eb="22">
      <t>センタク</t>
    </rPh>
    <rPh sb="132" eb="134">
      <t>テイシュツ</t>
    </rPh>
    <rPh sb="136" eb="138">
      <t>バアイ</t>
    </rPh>
    <rPh sb="148" eb="150">
      <t>センタク</t>
    </rPh>
    <rPh sb="159" eb="160">
      <t>チチ</t>
    </rPh>
    <rPh sb="164" eb="166">
      <t>バアイ</t>
    </rPh>
    <rPh sb="167" eb="169">
      <t>ジジョウ</t>
    </rPh>
    <rPh sb="169" eb="170">
      <t>ショ</t>
    </rPh>
    <rPh sb="177" eb="179">
      <t>テイシュツ</t>
    </rPh>
    <rPh sb="186" eb="188">
      <t>ヨウシキ</t>
    </rPh>
    <rPh sb="190" eb="192">
      <t>テイシュツ</t>
    </rPh>
    <rPh sb="194" eb="196">
      <t>センタク</t>
    </rPh>
    <phoneticPr fontId="3"/>
  </si>
  <si>
    <r>
      <t>家計支持者（母）について、提出する書類を選択してください。</t>
    </r>
    <r>
      <rPr>
        <b/>
        <sz val="9"/>
        <rFont val="メイリオ"/>
        <family val="3"/>
        <charset val="128"/>
      </rPr>
      <t>所得証明書は「令和4（2022）年１月～令和4（2022）年12月の所得を証明する書類」を提出してください。所得が０円の場合も市区町村発行所得証明書の提出が必要です。</t>
    </r>
    <r>
      <rPr>
        <sz val="9"/>
        <rFont val="メイリオ"/>
        <family val="3"/>
        <charset val="128"/>
      </rPr>
      <t xml:space="preserve">「2022年所得金額証明書」（様式チ）を提出する場合、「様式チを提出」を選択してください。
</t>
    </r>
    <r>
      <rPr>
        <b/>
        <u/>
        <sz val="9"/>
        <rFont val="メイリオ"/>
        <family val="3"/>
        <charset val="128"/>
      </rPr>
      <t>※母がいない場合は事情書として様式チを提出しますので、「様式チを提出」を選択してください。</t>
    </r>
    <rPh sb="0" eb="2">
      <t>カケイ</t>
    </rPh>
    <rPh sb="2" eb="5">
      <t>シジシャ</t>
    </rPh>
    <rPh sb="6" eb="7">
      <t>ハハ</t>
    </rPh>
    <rPh sb="13" eb="15">
      <t>テイシュツ</t>
    </rPh>
    <rPh sb="20" eb="22">
      <t>センタク</t>
    </rPh>
    <rPh sb="132" eb="134">
      <t>テイシュツ</t>
    </rPh>
    <rPh sb="136" eb="138">
      <t>バアイ</t>
    </rPh>
    <rPh sb="148" eb="150">
      <t>センタク</t>
    </rPh>
    <rPh sb="159" eb="160">
      <t>ハハ</t>
    </rPh>
    <rPh sb="164" eb="166">
      <t>バアイ</t>
    </rPh>
    <rPh sb="167" eb="169">
      <t>ジジョウ</t>
    </rPh>
    <rPh sb="169" eb="170">
      <t>ショ</t>
    </rPh>
    <rPh sb="177" eb="179">
      <t>テイシュツ</t>
    </rPh>
    <rPh sb="186" eb="188">
      <t>ヨウシキ</t>
    </rPh>
    <rPh sb="190" eb="192">
      <t>テイシュツ</t>
    </rPh>
    <rPh sb="194" eb="196">
      <t>センタク</t>
    </rPh>
    <phoneticPr fontId="3"/>
  </si>
  <si>
    <t>　　高校在籍中及び既に高校を卒業している場合は現在の状況について入力してください。</t>
    <rPh sb="2" eb="4">
      <t>コウコウ</t>
    </rPh>
    <rPh sb="4" eb="7">
      <t>ザイセキチュウ</t>
    </rPh>
    <rPh sb="7" eb="8">
      <t>オヨ</t>
    </rPh>
    <rPh sb="9" eb="10">
      <t>スデ</t>
    </rPh>
    <rPh sb="11" eb="13">
      <t>コウコウ</t>
    </rPh>
    <rPh sb="14" eb="16">
      <t>ソツギョウ</t>
    </rPh>
    <rPh sb="20" eb="22">
      <t>バアイ</t>
    </rPh>
    <rPh sb="23" eb="25">
      <t>ゲンザイ</t>
    </rPh>
    <rPh sb="26" eb="28">
      <t>ジョウキョウ</t>
    </rPh>
    <rPh sb="32" eb="34">
      <t>ニュウリョク</t>
    </rPh>
    <phoneticPr fontId="6"/>
  </si>
  <si>
    <r>
      <rPr>
        <b/>
        <sz val="9"/>
        <color theme="1"/>
        <rFont val="メイリオ"/>
        <family val="3"/>
        <charset val="128"/>
      </rPr>
      <t>該当する項目について「あり」を選択してください。（複数選択可）</t>
    </r>
    <r>
      <rPr>
        <sz val="9"/>
        <color theme="1"/>
        <rFont val="メイリオ"/>
        <family val="3"/>
        <charset val="128"/>
      </rPr>
      <t xml:space="preserve">
「あり」を選択すると、上記「高校卒業資格」欄に自動で内容が反映されます。
</t>
    </r>
    <r>
      <rPr>
        <u/>
        <sz val="9"/>
        <color theme="1"/>
        <rFont val="メイリオ"/>
        <family val="3"/>
        <charset val="128"/>
      </rPr>
      <t>※現在高校に在籍中の場合も、取得見込みの資格について記載して下さい。</t>
    </r>
    <r>
      <rPr>
        <sz val="9"/>
        <color theme="1"/>
        <rFont val="メイリオ"/>
        <family val="3"/>
        <charset val="128"/>
      </rPr>
      <t xml:space="preserve">
（例）日本の公立高校を卒業しIBの英語ディプロマも取得した場合、「日本の高校卒業資格」と「国際バカロレア（英語ＤＰ）」を選択</t>
    </r>
    <rPh sb="25" eb="27">
      <t>フクスウ</t>
    </rPh>
    <rPh sb="27" eb="29">
      <t>センタク</t>
    </rPh>
    <rPh sb="46" eb="48">
      <t>コウコウ</t>
    </rPh>
    <rPh sb="48" eb="50">
      <t>ソツギョウ</t>
    </rPh>
    <rPh sb="50" eb="52">
      <t>シカク</t>
    </rPh>
    <rPh sb="106" eb="107">
      <t>タト</t>
    </rPh>
    <phoneticPr fontId="6"/>
  </si>
  <si>
    <t>KA00001234</t>
    <phoneticPr fontId="6"/>
  </si>
  <si>
    <r>
      <t>取得予定の学位名を</t>
    </r>
    <r>
      <rPr>
        <b/>
        <sz val="9"/>
        <color theme="1"/>
        <rFont val="メイリオ"/>
        <family val="3"/>
        <charset val="128"/>
      </rPr>
      <t>英文</t>
    </r>
    <r>
      <rPr>
        <sz val="9"/>
        <color theme="1"/>
        <rFont val="メイリオ"/>
        <family val="3"/>
        <charset val="128"/>
      </rPr>
      <t xml:space="preserve">で入力してください。
</t>
    </r>
    <r>
      <rPr>
        <u/>
        <sz val="9"/>
        <color theme="1"/>
        <rFont val="メイリオ"/>
        <family val="3"/>
        <charset val="128"/>
      </rPr>
      <t>※複数の学位が授与される場合は、入力例のように全て入力してください。</t>
    </r>
    <rPh sb="47" eb="49">
      <t>ニュウリョク</t>
    </rPh>
    <phoneticPr fontId="3"/>
  </si>
  <si>
    <t>選考管理番号</t>
    <rPh sb="0" eb="4">
      <t>センコウカンリ</t>
    </rPh>
    <rPh sb="4" eb="6">
      <t>バンゴウ</t>
    </rPh>
    <phoneticPr fontId="23"/>
  </si>
  <si>
    <t>姓</t>
    <rPh sb="0" eb="1">
      <t>セイ</t>
    </rPh>
    <phoneticPr fontId="1"/>
  </si>
  <si>
    <t>名
（ミドルネーム含む）</t>
    <rPh sb="0" eb="1">
      <t>ナ</t>
    </rPh>
    <rPh sb="9" eb="10">
      <t>フク</t>
    </rPh>
    <phoneticPr fontId="1"/>
  </si>
  <si>
    <t>フリガナ姓</t>
  </si>
  <si>
    <t>フリガナ名（ミドルネーム含む）</t>
  </si>
  <si>
    <t>ローマ字姓</t>
  </si>
  <si>
    <t>ローマ字名（ミドルネーム含む）</t>
  </si>
  <si>
    <t>生年月日_年（西暦）</t>
  </si>
  <si>
    <t>生年月日_月</t>
  </si>
  <si>
    <t>生年月日_日</t>
  </si>
  <si>
    <t>年齢
（2024年４月１日現在)</t>
    <rPh sb="0" eb="2">
      <t>ネンレイ</t>
    </rPh>
    <phoneticPr fontId="1"/>
  </si>
  <si>
    <t>性別</t>
    <rPh sb="0" eb="2">
      <t>セイベツ</t>
    </rPh>
    <phoneticPr fontId="1"/>
  </si>
  <si>
    <t>日本国籍
又は在留資格</t>
    <rPh sb="0" eb="2">
      <t>ニホン</t>
    </rPh>
    <rPh sb="2" eb="4">
      <t>コクセキ</t>
    </rPh>
    <rPh sb="5" eb="6">
      <t>マタ</t>
    </rPh>
    <rPh sb="7" eb="9">
      <t>ザイリュウ</t>
    </rPh>
    <rPh sb="9" eb="11">
      <t>シカク</t>
    </rPh>
    <phoneticPr fontId="1"/>
  </si>
  <si>
    <t>日本国籍以外</t>
  </si>
  <si>
    <t>郵便番号</t>
  </si>
  <si>
    <t>住所</t>
    <rPh sb="0" eb="2">
      <t>ジュウショ</t>
    </rPh>
    <phoneticPr fontId="23"/>
  </si>
  <si>
    <t>電話番号</t>
    <rPh sb="0" eb="4">
      <t>デンワバンゴウ</t>
    </rPh>
    <phoneticPr fontId="1"/>
  </si>
  <si>
    <t>家計支持者（父）_氏名</t>
  </si>
  <si>
    <t>家計支持者（父）_所得証明書</t>
  </si>
  <si>
    <t>家計支持者（父）_職業</t>
  </si>
  <si>
    <t>家計支持者（父）_勤務先正式名称</t>
  </si>
  <si>
    <t>家計支持者（母）_氏名</t>
  </si>
  <si>
    <t>家計支持者（母）_所得証明書</t>
  </si>
  <si>
    <t>家計支持者（母）_職業</t>
  </si>
  <si>
    <t>家計支持者（母）_勤務先正式名称</t>
  </si>
  <si>
    <t>家計支持者３_続柄</t>
  </si>
  <si>
    <t>家計支持者３_氏名</t>
  </si>
  <si>
    <t>家計支持者３_所得証明書</t>
  </si>
  <si>
    <t>家計支持者３_職業</t>
  </si>
  <si>
    <t>家計支持者３_勤務先正式名称</t>
  </si>
  <si>
    <t>国内連絡人_氏名</t>
    <rPh sb="6" eb="8">
      <t>シメイ</t>
    </rPh>
    <phoneticPr fontId="1"/>
  </si>
  <si>
    <t>国内連絡人_電話番号</t>
    <rPh sb="6" eb="8">
      <t>デンワ</t>
    </rPh>
    <rPh sb="8" eb="10">
      <t>バンゴウ</t>
    </rPh>
    <phoneticPr fontId="1"/>
  </si>
  <si>
    <t>国内連絡人_メールアドレス</t>
  </si>
  <si>
    <t>使用言語1_留学先大学における主な使用言語</t>
  </si>
  <si>
    <t>使用言語1_語学能力試験名_英語</t>
  </si>
  <si>
    <t>使用言語1_使用言語名_英語以外</t>
  </si>
  <si>
    <t>使用言語1_語学能力試験名_英語以外</t>
  </si>
  <si>
    <t>使用言語1_語学能力試験結果</t>
    <phoneticPr fontId="5"/>
  </si>
  <si>
    <t>使用言語1_語学能力試験結果（総合点）</t>
    <phoneticPr fontId="5"/>
  </si>
  <si>
    <t>使用言語2_留学先大学における主な使用言語</t>
  </si>
  <si>
    <t>使用言語2_語学能力試験名_英語</t>
  </si>
  <si>
    <t>使用言語2_使用言語名_英語以外</t>
  </si>
  <si>
    <t>使用言語2_語学能力試験名_英語以外</t>
  </si>
  <si>
    <t>使用言語2_語学能力試験結果_</t>
  </si>
  <si>
    <t>使用言語2_語学能力試験結果（総合点）_</t>
  </si>
  <si>
    <t>高等学校等の学業成績</t>
    <rPh sb="0" eb="2">
      <t>コウトウ</t>
    </rPh>
    <rPh sb="2" eb="4">
      <t>ガッコウ</t>
    </rPh>
    <rPh sb="4" eb="5">
      <t>トウ</t>
    </rPh>
    <rPh sb="6" eb="8">
      <t>ガクギョウ</t>
    </rPh>
    <rPh sb="8" eb="10">
      <t>セイセキ</t>
    </rPh>
    <phoneticPr fontId="1"/>
  </si>
  <si>
    <t>高等教育機関在籍経験</t>
    <rPh sb="0" eb="2">
      <t>コウトウ</t>
    </rPh>
    <rPh sb="2" eb="4">
      <t>キョウイク</t>
    </rPh>
    <rPh sb="4" eb="6">
      <t>キカン</t>
    </rPh>
    <rPh sb="6" eb="8">
      <t>ザイセキ</t>
    </rPh>
    <rPh sb="8" eb="10">
      <t>ケイケン</t>
    </rPh>
    <phoneticPr fontId="1"/>
  </si>
  <si>
    <t>応募時の状況</t>
    <rPh sb="0" eb="2">
      <t>オウボ</t>
    </rPh>
    <rPh sb="2" eb="3">
      <t>ジ</t>
    </rPh>
    <rPh sb="4" eb="6">
      <t>ジョウキョウ</t>
    </rPh>
    <phoneticPr fontId="1"/>
  </si>
  <si>
    <t>高校に在籍中ではない場合_応募時の状況（１）</t>
  </si>
  <si>
    <t>高校に在籍中ではない場合_勤務先・予備校名等（１）</t>
  </si>
  <si>
    <t>高校に在籍中ではない場合_応募時の状況（２）</t>
  </si>
  <si>
    <t>高校に在籍中ではない場合_勤務先・予備校名等（２）</t>
  </si>
  <si>
    <t>高校卒業資格</t>
    <rPh sb="0" eb="2">
      <t>コウコウ</t>
    </rPh>
    <rPh sb="2" eb="4">
      <t>ソツギョウ</t>
    </rPh>
    <rPh sb="4" eb="6">
      <t>シカク</t>
    </rPh>
    <phoneticPr fontId="1"/>
  </si>
  <si>
    <t>「その他」の場合_詳細</t>
  </si>
  <si>
    <t>高校の種類</t>
    <rPh sb="0" eb="2">
      <t>コウコウ</t>
    </rPh>
    <rPh sb="3" eb="5">
      <t>シュルイ</t>
    </rPh>
    <phoneticPr fontId="1"/>
  </si>
  <si>
    <t>高校の特色</t>
    <rPh sb="0" eb="2">
      <t>コウコウ</t>
    </rPh>
    <rPh sb="3" eb="5">
      <t>トクショク</t>
    </rPh>
    <phoneticPr fontId="21"/>
  </si>
  <si>
    <t>高校の課程</t>
    <rPh sb="0" eb="2">
      <t>コウコウ</t>
    </rPh>
    <rPh sb="3" eb="5">
      <t>カテイ</t>
    </rPh>
    <phoneticPr fontId="1"/>
  </si>
  <si>
    <t>高校の設置者</t>
    <rPh sb="0" eb="2">
      <t>コウコウ</t>
    </rPh>
    <rPh sb="3" eb="5">
      <t>セッチ</t>
    </rPh>
    <rPh sb="5" eb="6">
      <t>シャ</t>
    </rPh>
    <phoneticPr fontId="1"/>
  </si>
  <si>
    <t>学校法人名</t>
    <rPh sb="0" eb="2">
      <t>ガッコウ</t>
    </rPh>
    <rPh sb="2" eb="4">
      <t>ホウジン</t>
    </rPh>
    <rPh sb="4" eb="5">
      <t>メイ</t>
    </rPh>
    <phoneticPr fontId="21"/>
  </si>
  <si>
    <t>学校名</t>
    <rPh sb="0" eb="2">
      <t>ガッコウ</t>
    </rPh>
    <rPh sb="2" eb="3">
      <t>メイ</t>
    </rPh>
    <phoneticPr fontId="21"/>
  </si>
  <si>
    <t>高校の所在地</t>
  </si>
  <si>
    <t>都道府県コード</t>
    <rPh sb="0" eb="1">
      <t>ミヤコ</t>
    </rPh>
    <phoneticPr fontId="21"/>
  </si>
  <si>
    <t>都道府県名</t>
    <rPh sb="0" eb="4">
      <t>トドウフケン</t>
    </rPh>
    <rPh sb="4" eb="5">
      <t>メイ</t>
    </rPh>
    <phoneticPr fontId="1"/>
  </si>
  <si>
    <t>国・地域コード</t>
    <rPh sb="0" eb="1">
      <t>クニ</t>
    </rPh>
    <rPh sb="2" eb="4">
      <t>チイキ</t>
    </rPh>
    <phoneticPr fontId="21"/>
  </si>
  <si>
    <t>国・地域名</t>
  </si>
  <si>
    <t>入学形態</t>
    <rPh sb="0" eb="2">
      <t>ニュウガク</t>
    </rPh>
    <rPh sb="2" eb="4">
      <t>ケイタイ</t>
    </rPh>
    <phoneticPr fontId="1"/>
  </si>
  <si>
    <t>入学（編・転・再入学含む）_年（西暦）</t>
  </si>
  <si>
    <t>入学（編・転・再入学含む）_月</t>
  </si>
  <si>
    <t>卒業・修了（見込み）_年（西暦）</t>
  </si>
  <si>
    <t>卒業・修了（見込み）_月</t>
  </si>
  <si>
    <t>都道府県コード（2校目）</t>
    <rPh sb="0" eb="1">
      <t>ミヤコ</t>
    </rPh>
    <phoneticPr fontId="21"/>
  </si>
  <si>
    <t>都道府県名（2校目）</t>
    <rPh sb="0" eb="4">
      <t>トドウフケン</t>
    </rPh>
    <rPh sb="4" eb="5">
      <t>メイ</t>
    </rPh>
    <phoneticPr fontId="1"/>
  </si>
  <si>
    <t>国・地域コード（2校目）</t>
    <rPh sb="0" eb="1">
      <t>クニ</t>
    </rPh>
    <rPh sb="2" eb="4">
      <t>チイキ</t>
    </rPh>
    <phoneticPr fontId="21"/>
  </si>
  <si>
    <t>国・地域名（2校目）</t>
  </si>
  <si>
    <t>入学等年（2校目）</t>
    <rPh sb="0" eb="2">
      <t>ニュウガク</t>
    </rPh>
    <rPh sb="2" eb="3">
      <t>トウ</t>
    </rPh>
    <rPh sb="3" eb="4">
      <t>ネン</t>
    </rPh>
    <rPh sb="6" eb="7">
      <t>コウ</t>
    </rPh>
    <rPh sb="7" eb="8">
      <t>メ</t>
    </rPh>
    <phoneticPr fontId="3"/>
  </si>
  <si>
    <t>入学等月（2校目）</t>
    <rPh sb="0" eb="2">
      <t>ニュウガク</t>
    </rPh>
    <rPh sb="2" eb="3">
      <t>トウ</t>
    </rPh>
    <rPh sb="3" eb="4">
      <t>ツキ</t>
    </rPh>
    <rPh sb="6" eb="7">
      <t>コウ</t>
    </rPh>
    <rPh sb="7" eb="8">
      <t>メ</t>
    </rPh>
    <phoneticPr fontId="3"/>
  </si>
  <si>
    <t>転出等年（2校目）</t>
    <rPh sb="0" eb="2">
      <t>テンシュツ</t>
    </rPh>
    <rPh sb="2" eb="3">
      <t>トウ</t>
    </rPh>
    <rPh sb="3" eb="4">
      <t>ネン</t>
    </rPh>
    <phoneticPr fontId="3"/>
  </si>
  <si>
    <t>転出等月（2校目）</t>
    <rPh sb="0" eb="2">
      <t>テンシュツ</t>
    </rPh>
    <rPh sb="2" eb="3">
      <t>トウ</t>
    </rPh>
    <phoneticPr fontId="3"/>
  </si>
  <si>
    <t>都道府県コード（3校目）</t>
    <rPh sb="0" eb="1">
      <t>ミヤコ</t>
    </rPh>
    <phoneticPr fontId="21"/>
  </si>
  <si>
    <t>都道府県名（3校目）</t>
    <rPh sb="0" eb="4">
      <t>トドウフケン</t>
    </rPh>
    <rPh sb="4" eb="5">
      <t>メイ</t>
    </rPh>
    <phoneticPr fontId="1"/>
  </si>
  <si>
    <t>国・地域コード（3校目）</t>
    <rPh sb="0" eb="1">
      <t>クニ</t>
    </rPh>
    <rPh sb="2" eb="4">
      <t>チイキ</t>
    </rPh>
    <phoneticPr fontId="21"/>
  </si>
  <si>
    <t>国・地域名（3校目）</t>
  </si>
  <si>
    <t>入学等年（3校目）</t>
    <rPh sb="0" eb="2">
      <t>ニュウガク</t>
    </rPh>
    <rPh sb="2" eb="3">
      <t>トウ</t>
    </rPh>
    <rPh sb="3" eb="4">
      <t>ネン</t>
    </rPh>
    <phoneticPr fontId="3"/>
  </si>
  <si>
    <t>入学等月（3校目）</t>
    <rPh sb="0" eb="2">
      <t>ニュウガク</t>
    </rPh>
    <rPh sb="2" eb="3">
      <t>トウ</t>
    </rPh>
    <phoneticPr fontId="3"/>
  </si>
  <si>
    <t>転出等年（3校目）</t>
    <rPh sb="0" eb="2">
      <t>テンシュツ</t>
    </rPh>
    <rPh sb="2" eb="3">
      <t>トウ</t>
    </rPh>
    <rPh sb="3" eb="4">
      <t>ネン</t>
    </rPh>
    <phoneticPr fontId="3"/>
  </si>
  <si>
    <t>転出等月（3校目）</t>
    <rPh sb="0" eb="2">
      <t>テンシュツ</t>
    </rPh>
    <rPh sb="2" eb="3">
      <t>トウ</t>
    </rPh>
    <phoneticPr fontId="3"/>
  </si>
  <si>
    <t>都道府県コード（中学）</t>
    <rPh sb="0" eb="1">
      <t>ミヤコ</t>
    </rPh>
    <rPh sb="8" eb="10">
      <t>チュウガク</t>
    </rPh>
    <phoneticPr fontId="21"/>
  </si>
  <si>
    <t>都道府県名（中学）</t>
    <rPh sb="0" eb="4">
      <t>トドウフケン</t>
    </rPh>
    <rPh sb="4" eb="5">
      <t>メイ</t>
    </rPh>
    <phoneticPr fontId="1"/>
  </si>
  <si>
    <t>国・地域コード（中学）</t>
    <rPh sb="0" eb="1">
      <t>クニ</t>
    </rPh>
    <rPh sb="2" eb="4">
      <t>チイキ</t>
    </rPh>
    <phoneticPr fontId="21"/>
  </si>
  <si>
    <t>国・地域名（中学）</t>
  </si>
  <si>
    <t>中学卒業（修了）年</t>
    <rPh sb="0" eb="2">
      <t>チュウガク</t>
    </rPh>
    <rPh sb="2" eb="4">
      <t>ソツギョウ</t>
    </rPh>
    <rPh sb="5" eb="7">
      <t>シュウリョウ</t>
    </rPh>
    <rPh sb="8" eb="9">
      <t>ネン</t>
    </rPh>
    <phoneticPr fontId="3"/>
  </si>
  <si>
    <t>中学卒業（修了）月</t>
    <rPh sb="0" eb="2">
      <t>チュウガク</t>
    </rPh>
    <rPh sb="2" eb="4">
      <t>ソツギョウ</t>
    </rPh>
    <rPh sb="5" eb="7">
      <t>シュウリョウ</t>
    </rPh>
    <phoneticPr fontId="3"/>
  </si>
  <si>
    <t>資格</t>
    <rPh sb="0" eb="2">
      <t>シカク</t>
    </rPh>
    <phoneticPr fontId="1"/>
  </si>
  <si>
    <t>JASSOの海外留学奨学金への過去の応募実績</t>
    <rPh sb="6" eb="8">
      <t>カイガイ</t>
    </rPh>
    <rPh sb="8" eb="10">
      <t>リュウガク</t>
    </rPh>
    <rPh sb="10" eb="13">
      <t>ショウガクキン</t>
    </rPh>
    <rPh sb="15" eb="17">
      <t>カコ</t>
    </rPh>
    <rPh sb="18" eb="20">
      <t>オウボ</t>
    </rPh>
    <rPh sb="20" eb="22">
      <t>ジッセキ</t>
    </rPh>
    <phoneticPr fontId="3"/>
  </si>
  <si>
    <t>JASSOの海外留学奨学金への過去の採用実績</t>
    <rPh sb="6" eb="8">
      <t>カイガイ</t>
    </rPh>
    <rPh sb="8" eb="10">
      <t>リュウガク</t>
    </rPh>
    <rPh sb="10" eb="13">
      <t>ショウガクキン</t>
    </rPh>
    <rPh sb="15" eb="17">
      <t>カコ</t>
    </rPh>
    <rPh sb="18" eb="20">
      <t>サイヨウ</t>
    </rPh>
    <rPh sb="20" eb="22">
      <t>ジッセキ</t>
    </rPh>
    <phoneticPr fontId="3"/>
  </si>
  <si>
    <t xml:space="preserve">JASSO海外留学支援制度（学部学位取得型）に採用された時の個人番号 </t>
    <rPh sb="5" eb="7">
      <t>カイガイ</t>
    </rPh>
    <rPh sb="7" eb="9">
      <t>リュウガク</t>
    </rPh>
    <rPh sb="9" eb="11">
      <t>シエン</t>
    </rPh>
    <rPh sb="11" eb="13">
      <t>セイド</t>
    </rPh>
    <rPh sb="14" eb="16">
      <t>ガクブ</t>
    </rPh>
    <rPh sb="16" eb="18">
      <t>ガクイ</t>
    </rPh>
    <rPh sb="18" eb="20">
      <t>シュトク</t>
    </rPh>
    <rPh sb="20" eb="21">
      <t>ガタ</t>
    </rPh>
    <rPh sb="23" eb="25">
      <t>サイヨウ</t>
    </rPh>
    <rPh sb="28" eb="29">
      <t>トキ</t>
    </rPh>
    <rPh sb="30" eb="32">
      <t>コジン</t>
    </rPh>
    <rPh sb="32" eb="34">
      <t>バンゴウ</t>
    </rPh>
    <phoneticPr fontId="3"/>
  </si>
  <si>
    <t>JASSO以外海外留学奨学金受給実績</t>
    <rPh sb="5" eb="7">
      <t>イガイ</t>
    </rPh>
    <rPh sb="7" eb="9">
      <t>カイガイ</t>
    </rPh>
    <rPh sb="9" eb="11">
      <t>リュウガク</t>
    </rPh>
    <rPh sb="11" eb="14">
      <t>ショウガクキン</t>
    </rPh>
    <rPh sb="14" eb="18">
      <t>ジュキュウジッセキ</t>
    </rPh>
    <phoneticPr fontId="21"/>
  </si>
  <si>
    <t>JASSO以外開学奨学金申請中又は受給予定</t>
    <rPh sb="5" eb="7">
      <t>イガイ</t>
    </rPh>
    <rPh sb="7" eb="9">
      <t>カイガク</t>
    </rPh>
    <rPh sb="9" eb="12">
      <t>ショウガクキン</t>
    </rPh>
    <rPh sb="12" eb="14">
      <t>シンセイ</t>
    </rPh>
    <rPh sb="14" eb="15">
      <t>チュウ</t>
    </rPh>
    <rPh sb="15" eb="16">
      <t>マタ</t>
    </rPh>
    <rPh sb="17" eb="19">
      <t>ジュキュウ</t>
    </rPh>
    <rPh sb="19" eb="21">
      <t>ヨテイ</t>
    </rPh>
    <phoneticPr fontId="21"/>
  </si>
  <si>
    <t>JASSO以外海外留学奨学金名</t>
    <rPh sb="5" eb="7">
      <t>イガイ</t>
    </rPh>
    <rPh sb="7" eb="9">
      <t>カイガイ</t>
    </rPh>
    <rPh sb="9" eb="11">
      <t>リュウガク</t>
    </rPh>
    <rPh sb="11" eb="15">
      <t>ショウガクキンメイ</t>
    </rPh>
    <phoneticPr fontId="21"/>
  </si>
  <si>
    <t>過去の海外経験の有無について</t>
    <rPh sb="0" eb="2">
      <t>カコ</t>
    </rPh>
    <phoneticPr fontId="5"/>
  </si>
  <si>
    <t>渡航歴１_渡航目的</t>
    <rPh sb="0" eb="3">
      <t>トコウレキ</t>
    </rPh>
    <rPh sb="5" eb="7">
      <t>トコウ</t>
    </rPh>
    <rPh sb="7" eb="9">
      <t>モクテキ</t>
    </rPh>
    <phoneticPr fontId="1"/>
  </si>
  <si>
    <t>渡航歴１_年</t>
    <rPh sb="0" eb="3">
      <t>トコウレキ</t>
    </rPh>
    <rPh sb="5" eb="6">
      <t>ネン</t>
    </rPh>
    <phoneticPr fontId="3"/>
  </si>
  <si>
    <t>渡航歴１_月</t>
    <rPh sb="0" eb="3">
      <t>トコウレキ</t>
    </rPh>
    <rPh sb="5" eb="6">
      <t>ツキ</t>
    </rPh>
    <phoneticPr fontId="3"/>
  </si>
  <si>
    <t>渡航歴１_渡航期間</t>
    <rPh sb="0" eb="3">
      <t>トコウレキ</t>
    </rPh>
    <rPh sb="5" eb="9">
      <t>トコウキカン</t>
    </rPh>
    <phoneticPr fontId="3"/>
  </si>
  <si>
    <t>渡航歴１_渡航先</t>
    <rPh sb="0" eb="3">
      <t>トコウレキ</t>
    </rPh>
    <rPh sb="5" eb="8">
      <t>トコウサキ</t>
    </rPh>
    <phoneticPr fontId="3"/>
  </si>
  <si>
    <t>渡航歴２_渡航目的</t>
    <rPh sb="0" eb="3">
      <t>トコウレキ</t>
    </rPh>
    <rPh sb="5" eb="7">
      <t>トコウ</t>
    </rPh>
    <rPh sb="7" eb="9">
      <t>モクテキ</t>
    </rPh>
    <phoneticPr fontId="1"/>
  </si>
  <si>
    <t>渡航歴２_年</t>
    <rPh sb="0" eb="3">
      <t>トコウレキ</t>
    </rPh>
    <rPh sb="5" eb="6">
      <t>ネン</t>
    </rPh>
    <phoneticPr fontId="3"/>
  </si>
  <si>
    <t>渡航歴２_月</t>
    <rPh sb="0" eb="3">
      <t>トコウレキ</t>
    </rPh>
    <rPh sb="5" eb="6">
      <t>ツキ</t>
    </rPh>
    <phoneticPr fontId="3"/>
  </si>
  <si>
    <t>渡航歴２_渡航期間</t>
    <rPh sb="0" eb="3">
      <t>トコウレキ</t>
    </rPh>
    <rPh sb="5" eb="9">
      <t>トコウキカン</t>
    </rPh>
    <phoneticPr fontId="3"/>
  </si>
  <si>
    <t>渡航歴２_渡航先</t>
    <rPh sb="0" eb="3">
      <t>トコウレキ</t>
    </rPh>
    <rPh sb="5" eb="8">
      <t>トコウサキ</t>
    </rPh>
    <phoneticPr fontId="3"/>
  </si>
  <si>
    <t>渡航歴３_渡航目的</t>
    <rPh sb="0" eb="3">
      <t>トコウレキ</t>
    </rPh>
    <rPh sb="5" eb="7">
      <t>トコウ</t>
    </rPh>
    <rPh sb="7" eb="9">
      <t>モクテキ</t>
    </rPh>
    <phoneticPr fontId="1"/>
  </si>
  <si>
    <t>渡航歴３_年</t>
    <rPh sb="0" eb="3">
      <t>トコウレキ</t>
    </rPh>
    <rPh sb="5" eb="6">
      <t>ネン</t>
    </rPh>
    <phoneticPr fontId="3"/>
  </si>
  <si>
    <t>渡航歴３_月</t>
    <rPh sb="0" eb="3">
      <t>トコウレキ</t>
    </rPh>
    <rPh sb="5" eb="6">
      <t>ツキ</t>
    </rPh>
    <phoneticPr fontId="3"/>
  </si>
  <si>
    <t>渡航歴３_渡航期間</t>
    <rPh sb="0" eb="3">
      <t>トコウレキ</t>
    </rPh>
    <rPh sb="5" eb="9">
      <t>トコウキカン</t>
    </rPh>
    <phoneticPr fontId="3"/>
  </si>
  <si>
    <t>渡航歴３_渡航先</t>
    <rPh sb="0" eb="3">
      <t>トコウレキ</t>
    </rPh>
    <rPh sb="5" eb="8">
      <t>トコウサキ</t>
    </rPh>
    <phoneticPr fontId="3"/>
  </si>
  <si>
    <t>奨学金実績_申請大学数</t>
    <rPh sb="0" eb="3">
      <t>ショウガクキン</t>
    </rPh>
    <rPh sb="3" eb="5">
      <t>ジッセキ</t>
    </rPh>
    <rPh sb="6" eb="11">
      <t>シンセイダイガクスウ</t>
    </rPh>
    <phoneticPr fontId="21"/>
  </si>
  <si>
    <t>留学先大学1大学名（英文）</t>
    <rPh sb="10" eb="12">
      <t>エイブン</t>
    </rPh>
    <phoneticPr fontId="5"/>
  </si>
  <si>
    <t>留学先大学1国際共同学位プログラムか</t>
  </si>
  <si>
    <t>留学先大学1国・地域コード</t>
  </si>
  <si>
    <t>留学先大学1所在国・地域</t>
  </si>
  <si>
    <t>留学先大学1文理種別</t>
  </si>
  <si>
    <t>留学先大学1専門分野コード</t>
  </si>
  <si>
    <t>留学先大学1専門分野</t>
  </si>
  <si>
    <t>留学先大学1取得予定学位名種類</t>
    <rPh sb="13" eb="15">
      <t>シュルイ</t>
    </rPh>
    <phoneticPr fontId="5"/>
  </si>
  <si>
    <t>留学先大学1取得予定学位名（英文）</t>
    <rPh sb="14" eb="16">
      <t>エイブン</t>
    </rPh>
    <phoneticPr fontId="5"/>
  </si>
  <si>
    <t>留学先大学1学士号取得期間</t>
  </si>
  <si>
    <t>留学先大学1正規の学士課程の開始年</t>
    <phoneticPr fontId="5"/>
  </si>
  <si>
    <t>留学先大学1正規の学士課程の開始月</t>
    <phoneticPr fontId="5"/>
  </si>
  <si>
    <t>留学先大学1留学先大学への入学における語学要件の指定の有無</t>
  </si>
  <si>
    <t>留学先大学1語学能力試験名とレベル（点数）</t>
  </si>
  <si>
    <t>留学先大学1留学先大学及び在籍コースの概要、選択理由</t>
  </si>
  <si>
    <t>留学先大学1留学先大学ホームページURL</t>
  </si>
  <si>
    <t>入学準備コース1大学入学準備コースの必要性</t>
  </si>
  <si>
    <t>入学準備コース1機関名（大学入学準備コース）</t>
  </si>
  <si>
    <t>入学準備コース1コース名（大学入学準備コース）</t>
  </si>
  <si>
    <t>入学準備コース1所在国の国・地域コード</t>
  </si>
  <si>
    <t>入学準備コース1所在国・地域</t>
  </si>
  <si>
    <t>入学準備コース1大学入学準備コース機関の性質</t>
  </si>
  <si>
    <t>入学準備コース1大学入学準備コースの期間</t>
  </si>
  <si>
    <t>入学準備コース1大学入学準備コースの開始年</t>
    <phoneticPr fontId="5"/>
  </si>
  <si>
    <t>入学準備コース1大学入学準備コースの開始月</t>
    <rPh sb="20" eb="21">
      <t>ツキ</t>
    </rPh>
    <phoneticPr fontId="5"/>
  </si>
  <si>
    <t>入学準備コース1大学入学準備コースへの入学における語学要件の指定の有無</t>
  </si>
  <si>
    <t>入学準備コース1大学入学準備コース語学能力試験名とレベル（点数）</t>
  </si>
  <si>
    <t>入学準備コース1大学入学準備コースホームページURL</t>
  </si>
  <si>
    <t>留学先大学2大学名（英文）</t>
    <rPh sb="10" eb="12">
      <t>エイブン</t>
    </rPh>
    <phoneticPr fontId="5"/>
  </si>
  <si>
    <t>留学先大学2国際共同学位プログラムか</t>
  </si>
  <si>
    <t>留学先大学2国・地域コード</t>
  </si>
  <si>
    <t>留学先大学2所在国・地域</t>
  </si>
  <si>
    <t>留学先大学2文理種別</t>
  </si>
  <si>
    <t>留学先大学2専門分野コード</t>
  </si>
  <si>
    <t>留学先大学2専門分野</t>
  </si>
  <si>
    <t>留学先大学2取得予定学位名種類</t>
    <rPh sb="13" eb="15">
      <t>シュルイ</t>
    </rPh>
    <phoneticPr fontId="5"/>
  </si>
  <si>
    <t>留学先大学2取得予定学位名（英文）</t>
    <rPh sb="14" eb="16">
      <t>エイブン</t>
    </rPh>
    <phoneticPr fontId="5"/>
  </si>
  <si>
    <t>留学先大学2学士号取得期間</t>
  </si>
  <si>
    <t>留学先大学2正規の学士課程の開始年</t>
  </si>
  <si>
    <t>留学先大学2正規の学士課程の開始月</t>
  </si>
  <si>
    <t>留学先大学2留学先大学への入学における語学要件の指定の有無</t>
  </si>
  <si>
    <t>留学先大学2語学能力試験名とレベル（点数）</t>
  </si>
  <si>
    <t>留学先大学2留学先大学及び在籍コースの概要、選択理由</t>
  </si>
  <si>
    <t>留学先大学2留学先大学ホームページURL</t>
  </si>
  <si>
    <t>入学準備コース2大学入学準備コースの必要性</t>
  </si>
  <si>
    <t>入学準備コース2機関名（大学入学準備コース）</t>
  </si>
  <si>
    <t>入学準備コース2コース名（大学入学準備コース）</t>
  </si>
  <si>
    <t>入学準備コース2所在国の国・地域コード</t>
  </si>
  <si>
    <t>入学準備コース2所在国・地域</t>
  </si>
  <si>
    <t>入学準備コース2大学入学準備コース機関の性質</t>
  </si>
  <si>
    <t>入学準備コース2大学入学準備コースの期間</t>
  </si>
  <si>
    <t>入学準備コース2大学入学準備コースの開始年</t>
  </si>
  <si>
    <t>入学準備コース2大学入学準備コースの開始月</t>
    <rPh sb="20" eb="21">
      <t>ツキ</t>
    </rPh>
    <phoneticPr fontId="5"/>
  </si>
  <si>
    <t>入学準備コース2大学入学準備コースへの入学における語学要件の指定の有無</t>
  </si>
  <si>
    <t>入学準備コース2大学入学準備コース語学能力試験名とレベル（点数）</t>
  </si>
  <si>
    <t>入学準備コース2大学入学準備コースホームページURL</t>
  </si>
  <si>
    <t>留学先大学3大学名（英文）</t>
    <rPh sb="10" eb="12">
      <t>エイブン</t>
    </rPh>
    <phoneticPr fontId="5"/>
  </si>
  <si>
    <t>留学先大学3国際共同学位プログラムか</t>
  </si>
  <si>
    <t>留学先大学3国・地域コード</t>
  </si>
  <si>
    <t>留学先大学3所在国・地域</t>
  </si>
  <si>
    <t>留学先大学3文理種別</t>
  </si>
  <si>
    <t>留学先大学3専門分野コード</t>
  </si>
  <si>
    <t>留学先大学3専門分野</t>
  </si>
  <si>
    <t>留学先大学3取得予定学位名種類</t>
    <rPh sb="13" eb="15">
      <t>シュルイ</t>
    </rPh>
    <phoneticPr fontId="5"/>
  </si>
  <si>
    <t>留学先大学3取得予定学位名（英文）</t>
    <rPh sb="14" eb="16">
      <t>エイブン</t>
    </rPh>
    <phoneticPr fontId="5"/>
  </si>
  <si>
    <t>留学先大学3学士号取得期間</t>
  </si>
  <si>
    <t>留学先大学3正規の学士課程の開始年</t>
  </si>
  <si>
    <t>留学先大学3正規の学士課程の開始月</t>
  </si>
  <si>
    <t>留学先大学3留学先大学への入学における語学要件の指定の有無</t>
  </si>
  <si>
    <t>留学先大学3語学能力試験名とレベル（点数）</t>
  </si>
  <si>
    <t>留学先大学3留学先大学及び在籍コースの概要、選択理由</t>
  </si>
  <si>
    <t>留学先大学3留学先大学ホームページURL</t>
  </si>
  <si>
    <t>入学準備コース3大学入学準備コースの必要性</t>
  </si>
  <si>
    <t>入学準備コース3機関名（大学入学準備コース）</t>
  </si>
  <si>
    <t>入学準備コース3コース名（大学入学準備コース）</t>
  </si>
  <si>
    <t>入学準備コース3所在国の国・地域コード</t>
  </si>
  <si>
    <t>入学準備コース3所在国・地域</t>
  </si>
  <si>
    <t>入学準備コース3大学入学準備コース機関の性質</t>
  </si>
  <si>
    <t>入学準備コース3大学入学準備コースの期間</t>
  </si>
  <si>
    <t>入学準備コース3大学入学準備コースの開始年</t>
  </si>
  <si>
    <t>入学準備コース3大学入学準備コースの開始月</t>
    <rPh sb="20" eb="21">
      <t>ツキ</t>
    </rPh>
    <phoneticPr fontId="5"/>
  </si>
  <si>
    <t>入学準備コース3大学入学準備コースへの入学における語学要件の指定の有無</t>
  </si>
  <si>
    <t>入学準備コース3大学入学準備コース語学能力試験名とレベル（点数）</t>
  </si>
  <si>
    <t>入学準備コース3大学入学準備コースホームページURL</t>
  </si>
  <si>
    <t>留学先大学4大学名（英文）</t>
    <rPh sb="10" eb="12">
      <t>エイブン</t>
    </rPh>
    <phoneticPr fontId="5"/>
  </si>
  <si>
    <t>留学先大学4国際共同学位プログラムか</t>
  </si>
  <si>
    <t>留学先大学4国・地域コード</t>
  </si>
  <si>
    <t>留学先大学4所在国・地域</t>
  </si>
  <si>
    <t>留学先大学4文理種別</t>
  </si>
  <si>
    <t>留学先大学4専門分野コード</t>
  </si>
  <si>
    <t>留学先大学4専門分野</t>
  </si>
  <si>
    <t>留学先大学4取得予定学位名種類</t>
    <rPh sb="13" eb="15">
      <t>シュルイ</t>
    </rPh>
    <phoneticPr fontId="5"/>
  </si>
  <si>
    <t>留学先大学4取得予定学位名（英文）</t>
    <rPh sb="14" eb="16">
      <t>エイブン</t>
    </rPh>
    <phoneticPr fontId="5"/>
  </si>
  <si>
    <t>留学先大学4学士号取得期間</t>
  </si>
  <si>
    <t>留学先大学4正規の学士課程の開始年</t>
  </si>
  <si>
    <t>留学先大学4正規の学士課程の開始月</t>
  </si>
  <si>
    <t>留学先大学4留学先大学への入学における語学要件の指定の有無</t>
  </si>
  <si>
    <t>留学先大学4語学能力試験名とレベル（点数）</t>
  </si>
  <si>
    <t>留学先大学4留学先大学及び在籍コースの概要、選択理由</t>
  </si>
  <si>
    <t>留学先大学4留学先大学ホームページURL</t>
  </si>
  <si>
    <t>入学準備コース4大学入学準備コースの必要性</t>
  </si>
  <si>
    <t>入学準備コース4機関名（大学入学準備コース）</t>
  </si>
  <si>
    <t>入学準備コース4コース名（大学入学準備コース）</t>
  </si>
  <si>
    <t>入学準備コース4所在国の国・地域コード</t>
  </si>
  <si>
    <t>入学準備コース4所在国・地域</t>
  </si>
  <si>
    <t>入学準備コース4大学入学準備コース機関の性質</t>
  </si>
  <si>
    <t>入学準備コース4大学入学準備コースの期間</t>
  </si>
  <si>
    <t>入学準備コース4大学入学準備コースの開始年</t>
  </si>
  <si>
    <t>入学準備コース4大学入学準備コースの開始月</t>
    <rPh sb="20" eb="21">
      <t>ツキ</t>
    </rPh>
    <phoneticPr fontId="5"/>
  </si>
  <si>
    <t>入学準備コース4大学入学準備コースへの入学における語学要件の指定の有無</t>
  </si>
  <si>
    <t>入学準備コース4大学入学準備コース語学能力試験名とレベル（点数）</t>
  </si>
  <si>
    <t>入学準備コース4大学入学準備コースホームページURL</t>
  </si>
  <si>
    <t>留学先大学5大学名（英文）</t>
    <rPh sb="10" eb="12">
      <t>エイブン</t>
    </rPh>
    <phoneticPr fontId="5"/>
  </si>
  <si>
    <t>留学先大学5国際共同学位プログラムか</t>
  </si>
  <si>
    <t>留学先大学5国・地域コード</t>
  </si>
  <si>
    <t>留学先大学5所在国・地域</t>
  </si>
  <si>
    <t>留学先大学5文理種別</t>
  </si>
  <si>
    <t>留学先大学5専門分野コード</t>
  </si>
  <si>
    <t>留学先大学5専門分野</t>
  </si>
  <si>
    <t>留学先大学5取得予定学位名種類</t>
    <rPh sb="13" eb="15">
      <t>シュルイ</t>
    </rPh>
    <phoneticPr fontId="5"/>
  </si>
  <si>
    <t>留学先大学5取得予定学位名（英文）</t>
    <rPh sb="14" eb="16">
      <t>エイブン</t>
    </rPh>
    <phoneticPr fontId="5"/>
  </si>
  <si>
    <t>留学先大学5学士号取得期間</t>
  </si>
  <si>
    <t>留学先大学5正規の学士課程の開始年</t>
  </si>
  <si>
    <t>留学先大学5正規の学士課程の開始月</t>
  </si>
  <si>
    <t>留学先大学5留学先大学への入学における語学要件の指定の有無</t>
  </si>
  <si>
    <t>留学先大学5語学能力試験名とレベル（点数）</t>
  </si>
  <si>
    <t>留学先大学5留学先大学及び在籍コースの概要、選択理由</t>
  </si>
  <si>
    <t>留学先大学5留学先大学ホームページURL</t>
  </si>
  <si>
    <t>入学準備コース5大学入学準備コースの必要性</t>
  </si>
  <si>
    <t>入学準備コース5機関名（大学入学準備コース）</t>
  </si>
  <si>
    <t>入学準備コース5コース名（大学入学準備コース）</t>
  </si>
  <si>
    <t>入学準備コース5所在国の国・地域コード</t>
  </si>
  <si>
    <t>入学準備コース5所在国・地域</t>
  </si>
  <si>
    <t>入学準備コース5大学入学準備コース機関の性質</t>
  </si>
  <si>
    <t>入学準備コース5大学入学準備コースの期間</t>
  </si>
  <si>
    <t>入学準備コース5大学入学準備コースの開始年</t>
  </si>
  <si>
    <t>入学準備コース5大学入学準備コースの開始月</t>
    <rPh sb="20" eb="21">
      <t>ツキ</t>
    </rPh>
    <phoneticPr fontId="5"/>
  </si>
  <si>
    <t>入学準備コース5大学入学準備コースへの入学における語学要件の指定の有無</t>
  </si>
  <si>
    <t>入学準備コース5大学入学準備コース語学能力試験名とレベル（点数）</t>
  </si>
  <si>
    <t>入学準備コース5大学入学準備コースホームページURL</t>
  </si>
  <si>
    <t>留学先大学6大学名（英文）</t>
    <rPh sb="10" eb="12">
      <t>エイブン</t>
    </rPh>
    <phoneticPr fontId="5"/>
  </si>
  <si>
    <t>留学先大学6国際共同学位プログラムか</t>
  </si>
  <si>
    <t>留学先大学6国・地域コード</t>
  </si>
  <si>
    <t>留学先大学6所在国・地域</t>
  </si>
  <si>
    <t>留学先大学6文理種別</t>
  </si>
  <si>
    <t>留学先大学6専門分野コード</t>
  </si>
  <si>
    <t>留学先大学6専門分野</t>
  </si>
  <si>
    <t>留学先大学6取得予定学位名種類</t>
    <rPh sb="13" eb="15">
      <t>シュルイ</t>
    </rPh>
    <phoneticPr fontId="5"/>
  </si>
  <si>
    <t>留学先大学6取得予定学位名（英文）</t>
    <rPh sb="14" eb="16">
      <t>エイブン</t>
    </rPh>
    <phoneticPr fontId="5"/>
  </si>
  <si>
    <t>留学先大学6学士号取得期間</t>
  </si>
  <si>
    <t>留学先大学6正規の学士課程の開始年</t>
  </si>
  <si>
    <t>留学先大学6正規の学士課程の開始月</t>
  </si>
  <si>
    <t>留学先大学6留学先大学への入学における語学要件の指定の有無</t>
  </si>
  <si>
    <t>留学先大学6語学能力試験名とレベル（点数）</t>
  </si>
  <si>
    <t>留学先大学6留学先大学及び在籍コースの概要、選択理由</t>
  </si>
  <si>
    <t>留学先大学6留学先大学ホームページURL</t>
  </si>
  <si>
    <t>入学準備コース6大学入学準備コースの必要性</t>
  </si>
  <si>
    <t>入学準備コース6機関名（大学入学準備コース）</t>
  </si>
  <si>
    <t>入学準備コース6コース名（大学入学準備コース）</t>
  </si>
  <si>
    <t>入学準備コース6所在国の国・地域コード</t>
  </si>
  <si>
    <t>入学準備コース6所在国・地域</t>
  </si>
  <si>
    <t>入学準備コース6大学入学準備コース機関の性質</t>
  </si>
  <si>
    <t>入学準備コース6大学入学準備コースの期間</t>
  </si>
  <si>
    <t>入学準備コース6大学入学準備コースの開始年</t>
  </si>
  <si>
    <t>入学準備コース6大学入学準備コースの開始月</t>
    <rPh sb="20" eb="21">
      <t>ツキ</t>
    </rPh>
    <phoneticPr fontId="5"/>
  </si>
  <si>
    <t>入学準備コース6大学入学準備コースへの入学における語学要件の指定の有無</t>
  </si>
  <si>
    <t>入学準備コース6大学入学準備コース語学能力試験名とレベル（点数）</t>
  </si>
  <si>
    <t>入学準備コース6大学入学準備コースホームページURL</t>
  </si>
  <si>
    <t>留学先大学7大学名（英文）</t>
    <rPh sb="10" eb="12">
      <t>エイブン</t>
    </rPh>
    <phoneticPr fontId="5"/>
  </si>
  <si>
    <t>留学先大学7国際共同学位プログラムか</t>
  </si>
  <si>
    <t>留学先大学7国・地域コード</t>
  </si>
  <si>
    <t>留学先大学7所在国・地域</t>
  </si>
  <si>
    <t>留学先大学7文理種別</t>
  </si>
  <si>
    <t>留学先大学7専門分野コード</t>
  </si>
  <si>
    <t>留学先大学7専門分野</t>
  </si>
  <si>
    <t>留学先大学7取得予定学位名種類</t>
    <rPh sb="13" eb="15">
      <t>シュルイ</t>
    </rPh>
    <phoneticPr fontId="5"/>
  </si>
  <si>
    <t>留学先大学7取得予定学位名（英文）</t>
    <rPh sb="14" eb="16">
      <t>エイブン</t>
    </rPh>
    <phoneticPr fontId="5"/>
  </si>
  <si>
    <t>留学先大学7学士号取得期間</t>
  </si>
  <si>
    <t>留学先大学7正規の学士課程の開始年</t>
  </si>
  <si>
    <t>留学先大学7正規の学士課程の開始月</t>
  </si>
  <si>
    <t>留学先大学7留学先大学への入学における語学要件の指定の有無</t>
  </si>
  <si>
    <t>留学先大学7語学能力試験名とレベル（点数）</t>
  </si>
  <si>
    <t>留学先大学7留学先大学及び在籍コースの概要、選択理由</t>
  </si>
  <si>
    <t>留学先大学7留学先大学ホームページURL</t>
  </si>
  <si>
    <t>入学準備コース7大学入学準備コースの必要性</t>
  </si>
  <si>
    <t>入学準備コース7機関名（大学入学準備コース）</t>
  </si>
  <si>
    <t>入学準備コース7コース名（大学入学準備コース）</t>
  </si>
  <si>
    <t>入学準備コース7所在国の国・地域コード</t>
  </si>
  <si>
    <t>入学準備コース7所在国・地域</t>
  </si>
  <si>
    <t>入学準備コース7大学入学準備コース機関の性質</t>
  </si>
  <si>
    <t>入学準備コース7大学入学準備コースの期間</t>
  </si>
  <si>
    <t>入学準備コース7大学入学準備コースの開始年</t>
  </si>
  <si>
    <t>入学準備コース7大学入学準備コースの開始月</t>
    <rPh sb="20" eb="21">
      <t>ツキ</t>
    </rPh>
    <phoneticPr fontId="5"/>
  </si>
  <si>
    <t>入学準備コース7大学入学準備コースへの入学における語学要件の指定の有無</t>
  </si>
  <si>
    <t>入学準備コース7大学入学準備コース語学能力試験名とレベル（点数）</t>
  </si>
  <si>
    <t>入学準備コース7大学入学準備コースホームページURL</t>
  </si>
  <si>
    <t>留学先大学8大学名（英文）</t>
    <rPh sb="10" eb="12">
      <t>エイブン</t>
    </rPh>
    <phoneticPr fontId="5"/>
  </si>
  <si>
    <t>留学先大学8国際共同学位プログラムか</t>
  </si>
  <si>
    <t>留学先大学8国・地域コード</t>
  </si>
  <si>
    <t>留学先大学8所在国・地域</t>
  </si>
  <si>
    <t>留学先大学8文理種別</t>
  </si>
  <si>
    <t>留学先大学8専門分野コード</t>
  </si>
  <si>
    <t>留学先大学8専門分野</t>
  </si>
  <si>
    <t>留学先大学8取得予定学位名種類</t>
    <rPh sb="13" eb="15">
      <t>シュルイ</t>
    </rPh>
    <phoneticPr fontId="5"/>
  </si>
  <si>
    <t>留学先大学8取得予定学位名（英文）</t>
    <rPh sb="14" eb="16">
      <t>エイブン</t>
    </rPh>
    <phoneticPr fontId="5"/>
  </si>
  <si>
    <t>留学先大学8学士号取得期間</t>
  </si>
  <si>
    <t>留学先大学8正規の学士課程の開始年</t>
  </si>
  <si>
    <t>留学先大学8正規の学士課程の開始月</t>
  </si>
  <si>
    <t>留学先大学8留学先大学への入学における語学要件の指定の有無</t>
  </si>
  <si>
    <t>留学先大学8語学能力試験名とレベル（点数）</t>
  </si>
  <si>
    <t>留学先大学8留学先大学及び在籍コースの概要、選択理由</t>
  </si>
  <si>
    <t>留学先大学8留学先大学ホームページURL</t>
  </si>
  <si>
    <t>入学準備コース8大学入学準備コースの必要性</t>
  </si>
  <si>
    <t>入学準備コース8機関名（大学入学準備コース）</t>
  </si>
  <si>
    <t>入学準備コース8コース名（大学入学準備コース）</t>
  </si>
  <si>
    <t>入学準備コース8所在国の国・地域コード</t>
  </si>
  <si>
    <t>入学準備コース8所在国・地域</t>
  </si>
  <si>
    <t>入学準備コース8大学入学準備コース機関の性質</t>
  </si>
  <si>
    <t>入学準備コース8大学入学準備コースの期間</t>
  </si>
  <si>
    <t>入学準備コース8大学入学準備コースの開始年</t>
  </si>
  <si>
    <t>入学準備コース8大学入学準備コースの開始月</t>
    <rPh sb="20" eb="21">
      <t>ツキ</t>
    </rPh>
    <phoneticPr fontId="5"/>
  </si>
  <si>
    <t>入学準備コース8大学入学準備コースへの入学における語学要件の指定の有無</t>
  </si>
  <si>
    <t>入学準備コース8大学入学準備コース語学能力試験名とレベル（点数）</t>
  </si>
  <si>
    <t>入学準備コース8大学入学準備コースホームページURL</t>
  </si>
  <si>
    <t>活動場所が一時的に日本国外</t>
    <rPh sb="5" eb="7">
      <t>イチジ</t>
    </rPh>
    <rPh sb="7" eb="8">
      <t>テキ</t>
    </rPh>
    <rPh sb="9" eb="11">
      <t>ニホン</t>
    </rPh>
    <rPh sb="11" eb="13">
      <t>コクガイ</t>
    </rPh>
    <phoneticPr fontId="6"/>
  </si>
  <si>
    <t>活動場所が一時的に日本国外</t>
    <rPh sb="0" eb="2">
      <t>カツドウ</t>
    </rPh>
    <rPh sb="2" eb="4">
      <t>バショ</t>
    </rPh>
    <rPh sb="5" eb="7">
      <t>イチジ</t>
    </rPh>
    <rPh sb="7" eb="8">
      <t>テキ</t>
    </rPh>
    <rPh sb="9" eb="11">
      <t>ニホン</t>
    </rPh>
    <rPh sb="11" eb="13">
      <t>コクガイ</t>
    </rPh>
    <phoneticPr fontId="5"/>
  </si>
  <si>
    <t>JASSO language school（2023年8月20日～2023年10月20日）</t>
    <phoneticPr fontId="3"/>
  </si>
  <si>
    <t>勤務先・学校名等（１）</t>
    <rPh sb="0" eb="3">
      <t>キンムサキ</t>
    </rPh>
    <rPh sb="4" eb="6">
      <t>ガッコウ</t>
    </rPh>
    <rPh sb="5" eb="6">
      <t>コウ</t>
    </rPh>
    <rPh sb="6" eb="7">
      <t>メイ</t>
    </rPh>
    <rPh sb="7" eb="8">
      <t>トウ</t>
    </rPh>
    <phoneticPr fontId="3"/>
  </si>
  <si>
    <t>勤務先・学校名等（２）</t>
    <rPh sb="0" eb="3">
      <t>キンムサキ</t>
    </rPh>
    <rPh sb="4" eb="6">
      <t>ガッコウ</t>
    </rPh>
    <rPh sb="5" eb="6">
      <t>コウ</t>
    </rPh>
    <rPh sb="6" eb="7">
      <t>メイ</t>
    </rPh>
    <rPh sb="7" eb="8">
      <t>トウ</t>
    </rPh>
    <phoneticPr fontId="3"/>
  </si>
  <si>
    <r>
      <t xml:space="preserve">応募時に高校に在籍していない場合、勤務先・学校等の名称を入力してください。
</t>
    </r>
    <r>
      <rPr>
        <u/>
        <sz val="9"/>
        <rFont val="メイリオ"/>
        <family val="3"/>
        <charset val="128"/>
      </rPr>
      <t>※「活動場所が一時的に日本国外」を選択した場合は、必ず活動内容と滞在期間を明記してください。</t>
    </r>
    <rPh sb="14" eb="16">
      <t>バアイ</t>
    </rPh>
    <rPh sb="17" eb="20">
      <t>キンムサキ</t>
    </rPh>
    <rPh sb="21" eb="23">
      <t>ガッコウ</t>
    </rPh>
    <rPh sb="23" eb="24">
      <t>トウ</t>
    </rPh>
    <rPh sb="25" eb="27">
      <t>メイショウ</t>
    </rPh>
    <rPh sb="27" eb="28">
      <t>ガクメイ</t>
    </rPh>
    <rPh sb="65" eb="67">
      <t>カツドウ</t>
    </rPh>
    <rPh sb="67" eb="69">
      <t>ナイヨウ</t>
    </rPh>
    <phoneticPr fontId="3"/>
  </si>
  <si>
    <t>応募時に高校に在籍していない場合、勤務先、学校等に2つ以上所属している場合は該当するものを選択してください。</t>
    <rPh sb="21" eb="23">
      <t>ガッコウ</t>
    </rPh>
    <rPh sb="27" eb="29">
      <t>イジョウ</t>
    </rPh>
    <rPh sb="29" eb="31">
      <t>ショゾク</t>
    </rPh>
    <rPh sb="35" eb="37">
      <t>バアイ</t>
    </rPh>
    <phoneticPr fontId="6"/>
  </si>
  <si>
    <r>
      <t xml:space="preserve">応募時に高校に在籍していない場合、勤務先、学校等に2つ以上所属している場合は勤務先、学校等の名称を入力してください。
</t>
    </r>
    <r>
      <rPr>
        <u/>
        <sz val="9"/>
        <rFont val="メイリオ"/>
        <family val="3"/>
        <charset val="128"/>
      </rPr>
      <t>※「活動場所が一時的に日本国外」を選択した場合は、必ず活動内容と滞在期間を明記してください。</t>
    </r>
    <rPh sb="21" eb="23">
      <t>ガッコウ</t>
    </rPh>
    <rPh sb="38" eb="41">
      <t>キンムサキ</t>
    </rPh>
    <rPh sb="44" eb="45">
      <t>トウ</t>
    </rPh>
    <rPh sb="46" eb="48">
      <t>メイショウ</t>
    </rPh>
    <rPh sb="48" eb="49">
      <t>ガクメイ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</si>
</sst>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年&quot;00&quot;月&quot;"/>
    <numFmt numFmtId="177" formatCode="yyyy&quot;年&quot;m&quot;月&quot;;@"/>
    <numFmt numFmtId="178" formatCode="yyyy&quot;年&quot;m&quot;月&quot;d&quot;日&quot;;@"/>
  </numFmts>
  <fonts count="7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8"/>
      <color theme="1"/>
      <name val="メイリオ"/>
      <family val="3"/>
      <charset val="128"/>
    </font>
    <font>
      <sz val="6"/>
      <name val="游ゴシック"/>
      <family val="3"/>
      <charset val="128"/>
      <scheme val="minor"/>
    </font>
    <font>
      <sz val="6"/>
      <name val="游ゴシック"/>
      <family val="2"/>
      <charset val="128"/>
      <scheme val="minor"/>
    </font>
    <font>
      <sz val="11"/>
      <color theme="1"/>
      <name val="メイリオ"/>
      <family val="3"/>
      <charset val="128"/>
    </font>
    <font>
      <b/>
      <sz val="11"/>
      <color theme="0"/>
      <name val="メイリオ"/>
      <family val="3"/>
      <charset val="128"/>
    </font>
    <font>
      <sz val="8"/>
      <color theme="0" tint="-0.34998626667073579"/>
      <name val="メイリオ"/>
      <family val="3"/>
      <charset val="128"/>
    </font>
    <font>
      <b/>
      <sz val="14"/>
      <color theme="1"/>
      <name val="メイリオ"/>
      <family val="3"/>
      <charset val="128"/>
    </font>
    <font>
      <b/>
      <sz val="11"/>
      <color theme="1"/>
      <name val="メイリオ"/>
      <family val="3"/>
      <charset val="128"/>
    </font>
    <font>
      <sz val="11"/>
      <color theme="1"/>
      <name val="游ゴシック"/>
      <family val="3"/>
      <charset val="128"/>
      <scheme val="minor"/>
    </font>
    <font>
      <sz val="18"/>
      <color theme="1"/>
      <name val="メイリオ"/>
      <family val="3"/>
      <charset val="128"/>
    </font>
    <font>
      <b/>
      <sz val="11"/>
      <name val="メイリオ"/>
      <family val="3"/>
      <charset val="128"/>
    </font>
    <font>
      <sz val="6"/>
      <color theme="1"/>
      <name val="メイリオ"/>
      <family val="3"/>
      <charset val="128"/>
    </font>
    <font>
      <sz val="9"/>
      <color theme="1"/>
      <name val="メイリオ"/>
      <family val="3"/>
      <charset val="128"/>
    </font>
    <font>
      <sz val="11"/>
      <color rgb="FFFF0000"/>
      <name val="游ゴシック"/>
      <family val="2"/>
      <scheme val="minor"/>
    </font>
    <font>
      <sz val="11"/>
      <color rgb="FFFF0000"/>
      <name val="メイリオ"/>
      <family val="3"/>
      <charset val="128"/>
    </font>
    <font>
      <u/>
      <sz val="11"/>
      <color theme="10"/>
      <name val="游ゴシック"/>
      <family val="2"/>
      <charset val="128"/>
      <scheme val="minor"/>
    </font>
    <font>
      <b/>
      <u/>
      <sz val="16"/>
      <color theme="10"/>
      <name val="メイリオ"/>
      <family val="3"/>
      <charset val="128"/>
    </font>
    <font>
      <sz val="10"/>
      <color rgb="FF000000"/>
      <name val="Times New Roman"/>
      <family val="1"/>
    </font>
    <font>
      <sz val="10"/>
      <name val="ＭＳ Ｐゴシック"/>
      <family val="3"/>
      <charset val="128"/>
    </font>
    <font>
      <sz val="14"/>
      <name val="ＭＳ Ｐゴシック"/>
      <family val="3"/>
      <charset val="128"/>
    </font>
    <font>
      <sz val="6"/>
      <name val="ＭＳ Ｐゴシック"/>
      <family val="3"/>
      <charset val="128"/>
    </font>
    <font>
      <sz val="20"/>
      <name val="ＭＳ Ｐゴシック"/>
      <family val="3"/>
      <charset val="128"/>
    </font>
    <font>
      <sz val="9"/>
      <name val="ＭＳ Ｐゴシック"/>
      <family val="3"/>
      <charset val="128"/>
    </font>
    <font>
      <sz val="18"/>
      <name val="ＭＳ Ｐゴシック"/>
      <family val="3"/>
      <charset val="128"/>
    </font>
    <font>
      <sz val="11"/>
      <name val="ＭＳ Ｐゴシック"/>
      <family val="3"/>
      <charset val="128"/>
    </font>
    <font>
      <b/>
      <sz val="11"/>
      <name val="ＭＳ Ｐゴシック"/>
      <family val="3"/>
      <charset val="128"/>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11"/>
      <name val="メイリオ"/>
      <family val="3"/>
      <charset val="128"/>
    </font>
    <font>
      <sz val="11"/>
      <color theme="0"/>
      <name val="メイリオ"/>
      <family val="3"/>
      <charset val="128"/>
    </font>
    <font>
      <sz val="8"/>
      <name val="メイリオ"/>
      <family val="3"/>
      <charset val="128"/>
    </font>
    <font>
      <sz val="9"/>
      <name val="メイリオ"/>
      <family val="3"/>
      <charset val="128"/>
    </font>
    <font>
      <sz val="11"/>
      <color indexed="8"/>
      <name val="ＭＳ ゴシック"/>
      <family val="3"/>
      <charset val="128"/>
    </font>
    <font>
      <sz val="11"/>
      <name val="ＭＳ ゴシック"/>
      <family val="3"/>
      <charset val="128"/>
    </font>
    <font>
      <sz val="14"/>
      <color indexed="8"/>
      <name val="ＭＳ ゴシック"/>
      <family val="3"/>
      <charset val="128"/>
    </font>
    <font>
      <sz val="11"/>
      <color rgb="FFFF0000"/>
      <name val="ＭＳ ゴシック"/>
      <family val="3"/>
      <charset val="128"/>
    </font>
    <font>
      <sz val="9"/>
      <color theme="1"/>
      <name val="游ゴシック"/>
      <family val="2"/>
      <scheme val="minor"/>
    </font>
    <font>
      <u/>
      <sz val="9"/>
      <color theme="1"/>
      <name val="メイリオ"/>
      <family val="3"/>
      <charset val="128"/>
    </font>
    <font>
      <b/>
      <sz val="8"/>
      <color rgb="FF0070C0"/>
      <name val="メイリオ"/>
      <family val="3"/>
      <charset val="128"/>
    </font>
    <font>
      <b/>
      <sz val="14"/>
      <color indexed="8"/>
      <name val="ＭＳ ゴシック"/>
      <family val="3"/>
      <charset val="128"/>
    </font>
    <font>
      <sz val="16"/>
      <name val="ＭＳ Ｐゴシック"/>
      <family val="3"/>
      <charset val="128"/>
    </font>
    <font>
      <sz val="10"/>
      <color theme="0" tint="-0.34998626667073579"/>
      <name val="ＭＳ Ｐゴシック"/>
      <family val="3"/>
      <charset val="128"/>
    </font>
    <font>
      <sz val="10"/>
      <color theme="0"/>
      <name val="ＭＳ Ｐゴシック"/>
      <family val="3"/>
      <charset val="128"/>
    </font>
    <font>
      <sz val="10"/>
      <color rgb="FF000000"/>
      <name val="ＭＳ Ｐゴシック"/>
      <family val="3"/>
      <charset val="128"/>
    </font>
    <font>
      <sz val="11"/>
      <color theme="1"/>
      <name val="游ゴシック"/>
      <family val="2"/>
      <charset val="128"/>
      <scheme val="minor"/>
    </font>
    <font>
      <sz val="10"/>
      <color theme="1"/>
      <name val="メイリオ"/>
      <family val="3"/>
      <charset val="128"/>
    </font>
    <font>
      <b/>
      <sz val="10"/>
      <color theme="1"/>
      <name val="メイリオ"/>
      <family val="3"/>
      <charset val="128"/>
    </font>
    <font>
      <b/>
      <sz val="10"/>
      <name val="メイリオ"/>
      <family val="3"/>
      <charset val="128"/>
    </font>
    <font>
      <b/>
      <u/>
      <sz val="11"/>
      <name val="メイリオ"/>
      <family val="3"/>
      <charset val="128"/>
    </font>
    <font>
      <b/>
      <u/>
      <sz val="11"/>
      <color theme="1"/>
      <name val="メイリオ"/>
      <family val="3"/>
      <charset val="128"/>
    </font>
    <font>
      <sz val="10"/>
      <color theme="1"/>
      <name val="ＭＳ Ｐゴシック"/>
      <family val="3"/>
      <charset val="128"/>
    </font>
    <font>
      <sz val="11"/>
      <color theme="1"/>
      <name val="ＭＳ Ｐゴシック"/>
      <family val="3"/>
      <charset val="128"/>
    </font>
    <font>
      <b/>
      <u/>
      <sz val="15"/>
      <color theme="10"/>
      <name val="メイリオ"/>
      <family val="3"/>
      <charset val="128"/>
    </font>
    <font>
      <b/>
      <sz val="12"/>
      <name val="ＭＳ Ｐゴシック"/>
      <family val="3"/>
      <charset val="128"/>
    </font>
    <font>
      <sz val="9"/>
      <color rgb="FF000000"/>
      <name val="メイリオ"/>
      <family val="3"/>
      <charset val="128"/>
    </font>
    <font>
      <b/>
      <sz val="9"/>
      <color theme="0"/>
      <name val="メイリオ"/>
      <family val="3"/>
      <charset val="128"/>
    </font>
    <font>
      <b/>
      <u/>
      <sz val="9"/>
      <name val="メイリオ"/>
      <family val="3"/>
      <charset val="128"/>
    </font>
    <font>
      <b/>
      <sz val="9"/>
      <name val="メイリオ"/>
      <family val="3"/>
      <charset val="128"/>
    </font>
    <font>
      <u/>
      <sz val="9"/>
      <name val="メイリオ"/>
      <family val="3"/>
      <charset val="128"/>
    </font>
    <font>
      <b/>
      <sz val="9"/>
      <color rgb="FF0070C0"/>
      <name val="メイリオ"/>
      <family val="3"/>
      <charset val="128"/>
    </font>
    <font>
      <b/>
      <sz val="9"/>
      <color theme="1"/>
      <name val="メイリオ"/>
      <family val="3"/>
      <charset val="128"/>
    </font>
    <font>
      <b/>
      <u/>
      <sz val="9"/>
      <color theme="1"/>
      <name val="メイリオ"/>
      <family val="3"/>
      <charset val="128"/>
    </font>
    <font>
      <u/>
      <sz val="11"/>
      <color theme="10"/>
      <name val="游ゴシック"/>
      <family val="2"/>
      <scheme val="minor"/>
    </font>
    <font>
      <b/>
      <u/>
      <sz val="9"/>
      <color rgb="FFFF0000"/>
      <name val="メイリオ"/>
      <family val="3"/>
      <charset val="128"/>
    </font>
    <font>
      <sz val="9"/>
      <color rgb="FFFF0000"/>
      <name val="メイリオ"/>
      <family val="3"/>
      <charset val="128"/>
    </font>
    <font>
      <sz val="9"/>
      <color theme="9" tint="-0.249977111117893"/>
      <name val="メイリオ"/>
      <family val="3"/>
      <charset val="128"/>
    </font>
    <font>
      <b/>
      <u/>
      <sz val="16"/>
      <name val="メイリオ"/>
      <family val="3"/>
      <charset val="128"/>
    </font>
    <font>
      <b/>
      <u/>
      <sz val="12"/>
      <color theme="1"/>
      <name val="メイリオ"/>
      <family val="3"/>
      <charset val="128"/>
    </font>
    <font>
      <sz val="11"/>
      <color indexed="8"/>
      <name val="ＭＳ Ｐゴシック"/>
      <family val="3"/>
      <charset val="128"/>
    </font>
    <font>
      <sz val="8"/>
      <color theme="1"/>
      <name val="游ゴシック"/>
      <family val="2"/>
      <scheme val="minor"/>
    </font>
  </fonts>
  <fills count="29">
    <fill>
      <patternFill patternType="none"/>
    </fill>
    <fill>
      <patternFill patternType="gray125"/>
    </fill>
    <fill>
      <patternFill patternType="solid">
        <fgColor theme="9"/>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31869B"/>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FFEB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99FF"/>
        <bgColor indexed="64"/>
      </patternFill>
    </fill>
    <fill>
      <patternFill patternType="solid">
        <fgColor theme="0" tint="-4.9989318521683403E-2"/>
        <bgColor indexed="64"/>
      </patternFill>
    </fill>
  </fills>
  <borders count="175">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diagonal/>
    </border>
    <border>
      <left style="medium">
        <color auto="1"/>
      </left>
      <right/>
      <top/>
      <bottom/>
      <diagonal/>
    </border>
    <border>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right style="thin">
        <color auto="1"/>
      </right>
      <top/>
      <bottom style="hair">
        <color auto="1"/>
      </bottom>
      <diagonal/>
    </border>
    <border>
      <left style="thin">
        <color auto="1"/>
      </left>
      <right style="medium">
        <color auto="1"/>
      </right>
      <top style="hair">
        <color auto="1"/>
      </top>
      <bottom style="hair">
        <color auto="1"/>
      </bottom>
      <diagonal/>
    </border>
    <border>
      <left/>
      <right style="thin">
        <color auto="1"/>
      </right>
      <top style="hair">
        <color auto="1"/>
      </top>
      <bottom/>
      <diagonal/>
    </border>
    <border>
      <left style="thin">
        <color auto="1"/>
      </left>
      <right style="medium">
        <color auto="1"/>
      </right>
      <top style="hair">
        <color auto="1"/>
      </top>
      <bottom style="thin">
        <color auto="1"/>
      </bottom>
      <diagonal/>
    </border>
    <border>
      <left style="thin">
        <color auto="1"/>
      </left>
      <right style="thin">
        <color auto="1"/>
      </right>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auto="1"/>
      </right>
      <top/>
      <bottom style="thin">
        <color indexed="64"/>
      </bottom>
      <diagonal/>
    </border>
    <border>
      <left style="thin">
        <color auto="1"/>
      </left>
      <right/>
      <top/>
      <bottom/>
      <diagonal/>
    </border>
    <border>
      <left/>
      <right style="medium">
        <color auto="1"/>
      </right>
      <top/>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hair">
        <color auto="1"/>
      </top>
      <bottom style="hair">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style="thin">
        <color auto="1"/>
      </right>
      <top style="hair">
        <color auto="1"/>
      </top>
      <bottom style="thin">
        <color auto="1"/>
      </bottom>
      <diagonal/>
    </border>
    <border>
      <left/>
      <right style="medium">
        <color rgb="FFFF0000"/>
      </right>
      <top style="hair">
        <color auto="1"/>
      </top>
      <bottom style="hair">
        <color auto="1"/>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medium">
        <color rgb="FFFF0000"/>
      </right>
      <top style="medium">
        <color rgb="FFFF0000"/>
      </top>
      <bottom style="hair">
        <color auto="1"/>
      </bottom>
      <diagonal/>
    </border>
    <border>
      <left style="medium">
        <color rgb="FFFF0000"/>
      </left>
      <right/>
      <top style="hair">
        <color auto="1"/>
      </top>
      <bottom style="hair">
        <color auto="1"/>
      </bottom>
      <diagonal/>
    </border>
    <border>
      <left style="medium">
        <color rgb="FFFF0000"/>
      </left>
      <right/>
      <top style="hair">
        <color auto="1"/>
      </top>
      <bottom style="medium">
        <color rgb="FFFF0000"/>
      </bottom>
      <diagonal/>
    </border>
    <border>
      <left/>
      <right/>
      <top style="hair">
        <color auto="1"/>
      </top>
      <bottom style="medium">
        <color rgb="FFFF0000"/>
      </bottom>
      <diagonal/>
    </border>
    <border>
      <left/>
      <right style="medium">
        <color rgb="FFFF0000"/>
      </right>
      <top style="hair">
        <color auto="1"/>
      </top>
      <bottom style="medium">
        <color rgb="FFFF0000"/>
      </bottom>
      <diagonal/>
    </border>
    <border>
      <left style="thin">
        <color auto="1"/>
      </left>
      <right/>
      <top style="medium">
        <color rgb="FFFF0000"/>
      </top>
      <bottom/>
      <diagonal/>
    </border>
    <border>
      <left/>
      <right style="hair">
        <color auto="1"/>
      </right>
      <top style="medium">
        <color rgb="FFFF0000"/>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top/>
      <bottom style="medium">
        <color rgb="FFFF0000"/>
      </bottom>
      <diagonal/>
    </border>
    <border>
      <left/>
      <right/>
      <top/>
      <bottom style="medium">
        <color rgb="FFFF0000"/>
      </bottom>
      <diagonal/>
    </border>
    <border>
      <left/>
      <right style="hair">
        <color auto="1"/>
      </right>
      <top/>
      <bottom style="medium">
        <color rgb="FFFF0000"/>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auto="1"/>
      </right>
      <top/>
      <bottom style="double">
        <color indexed="64"/>
      </bottom>
      <diagonal/>
    </border>
    <border>
      <left style="thin">
        <color auto="1"/>
      </left>
      <right/>
      <top/>
      <bottom style="double">
        <color indexed="64"/>
      </bottom>
      <diagonal/>
    </border>
    <border>
      <left style="hair">
        <color auto="1"/>
      </left>
      <right style="hair">
        <color auto="1"/>
      </right>
      <top/>
      <bottom style="hair">
        <color auto="1"/>
      </bottom>
      <diagonal/>
    </border>
    <border>
      <left style="thin">
        <color indexed="64"/>
      </left>
      <right style="hair">
        <color indexed="64"/>
      </right>
      <top style="double">
        <color indexed="64"/>
      </top>
      <bottom style="hair">
        <color indexed="64"/>
      </bottom>
      <diagonal/>
    </border>
    <border>
      <left style="hair">
        <color indexed="64"/>
      </left>
      <right style="thin">
        <color auto="1"/>
      </right>
      <top style="double">
        <color indexed="64"/>
      </top>
      <bottom style="hair">
        <color indexed="64"/>
      </bottom>
      <diagonal/>
    </border>
    <border>
      <left style="hair">
        <color indexed="64"/>
      </left>
      <right style="thin">
        <color auto="1"/>
      </right>
      <top/>
      <bottom style="hair">
        <color indexed="64"/>
      </bottom>
      <diagonal/>
    </border>
    <border>
      <left style="hair">
        <color auto="1"/>
      </left>
      <right/>
      <top/>
      <bottom style="thin">
        <color auto="1"/>
      </bottom>
      <diagonal/>
    </border>
    <border>
      <left style="thin">
        <color auto="1"/>
      </left>
      <right style="hair">
        <color auto="1"/>
      </right>
      <top style="hair">
        <color auto="1"/>
      </top>
      <bottom style="double">
        <color indexed="64"/>
      </bottom>
      <diagonal/>
    </border>
    <border>
      <left/>
      <right style="thin">
        <color auto="1"/>
      </right>
      <top style="hair">
        <color auto="1"/>
      </top>
      <bottom style="double">
        <color auto="1"/>
      </bottom>
      <diagonal/>
    </border>
    <border>
      <left/>
      <right style="hair">
        <color auto="1"/>
      </right>
      <top/>
      <bottom style="double">
        <color indexed="64"/>
      </bottom>
      <diagonal/>
    </border>
    <border>
      <left style="thin">
        <color auto="1"/>
      </left>
      <right style="hair">
        <color auto="1"/>
      </right>
      <top/>
      <bottom style="thin">
        <color auto="1"/>
      </bottom>
      <diagonal/>
    </border>
    <border>
      <left style="hair">
        <color auto="1"/>
      </left>
      <right/>
      <top style="hair">
        <color indexed="64"/>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style="hair">
        <color auto="1"/>
      </right>
      <top style="hair">
        <color auto="1"/>
      </top>
      <bottom style="double">
        <color indexed="64"/>
      </bottom>
      <diagonal/>
    </border>
    <border>
      <left style="hair">
        <color auto="1"/>
      </left>
      <right style="thin">
        <color auto="1"/>
      </right>
      <top style="hair">
        <color auto="1"/>
      </top>
      <bottom style="double">
        <color indexed="64"/>
      </bottom>
      <diagonal/>
    </border>
    <border>
      <left style="hair">
        <color auto="1"/>
      </left>
      <right style="hair">
        <color auto="1"/>
      </right>
      <top style="double">
        <color indexed="64"/>
      </top>
      <bottom style="hair">
        <color auto="1"/>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medium">
        <color auto="1"/>
      </left>
      <right/>
      <top/>
      <bottom style="hair">
        <color auto="1"/>
      </bottom>
      <diagonal/>
    </border>
    <border>
      <left style="thin">
        <color auto="1"/>
      </left>
      <right/>
      <top style="hair">
        <color auto="1"/>
      </top>
      <bottom style="medium">
        <color indexed="64"/>
      </bottom>
      <diagonal/>
    </border>
    <border>
      <left style="hair">
        <color auto="1"/>
      </left>
      <right style="thin">
        <color indexed="64"/>
      </right>
      <top style="hair">
        <color auto="1"/>
      </top>
      <bottom/>
      <diagonal/>
    </border>
    <border>
      <left style="hair">
        <color auto="1"/>
      </left>
      <right style="hair">
        <color auto="1"/>
      </right>
      <top style="hair">
        <color indexed="64"/>
      </top>
      <bottom/>
      <diagonal/>
    </border>
    <border>
      <left style="thin">
        <color auto="1"/>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auto="1"/>
      </right>
      <top style="thin">
        <color indexed="64"/>
      </top>
      <bottom style="double">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medium">
        <color auto="1"/>
      </left>
      <right/>
      <top style="thin">
        <color auto="1"/>
      </top>
      <bottom style="thin">
        <color indexed="64"/>
      </bottom>
      <diagonal/>
    </border>
    <border>
      <left/>
      <right style="hair">
        <color auto="1"/>
      </right>
      <top style="medium">
        <color auto="1"/>
      </top>
      <bottom/>
      <diagonal/>
    </border>
    <border>
      <left/>
      <right style="hair">
        <color auto="1"/>
      </right>
      <top/>
      <bottom style="medium">
        <color auto="1"/>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style="hair">
        <color auto="1"/>
      </right>
      <top style="hair">
        <color auto="1"/>
      </top>
      <bottom style="hair">
        <color auto="1"/>
      </bottom>
      <diagonal/>
    </border>
  </borders>
  <cellStyleXfs count="11">
    <xf numFmtId="0" fontId="0" fillId="0" borderId="0"/>
    <xf numFmtId="0" fontId="12" fillId="0" borderId="0">
      <alignment vertical="center"/>
    </xf>
    <xf numFmtId="0" fontId="19" fillId="0" borderId="0" applyNumberFormat="0" applyFill="0" applyBorder="0" applyAlignment="0" applyProtection="0">
      <alignment vertical="center"/>
    </xf>
    <xf numFmtId="0" fontId="21" fillId="0" borderId="0"/>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28" fillId="0" borderId="0">
      <alignment vertical="center"/>
    </xf>
    <xf numFmtId="0" fontId="12" fillId="0" borderId="0">
      <alignment vertical="center"/>
    </xf>
    <xf numFmtId="0" fontId="69" fillId="0" borderId="0" applyNumberFormat="0" applyFill="0" applyBorder="0" applyAlignment="0" applyProtection="0"/>
  </cellStyleXfs>
  <cellXfs count="974">
    <xf numFmtId="0" fontId="0" fillId="0" borderId="0" xfId="0"/>
    <xf numFmtId="0" fontId="4" fillId="0" borderId="1" xfId="0" applyFont="1" applyBorder="1" applyAlignment="1">
      <alignment vertical="top" wrapText="1"/>
    </xf>
    <xf numFmtId="0" fontId="16"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wrapText="1"/>
    </xf>
    <xf numFmtId="0" fontId="16" fillId="8" borderId="4" xfId="0" applyFont="1" applyFill="1" applyBorder="1" applyAlignment="1">
      <alignment horizontal="left" vertical="center"/>
    </xf>
    <xf numFmtId="0" fontId="16" fillId="8" borderId="4" xfId="0" applyFont="1" applyFill="1" applyBorder="1" applyAlignment="1">
      <alignment horizontal="left" vertical="center" wrapText="1"/>
    </xf>
    <xf numFmtId="0" fontId="17" fillId="0" borderId="0" xfId="0" applyFont="1" applyAlignment="1">
      <alignment horizontal="left" vertical="center"/>
    </xf>
    <xf numFmtId="0" fontId="18" fillId="0" borderId="0" xfId="0" applyFont="1" applyAlignment="1">
      <alignment vertical="center"/>
    </xf>
    <xf numFmtId="0" fontId="22" fillId="0" borderId="0" xfId="3" applyFont="1" applyAlignment="1">
      <alignment horizontal="right" vertical="top"/>
    </xf>
    <xf numFmtId="0" fontId="22" fillId="0" borderId="0" xfId="3" applyFont="1" applyAlignment="1">
      <alignment horizontal="left" vertical="top"/>
    </xf>
    <xf numFmtId="0" fontId="22" fillId="7" borderId="0" xfId="3" applyFont="1" applyFill="1" applyAlignment="1">
      <alignment horizontal="left" vertical="top"/>
    </xf>
    <xf numFmtId="0" fontId="22" fillId="0" borderId="0" xfId="3" applyFont="1" applyAlignment="1">
      <alignment vertical="center"/>
    </xf>
    <xf numFmtId="0" fontId="22" fillId="0" borderId="0" xfId="3" applyFont="1" applyAlignment="1">
      <alignment horizontal="left" vertical="center"/>
    </xf>
    <xf numFmtId="0" fontId="22" fillId="0" borderId="0" xfId="3" applyFont="1" applyAlignment="1">
      <alignment horizontal="right" vertical="center"/>
    </xf>
    <xf numFmtId="0" fontId="22" fillId="7" borderId="0" xfId="3" applyFont="1" applyFill="1" applyAlignment="1">
      <alignment horizontal="left" vertical="center"/>
    </xf>
    <xf numFmtId="0" fontId="0" fillId="0" borderId="0" xfId="0" applyAlignment="1" applyProtection="1">
      <alignment horizontal="center"/>
      <protection locked="0"/>
    </xf>
    <xf numFmtId="49" fontId="0" fillId="0" borderId="0" xfId="0" applyNumberFormat="1" applyProtection="1">
      <protection locked="0"/>
    </xf>
    <xf numFmtId="0" fontId="0" fillId="0" borderId="0" xfId="0" applyProtection="1">
      <protection locked="0"/>
    </xf>
    <xf numFmtId="0" fontId="29" fillId="7" borderId="0" xfId="4" applyFont="1" applyFill="1" applyProtection="1">
      <alignment vertical="center"/>
      <protection locked="0"/>
    </xf>
    <xf numFmtId="0" fontId="29" fillId="7" borderId="0" xfId="4" applyFont="1" applyFill="1" applyAlignment="1" applyProtection="1">
      <alignment horizontal="center" vertical="center"/>
      <protection locked="0"/>
    </xf>
    <xf numFmtId="49" fontId="28" fillId="7" borderId="0" xfId="4" applyNumberFormat="1" applyFill="1" applyProtection="1">
      <alignment vertical="center"/>
      <protection locked="0"/>
    </xf>
    <xf numFmtId="0" fontId="28" fillId="7" borderId="0" xfId="4" applyFill="1" applyProtection="1">
      <alignment vertical="center"/>
      <protection locked="0"/>
    </xf>
    <xf numFmtId="0" fontId="28" fillId="7" borderId="0" xfId="4" applyFill="1" applyAlignment="1" applyProtection="1">
      <alignment horizontal="right" vertical="center"/>
      <protection locked="0"/>
    </xf>
    <xf numFmtId="0" fontId="28" fillId="7" borderId="0" xfId="4" applyFill="1" applyAlignment="1" applyProtection="1">
      <alignment horizontal="center" vertical="center"/>
      <protection locked="0"/>
    </xf>
    <xf numFmtId="0" fontId="28" fillId="7" borderId="15" xfId="4" applyFill="1" applyBorder="1" applyProtection="1">
      <alignment vertical="center"/>
      <protection locked="0"/>
    </xf>
    <xf numFmtId="0" fontId="28" fillId="7" borderId="15" xfId="4" applyFill="1" applyBorder="1" applyAlignment="1" applyProtection="1">
      <alignment horizontal="center" vertical="center"/>
      <protection locked="0"/>
    </xf>
    <xf numFmtId="49" fontId="28" fillId="7" borderId="15" xfId="4" applyNumberFormat="1" applyFill="1" applyBorder="1" applyProtection="1">
      <alignment vertical="center"/>
      <protection locked="0"/>
    </xf>
    <xf numFmtId="0" fontId="12" fillId="11" borderId="72" xfId="1" applyFill="1" applyBorder="1" applyAlignment="1" applyProtection="1">
      <alignment horizontal="center" vertical="center"/>
      <protection locked="0"/>
    </xf>
    <xf numFmtId="0" fontId="12" fillId="11" borderId="73" xfId="1" applyFill="1" applyBorder="1" applyAlignment="1">
      <alignment horizontal="center" vertical="center"/>
    </xf>
    <xf numFmtId="49" fontId="12" fillId="11" borderId="73" xfId="1" applyNumberFormat="1" applyFill="1" applyBorder="1" applyAlignment="1">
      <alignment horizontal="center" vertical="center"/>
    </xf>
    <xf numFmtId="0" fontId="12" fillId="11" borderId="74" xfId="1" applyFill="1" applyBorder="1">
      <alignment vertical="center"/>
    </xf>
    <xf numFmtId="0" fontId="31" fillId="13" borderId="76" xfId="5" applyFont="1" applyFill="1" applyBorder="1" applyAlignment="1">
      <alignment horizontal="left" vertical="center" wrapText="1"/>
    </xf>
    <xf numFmtId="0" fontId="31" fillId="13" borderId="77" xfId="5" applyFont="1" applyFill="1" applyBorder="1" applyAlignment="1">
      <alignment vertical="center" wrapText="1"/>
    </xf>
    <xf numFmtId="0" fontId="31" fillId="13" borderId="2" xfId="5" applyFont="1" applyFill="1" applyBorder="1" applyAlignment="1">
      <alignment horizontal="left" vertical="center" wrapText="1"/>
    </xf>
    <xf numFmtId="0" fontId="31" fillId="13" borderId="53" xfId="5" applyFont="1" applyFill="1" applyBorder="1" applyAlignment="1">
      <alignment vertical="center" wrapText="1"/>
    </xf>
    <xf numFmtId="0" fontId="31" fillId="13" borderId="3" xfId="5" applyFont="1" applyFill="1" applyBorder="1" applyAlignment="1">
      <alignment horizontal="left" vertical="center" wrapText="1"/>
    </xf>
    <xf numFmtId="0" fontId="31" fillId="13" borderId="55" xfId="5" applyFont="1" applyFill="1" applyBorder="1" applyAlignment="1">
      <alignment vertical="center" wrapText="1"/>
    </xf>
    <xf numFmtId="0" fontId="31" fillId="14" borderId="1" xfId="5" applyFont="1" applyFill="1" applyBorder="1" applyAlignment="1">
      <alignment horizontal="left" vertical="center" wrapText="1"/>
    </xf>
    <xf numFmtId="0" fontId="31" fillId="14" borderId="50" xfId="5" applyFont="1" applyFill="1" applyBorder="1" applyAlignment="1">
      <alignment vertical="center" wrapText="1"/>
    </xf>
    <xf numFmtId="0" fontId="31" fillId="14" borderId="2" xfId="5" applyFont="1" applyFill="1" applyBorder="1" applyAlignment="1">
      <alignment horizontal="left" vertical="center" wrapText="1"/>
    </xf>
    <xf numFmtId="0" fontId="31" fillId="14" borderId="53" xfId="5" applyFont="1" applyFill="1" applyBorder="1" applyAlignment="1">
      <alignment vertical="center" wrapText="1"/>
    </xf>
    <xf numFmtId="0" fontId="32" fillId="14" borderId="53" xfId="5" applyFont="1" applyFill="1" applyBorder="1" applyAlignment="1">
      <alignment vertical="center" wrapText="1"/>
    </xf>
    <xf numFmtId="0" fontId="31" fillId="14" borderId="3" xfId="5" applyFont="1" applyFill="1" applyBorder="1" applyAlignment="1">
      <alignment horizontal="left" vertical="center" wrapText="1"/>
    </xf>
    <xf numFmtId="0" fontId="31" fillId="14" borderId="55" xfId="5" applyFont="1" applyFill="1" applyBorder="1" applyAlignment="1">
      <alignment vertical="center" wrapText="1"/>
    </xf>
    <xf numFmtId="0" fontId="30" fillId="15" borderId="17" xfId="5" applyFont="1" applyFill="1" applyBorder="1" applyAlignment="1">
      <alignment horizontal="center" vertical="center" wrapText="1"/>
    </xf>
    <xf numFmtId="0" fontId="31" fillId="15" borderId="17" xfId="5" applyFont="1" applyFill="1" applyBorder="1" applyAlignment="1">
      <alignment horizontal="left" vertical="center" wrapText="1"/>
    </xf>
    <xf numFmtId="0" fontId="31" fillId="15" borderId="78" xfId="5" applyFont="1" applyFill="1" applyBorder="1" applyAlignment="1">
      <alignment vertical="center" wrapText="1"/>
    </xf>
    <xf numFmtId="0" fontId="31" fillId="9" borderId="1" xfId="5" applyFont="1" applyFill="1" applyBorder="1" applyAlignment="1">
      <alignment horizontal="left" vertical="center" wrapText="1"/>
    </xf>
    <xf numFmtId="0" fontId="31" fillId="9" borderId="50" xfId="5" applyFont="1" applyFill="1" applyBorder="1" applyAlignment="1">
      <alignment vertical="center" wrapText="1"/>
    </xf>
    <xf numFmtId="0" fontId="31" fillId="9" borderId="2" xfId="5" applyFont="1" applyFill="1" applyBorder="1" applyAlignment="1">
      <alignment horizontal="left" vertical="center" wrapText="1"/>
    </xf>
    <xf numFmtId="0" fontId="31" fillId="9" borderId="53" xfId="5" applyFont="1" applyFill="1" applyBorder="1" applyAlignment="1">
      <alignment vertical="center" wrapText="1"/>
    </xf>
    <xf numFmtId="0" fontId="31" fillId="9" borderId="3" xfId="5" applyFont="1" applyFill="1" applyBorder="1" applyAlignment="1">
      <alignment horizontal="left" vertical="center" wrapText="1"/>
    </xf>
    <xf numFmtId="0" fontId="31" fillId="9" borderId="55" xfId="5" applyFont="1" applyFill="1" applyBorder="1" applyAlignment="1">
      <alignment vertical="center" wrapText="1"/>
    </xf>
    <xf numFmtId="0" fontId="31" fillId="8" borderId="1" xfId="5" applyFont="1" applyFill="1" applyBorder="1" applyAlignment="1">
      <alignment horizontal="left" vertical="center" wrapText="1"/>
    </xf>
    <xf numFmtId="0" fontId="31" fillId="8" borderId="50" xfId="5" applyFont="1" applyFill="1" applyBorder="1" applyAlignment="1">
      <alignment vertical="center" wrapText="1"/>
    </xf>
    <xf numFmtId="0" fontId="31" fillId="8" borderId="2" xfId="5" applyFont="1" applyFill="1" applyBorder="1" applyAlignment="1">
      <alignment horizontal="left" vertical="center" wrapText="1"/>
    </xf>
    <xf numFmtId="0" fontId="31" fillId="8" borderId="53" xfId="5" applyFont="1" applyFill="1" applyBorder="1" applyAlignment="1">
      <alignment vertical="center" wrapText="1"/>
    </xf>
    <xf numFmtId="0" fontId="31" fillId="8" borderId="3" xfId="5" applyFont="1" applyFill="1" applyBorder="1" applyAlignment="1">
      <alignment horizontal="left" vertical="center" wrapText="1"/>
    </xf>
    <xf numFmtId="0" fontId="31" fillId="8" borderId="55" xfId="5" applyFont="1" applyFill="1" applyBorder="1" applyAlignment="1">
      <alignment vertical="center" wrapText="1"/>
    </xf>
    <xf numFmtId="0" fontId="31" fillId="17" borderId="1" xfId="5" applyFont="1" applyFill="1" applyBorder="1" applyAlignment="1">
      <alignment horizontal="left" vertical="center" wrapText="1"/>
    </xf>
    <xf numFmtId="0" fontId="31" fillId="17" borderId="50" xfId="5" applyFont="1" applyFill="1" applyBorder="1" applyAlignment="1">
      <alignment vertical="center" wrapText="1"/>
    </xf>
    <xf numFmtId="0" fontId="31" fillId="17" borderId="2" xfId="5" applyFont="1" applyFill="1" applyBorder="1" applyAlignment="1">
      <alignment horizontal="left" vertical="center" wrapText="1"/>
    </xf>
    <xf numFmtId="0" fontId="31" fillId="17" borderId="53" xfId="5" applyFont="1" applyFill="1" applyBorder="1" applyAlignment="1">
      <alignment vertical="center" wrapText="1"/>
    </xf>
    <xf numFmtId="0" fontId="31" fillId="17" borderId="3" xfId="5" applyFont="1" applyFill="1" applyBorder="1" applyAlignment="1">
      <alignment horizontal="left" vertical="center" wrapText="1"/>
    </xf>
    <xf numFmtId="0" fontId="31" fillId="17" borderId="55" xfId="5" applyFont="1" applyFill="1" applyBorder="1" applyAlignment="1">
      <alignment vertical="center" wrapText="1"/>
    </xf>
    <xf numFmtId="0" fontId="31" fillId="18" borderId="1" xfId="5" applyFont="1" applyFill="1" applyBorder="1" applyAlignment="1">
      <alignment horizontal="left" vertical="center" wrapText="1"/>
    </xf>
    <xf numFmtId="0" fontId="31" fillId="18" borderId="50" xfId="5" applyFont="1" applyFill="1" applyBorder="1" applyAlignment="1">
      <alignment vertical="center" wrapText="1"/>
    </xf>
    <xf numFmtId="0" fontId="31" fillId="18" borderId="2" xfId="5" applyFont="1" applyFill="1" applyBorder="1" applyAlignment="1">
      <alignment horizontal="left" vertical="center" wrapText="1"/>
    </xf>
    <xf numFmtId="0" fontId="31" fillId="18" borderId="53" xfId="5" applyFont="1" applyFill="1" applyBorder="1" applyAlignment="1">
      <alignment vertical="center" wrapText="1"/>
    </xf>
    <xf numFmtId="0" fontId="31" fillId="18" borderId="3" xfId="5" applyFont="1" applyFill="1" applyBorder="1" applyAlignment="1">
      <alignment horizontal="left" vertical="center" wrapText="1"/>
    </xf>
    <xf numFmtId="0" fontId="31" fillId="18" borderId="55" xfId="5" applyFont="1" applyFill="1" applyBorder="1" applyAlignment="1">
      <alignment vertical="center" wrapText="1"/>
    </xf>
    <xf numFmtId="0" fontId="31" fillId="10" borderId="1" xfId="5" applyFont="1" applyFill="1" applyBorder="1" applyAlignment="1">
      <alignment horizontal="left" vertical="center" wrapText="1"/>
    </xf>
    <xf numFmtId="0" fontId="31" fillId="10" borderId="50" xfId="5" applyFont="1" applyFill="1" applyBorder="1" applyAlignment="1">
      <alignment vertical="center" wrapText="1"/>
    </xf>
    <xf numFmtId="0" fontId="31" fillId="10" borderId="2" xfId="5" applyFont="1" applyFill="1" applyBorder="1" applyAlignment="1">
      <alignment horizontal="left" vertical="center" wrapText="1"/>
    </xf>
    <xf numFmtId="0" fontId="31" fillId="10" borderId="53" xfId="5" applyFont="1" applyFill="1" applyBorder="1" applyAlignment="1">
      <alignment vertical="center" wrapText="1"/>
    </xf>
    <xf numFmtId="0" fontId="31" fillId="10" borderId="3" xfId="5" applyFont="1" applyFill="1" applyBorder="1" applyAlignment="1">
      <alignment horizontal="left" vertical="center" wrapText="1"/>
    </xf>
    <xf numFmtId="0" fontId="31" fillId="10" borderId="55" xfId="5" applyFont="1" applyFill="1" applyBorder="1" applyAlignment="1">
      <alignment vertical="center" wrapText="1"/>
    </xf>
    <xf numFmtId="0" fontId="31" fillId="20" borderId="1" xfId="5" applyFont="1" applyFill="1" applyBorder="1" applyAlignment="1">
      <alignment horizontal="left" vertical="center" wrapText="1"/>
    </xf>
    <xf numFmtId="0" fontId="31" fillId="20" borderId="50" xfId="5" applyFont="1" applyFill="1" applyBorder="1" applyAlignment="1">
      <alignment vertical="center" wrapText="1"/>
    </xf>
    <xf numFmtId="0" fontId="31" fillId="20" borderId="2" xfId="5" applyFont="1" applyFill="1" applyBorder="1" applyAlignment="1">
      <alignment horizontal="left" vertical="center" wrapText="1"/>
    </xf>
    <xf numFmtId="0" fontId="31" fillId="20" borderId="53" xfId="5" applyFont="1" applyFill="1" applyBorder="1" applyAlignment="1">
      <alignment vertical="center" wrapText="1"/>
    </xf>
    <xf numFmtId="0" fontId="34" fillId="20" borderId="53" xfId="5" applyFont="1" applyFill="1" applyBorder="1" applyAlignment="1">
      <alignment vertical="center" wrapText="1"/>
    </xf>
    <xf numFmtId="0" fontId="31" fillId="20" borderId="3" xfId="5" applyFont="1" applyFill="1" applyBorder="1" applyAlignment="1">
      <alignment horizontal="left" vertical="center" wrapText="1"/>
    </xf>
    <xf numFmtId="0" fontId="34" fillId="20" borderId="55" xfId="5" applyFont="1" applyFill="1" applyBorder="1" applyAlignment="1">
      <alignment vertical="center" wrapText="1"/>
    </xf>
    <xf numFmtId="0" fontId="31" fillId="21" borderId="1" xfId="5" applyFont="1" applyFill="1" applyBorder="1" applyAlignment="1">
      <alignment horizontal="left" vertical="center" wrapText="1"/>
    </xf>
    <xf numFmtId="0" fontId="31" fillId="21" borderId="50" xfId="5" applyFont="1" applyFill="1" applyBorder="1" applyAlignment="1">
      <alignment vertical="center" wrapText="1"/>
    </xf>
    <xf numFmtId="0" fontId="31" fillId="21" borderId="2" xfId="5" applyFont="1" applyFill="1" applyBorder="1" applyAlignment="1">
      <alignment horizontal="left" vertical="center" wrapText="1"/>
    </xf>
    <xf numFmtId="0" fontId="31" fillId="21" borderId="53" xfId="5" applyFont="1" applyFill="1" applyBorder="1" applyAlignment="1">
      <alignment vertical="center" wrapText="1"/>
    </xf>
    <xf numFmtId="0" fontId="31" fillId="21" borderId="3" xfId="5" applyFont="1" applyFill="1" applyBorder="1" applyAlignment="1">
      <alignment horizontal="left" vertical="center" wrapText="1"/>
    </xf>
    <xf numFmtId="0" fontId="31" fillId="21" borderId="55" xfId="5" applyFont="1" applyFill="1" applyBorder="1" applyAlignment="1">
      <alignment vertical="center" wrapText="1"/>
    </xf>
    <xf numFmtId="0" fontId="31" fillId="11" borderId="1" xfId="5" applyFont="1" applyFill="1" applyBorder="1" applyAlignment="1">
      <alignment horizontal="left" vertical="center" wrapText="1"/>
    </xf>
    <xf numFmtId="0" fontId="31" fillId="11" borderId="50" xfId="5" applyFont="1" applyFill="1" applyBorder="1" applyAlignment="1">
      <alignment vertical="center" wrapText="1"/>
    </xf>
    <xf numFmtId="0" fontId="31" fillId="11" borderId="2" xfId="5" applyFont="1" applyFill="1" applyBorder="1" applyAlignment="1">
      <alignment horizontal="left" vertical="center" wrapText="1"/>
    </xf>
    <xf numFmtId="0" fontId="31" fillId="11" borderId="53" xfId="5" applyFont="1" applyFill="1" applyBorder="1" applyAlignment="1">
      <alignment vertical="center" wrapText="1"/>
    </xf>
    <xf numFmtId="0" fontId="31" fillId="11" borderId="58" xfId="5" applyFont="1" applyFill="1" applyBorder="1" applyAlignment="1">
      <alignment horizontal="left" vertical="center" wrapText="1"/>
    </xf>
    <xf numFmtId="0" fontId="31" fillId="11" borderId="59" xfId="5" applyFont="1" applyFill="1" applyBorder="1" applyAlignment="1">
      <alignment vertical="center" wrapText="1"/>
    </xf>
    <xf numFmtId="0" fontId="0" fillId="0" borderId="0" xfId="0" applyAlignment="1">
      <alignment horizontal="left" vertical="center" wrapText="1"/>
    </xf>
    <xf numFmtId="0" fontId="38" fillId="8" borderId="4" xfId="0" applyFont="1" applyFill="1" applyBorder="1" applyAlignment="1">
      <alignment horizontal="left" vertical="center" wrapText="1"/>
    </xf>
    <xf numFmtId="0" fontId="38" fillId="8" borderId="4" xfId="0" applyFont="1" applyFill="1" applyBorder="1" applyAlignment="1">
      <alignment horizontal="left" vertical="center"/>
    </xf>
    <xf numFmtId="0" fontId="38" fillId="0" borderId="0" xfId="0" applyFont="1" applyAlignment="1">
      <alignment horizontal="left" vertical="center"/>
    </xf>
    <xf numFmtId="0" fontId="16" fillId="8" borderId="17" xfId="0" applyFont="1" applyFill="1" applyBorder="1" applyAlignment="1">
      <alignment horizontal="left" vertical="center"/>
    </xf>
    <xf numFmtId="49" fontId="39" fillId="0" borderId="0" xfId="3" applyNumberFormat="1" applyFont="1" applyAlignment="1">
      <alignment horizontal="right" vertical="center"/>
    </xf>
    <xf numFmtId="49" fontId="40" fillId="0" borderId="0" xfId="3" applyNumberFormat="1" applyFont="1" applyAlignment="1">
      <alignment vertical="center"/>
    </xf>
    <xf numFmtId="49" fontId="39" fillId="0" borderId="0" xfId="3" applyNumberFormat="1" applyFont="1" applyAlignment="1">
      <alignment horizontal="left" vertical="center"/>
    </xf>
    <xf numFmtId="49" fontId="39" fillId="0" borderId="0" xfId="3" applyNumberFormat="1" applyFont="1" applyAlignment="1">
      <alignment horizontal="left" vertical="center" shrinkToFit="1"/>
    </xf>
    <xf numFmtId="49" fontId="39" fillId="0" borderId="0" xfId="3" applyNumberFormat="1" applyFont="1" applyAlignment="1">
      <alignment vertical="center"/>
    </xf>
    <xf numFmtId="49" fontId="41" fillId="0" borderId="0" xfId="3" applyNumberFormat="1" applyFont="1" applyAlignment="1">
      <alignment horizontal="right" vertical="center"/>
    </xf>
    <xf numFmtId="49" fontId="40" fillId="0" borderId="0" xfId="3" applyNumberFormat="1" applyFont="1" applyAlignment="1">
      <alignment horizontal="right" vertical="center"/>
    </xf>
    <xf numFmtId="49" fontId="39" fillId="0" borderId="29" xfId="3" applyNumberFormat="1" applyFont="1" applyBorder="1" applyAlignment="1">
      <alignment horizontal="left" vertical="center"/>
    </xf>
    <xf numFmtId="49" fontId="40" fillId="0" borderId="29" xfId="3" applyNumberFormat="1" applyFont="1" applyBorder="1" applyAlignment="1">
      <alignment horizontal="right" vertical="center"/>
    </xf>
    <xf numFmtId="49" fontId="40" fillId="0" borderId="29" xfId="3" applyNumberFormat="1" applyFont="1" applyBorder="1" applyAlignment="1">
      <alignment vertical="center"/>
    </xf>
    <xf numFmtId="49" fontId="39" fillId="0" borderId="29" xfId="3" applyNumberFormat="1" applyFont="1" applyBorder="1" applyAlignment="1">
      <alignment horizontal="left" vertical="center" shrinkToFit="1"/>
    </xf>
    <xf numFmtId="49" fontId="39" fillId="10" borderId="4" xfId="3" applyNumberFormat="1" applyFont="1" applyFill="1" applyBorder="1" applyAlignment="1">
      <alignment horizontal="left" vertical="center"/>
    </xf>
    <xf numFmtId="49" fontId="40" fillId="10" borderId="4" xfId="3" applyNumberFormat="1" applyFont="1" applyFill="1" applyBorder="1" applyAlignment="1">
      <alignment horizontal="right" vertical="center" shrinkToFit="1"/>
    </xf>
    <xf numFmtId="49" fontId="40" fillId="10" borderId="4" xfId="3" applyNumberFormat="1" applyFont="1" applyFill="1" applyBorder="1" applyAlignment="1">
      <alignment horizontal="center" vertical="center"/>
    </xf>
    <xf numFmtId="49" fontId="39" fillId="10" borderId="4" xfId="3" applyNumberFormat="1" applyFont="1" applyFill="1" applyBorder="1" applyAlignment="1">
      <alignment horizontal="center" vertical="center" shrinkToFit="1"/>
    </xf>
    <xf numFmtId="49" fontId="39" fillId="0" borderId="6" xfId="3" applyNumberFormat="1" applyFont="1" applyBorder="1" applyAlignment="1">
      <alignment horizontal="left" vertical="center"/>
    </xf>
    <xf numFmtId="0" fontId="40" fillId="0" borderId="56" xfId="3" applyFont="1" applyBorder="1" applyAlignment="1">
      <alignment horizontal="right" vertical="center"/>
    </xf>
    <xf numFmtId="49" fontId="40" fillId="0" borderId="56" xfId="3" applyNumberFormat="1" applyFont="1" applyBorder="1" applyAlignment="1">
      <alignment vertical="center"/>
    </xf>
    <xf numFmtId="49" fontId="39" fillId="0" borderId="56" xfId="3" applyNumberFormat="1" applyFont="1" applyBorder="1" applyAlignment="1">
      <alignment horizontal="left" vertical="center" shrinkToFit="1"/>
    </xf>
    <xf numFmtId="0" fontId="40" fillId="0" borderId="2" xfId="3" applyFont="1" applyBorder="1" applyAlignment="1">
      <alignment horizontal="right" vertical="center"/>
    </xf>
    <xf numFmtId="49" fontId="40" fillId="0" borderId="2" xfId="3" applyNumberFormat="1" applyFont="1" applyBorder="1" applyAlignment="1">
      <alignment vertical="center"/>
    </xf>
    <xf numFmtId="49" fontId="39" fillId="0" borderId="2" xfId="3" applyNumberFormat="1" applyFont="1" applyBorder="1" applyAlignment="1">
      <alignment horizontal="left" vertical="center" shrinkToFit="1"/>
    </xf>
    <xf numFmtId="0" fontId="40" fillId="0" borderId="71" xfId="3" applyFont="1" applyBorder="1" applyAlignment="1">
      <alignment horizontal="right" vertical="center"/>
    </xf>
    <xf numFmtId="49" fontId="40" fillId="0" borderId="71" xfId="3" applyNumberFormat="1" applyFont="1" applyBorder="1" applyAlignment="1">
      <alignment vertical="center"/>
    </xf>
    <xf numFmtId="49" fontId="39" fillId="0" borderId="71" xfId="3" applyNumberFormat="1" applyFont="1" applyBorder="1" applyAlignment="1">
      <alignment horizontal="left" vertical="center" shrinkToFit="1"/>
    </xf>
    <xf numFmtId="49" fontId="39" fillId="0" borderId="5" xfId="3" applyNumberFormat="1" applyFont="1" applyBorder="1" applyAlignment="1">
      <alignment horizontal="left" vertical="center"/>
    </xf>
    <xf numFmtId="0" fontId="40" fillId="0" borderId="1" xfId="3" applyFont="1" applyBorder="1" applyAlignment="1">
      <alignment horizontal="right" vertical="center"/>
    </xf>
    <xf numFmtId="49" fontId="40" fillId="0" borderId="1" xfId="3" applyNumberFormat="1" applyFont="1" applyBorder="1" applyAlignment="1">
      <alignment vertical="center"/>
    </xf>
    <xf numFmtId="49" fontId="39" fillId="0" borderId="1" xfId="3" applyNumberFormat="1" applyFont="1" applyBorder="1" applyAlignment="1">
      <alignment horizontal="left" vertical="center" shrinkToFit="1"/>
    </xf>
    <xf numFmtId="49" fontId="42" fillId="0" borderId="71" xfId="3" applyNumberFormat="1" applyFont="1" applyBorder="1" applyAlignment="1">
      <alignment horizontal="left" vertical="center" shrinkToFit="1"/>
    </xf>
    <xf numFmtId="49" fontId="40" fillId="0" borderId="56" xfId="3" applyNumberFormat="1" applyFont="1" applyBorder="1" applyAlignment="1">
      <alignment horizontal="left" vertical="center" wrapText="1"/>
    </xf>
    <xf numFmtId="49" fontId="42" fillId="0" borderId="0" xfId="3" applyNumberFormat="1" applyFont="1" applyAlignment="1">
      <alignment vertical="center"/>
    </xf>
    <xf numFmtId="49" fontId="7" fillId="0" borderId="0" xfId="0" applyNumberFormat="1" applyFont="1"/>
    <xf numFmtId="49" fontId="11" fillId="13" borderId="72" xfId="0" applyNumberFormat="1" applyFont="1" applyFill="1" applyBorder="1" applyAlignment="1">
      <alignment horizontal="center" vertical="center"/>
    </xf>
    <xf numFmtId="49" fontId="11" fillId="13" borderId="73" xfId="0" applyNumberFormat="1" applyFont="1" applyFill="1" applyBorder="1" applyAlignment="1">
      <alignment horizontal="center" vertical="center"/>
    </xf>
    <xf numFmtId="49" fontId="11" fillId="13" borderId="74" xfId="0" applyNumberFormat="1" applyFont="1" applyFill="1" applyBorder="1" applyAlignment="1">
      <alignment horizontal="center" vertical="center"/>
    </xf>
    <xf numFmtId="49" fontId="7" fillId="0" borderId="2" xfId="0" applyNumberFormat="1" applyFont="1" applyBorder="1"/>
    <xf numFmtId="49" fontId="7" fillId="0" borderId="53" xfId="0" applyNumberFormat="1" applyFont="1" applyBorder="1"/>
    <xf numFmtId="49" fontId="7" fillId="0" borderId="58" xfId="0" applyNumberFormat="1" applyFont="1" applyBorder="1"/>
    <xf numFmtId="49" fontId="7" fillId="0" borderId="59" xfId="0" applyNumberFormat="1" applyFont="1" applyBorder="1"/>
    <xf numFmtId="49" fontId="7" fillId="0" borderId="56" xfId="0" applyNumberFormat="1" applyFont="1" applyBorder="1"/>
    <xf numFmtId="49" fontId="7" fillId="0" borderId="82" xfId="0" applyNumberFormat="1" applyFont="1" applyBorder="1"/>
    <xf numFmtId="49" fontId="7" fillId="0" borderId="3" xfId="0" applyNumberFormat="1" applyFont="1" applyBorder="1"/>
    <xf numFmtId="49" fontId="7" fillId="0" borderId="55" xfId="0" applyNumberFormat="1" applyFont="1" applyBorder="1"/>
    <xf numFmtId="49" fontId="7" fillId="0" borderId="84" xfId="0" applyNumberFormat="1" applyFont="1" applyBorder="1"/>
    <xf numFmtId="49" fontId="7" fillId="0" borderId="85" xfId="0" applyNumberFormat="1" applyFont="1" applyBorder="1"/>
    <xf numFmtId="49" fontId="7" fillId="0" borderId="1" xfId="0" applyNumberFormat="1" applyFont="1" applyBorder="1"/>
    <xf numFmtId="49" fontId="7" fillId="0" borderId="50" xfId="0" applyNumberFormat="1" applyFont="1" applyBorder="1"/>
    <xf numFmtId="49" fontId="7" fillId="0" borderId="71" xfId="0" applyNumberFormat="1" applyFont="1" applyBorder="1"/>
    <xf numFmtId="49" fontId="7" fillId="0" borderId="87" xfId="0" applyNumberFormat="1" applyFont="1" applyBorder="1"/>
    <xf numFmtId="0" fontId="43" fillId="0" borderId="0" xfId="0" applyFont="1" applyAlignment="1">
      <alignment horizontal="left" vertical="center"/>
    </xf>
    <xf numFmtId="49" fontId="46" fillId="0" borderId="0" xfId="3" applyNumberFormat="1" applyFont="1" applyAlignment="1">
      <alignment horizontal="left" vertical="center"/>
    </xf>
    <xf numFmtId="0" fontId="25" fillId="7" borderId="0" xfId="3" applyFont="1" applyFill="1" applyAlignment="1">
      <alignment vertical="center"/>
    </xf>
    <xf numFmtId="0" fontId="7" fillId="23" borderId="0" xfId="0" applyFont="1" applyFill="1" applyAlignment="1">
      <alignment vertical="center"/>
    </xf>
    <xf numFmtId="0" fontId="10"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vertical="center" wrapText="1"/>
    </xf>
    <xf numFmtId="0" fontId="36"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11" fillId="0" borderId="0" xfId="0" applyFont="1" applyAlignment="1">
      <alignment vertical="center"/>
    </xf>
    <xf numFmtId="49" fontId="7" fillId="4" borderId="0" xfId="1" applyNumberFormat="1" applyFont="1" applyFill="1" applyAlignment="1">
      <alignment horizontal="left" vertical="center"/>
    </xf>
    <xf numFmtId="49" fontId="7" fillId="5" borderId="0" xfId="1" applyNumberFormat="1" applyFont="1" applyFill="1" applyAlignment="1">
      <alignment horizontal="left" vertical="center"/>
    </xf>
    <xf numFmtId="49" fontId="7" fillId="6" borderId="0" xfId="1" applyNumberFormat="1" applyFont="1" applyFill="1" applyAlignment="1">
      <alignment horizontal="left" vertical="center"/>
    </xf>
    <xf numFmtId="0" fontId="8" fillId="2" borderId="4" xfId="0" applyFont="1" applyFill="1" applyBorder="1" applyAlignment="1">
      <alignment vertical="center"/>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vertical="center" wrapText="1"/>
    </xf>
    <xf numFmtId="0" fontId="14" fillId="0" borderId="0" xfId="0" applyFont="1" applyAlignment="1">
      <alignment vertical="center"/>
    </xf>
    <xf numFmtId="0" fontId="35" fillId="0" borderId="0" xfId="0" applyFont="1" applyAlignment="1">
      <alignment horizontal="right" vertical="center" wrapText="1"/>
    </xf>
    <xf numFmtId="0" fontId="35" fillId="0" borderId="0" xfId="0" applyFont="1" applyAlignment="1">
      <alignment vertical="center"/>
    </xf>
    <xf numFmtId="0" fontId="35" fillId="0" borderId="0" xfId="0" applyFont="1" applyAlignment="1">
      <alignment vertical="center" wrapText="1"/>
    </xf>
    <xf numFmtId="0" fontId="13"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vertical="top" wrapText="1"/>
    </xf>
    <xf numFmtId="49" fontId="4" fillId="0" borderId="0" xfId="0" applyNumberFormat="1" applyFont="1" applyAlignment="1">
      <alignment horizontal="left" vertical="center" wrapText="1"/>
    </xf>
    <xf numFmtId="0" fontId="48" fillId="0" borderId="0" xfId="3" applyFont="1" applyAlignment="1">
      <alignment horizontal="left" vertical="top"/>
    </xf>
    <xf numFmtId="0" fontId="49" fillId="0" borderId="0" xfId="3" applyFont="1" applyAlignment="1">
      <alignment horizontal="left" vertical="top"/>
    </xf>
    <xf numFmtId="0" fontId="7" fillId="0" borderId="1"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xf>
    <xf numFmtId="0" fontId="4" fillId="0" borderId="2" xfId="0" applyFont="1" applyBorder="1" applyAlignment="1">
      <alignment vertical="top" wrapText="1"/>
    </xf>
    <xf numFmtId="0" fontId="7" fillId="0" borderId="2" xfId="0" applyFont="1" applyBorder="1" applyAlignment="1">
      <alignment vertical="center" wrapText="1"/>
    </xf>
    <xf numFmtId="0" fontId="7" fillId="0" borderId="3" xfId="0" applyFont="1" applyBorder="1" applyAlignment="1">
      <alignment vertical="center"/>
    </xf>
    <xf numFmtId="0" fontId="4" fillId="0" borderId="3" xfId="0" applyFont="1" applyBorder="1" applyAlignment="1">
      <alignment vertical="top" wrapText="1"/>
    </xf>
    <xf numFmtId="0" fontId="7" fillId="0" borderId="3" xfId="0" applyFont="1" applyBorder="1" applyAlignment="1">
      <alignment vertical="center" wrapText="1"/>
    </xf>
    <xf numFmtId="0" fontId="15"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8" fillId="0" borderId="3" xfId="0" applyFont="1" applyBorder="1" applyAlignment="1">
      <alignment vertical="center" wrapText="1"/>
    </xf>
    <xf numFmtId="0" fontId="4" fillId="0" borderId="56" xfId="0" applyFont="1" applyBorder="1" applyAlignment="1">
      <alignment vertical="top" wrapText="1"/>
    </xf>
    <xf numFmtId="0" fontId="18" fillId="23" borderId="0" xfId="0" applyFont="1" applyFill="1" applyAlignment="1">
      <alignment vertical="center"/>
    </xf>
    <xf numFmtId="0" fontId="18" fillId="0" borderId="2" xfId="0" applyFont="1" applyBorder="1" applyAlignment="1">
      <alignment vertical="center" wrapText="1"/>
    </xf>
    <xf numFmtId="0" fontId="15" fillId="0" borderId="94" xfId="0" applyFont="1" applyBorder="1" applyAlignment="1">
      <alignment horizontal="left" vertical="center" wrapText="1"/>
    </xf>
    <xf numFmtId="0" fontId="37" fillId="0" borderId="93" xfId="0" applyFont="1" applyBorder="1" applyAlignment="1">
      <alignment vertical="top" wrapText="1"/>
    </xf>
    <xf numFmtId="0" fontId="18" fillId="0" borderId="93" xfId="0" applyFont="1" applyBorder="1" applyAlignment="1">
      <alignment vertical="center" wrapText="1"/>
    </xf>
    <xf numFmtId="0" fontId="7" fillId="0" borderId="76" xfId="0" applyFont="1" applyBorder="1" applyAlignment="1">
      <alignment vertical="center" wrapText="1"/>
    </xf>
    <xf numFmtId="0" fontId="7" fillId="0" borderId="92" xfId="0" applyFont="1" applyBorder="1" applyAlignment="1">
      <alignment vertical="center" wrapText="1"/>
    </xf>
    <xf numFmtId="0" fontId="7" fillId="0" borderId="56" xfId="0" applyFont="1" applyBorder="1" applyAlignment="1">
      <alignment vertical="center" wrapText="1"/>
    </xf>
    <xf numFmtId="0" fontId="7" fillId="0" borderId="71" xfId="0" applyFont="1" applyBorder="1" applyAlignment="1">
      <alignment vertical="center" wrapText="1"/>
    </xf>
    <xf numFmtId="0" fontId="15" fillId="23" borderId="0" xfId="0" applyFont="1" applyFill="1" applyAlignment="1">
      <alignment vertical="center"/>
    </xf>
    <xf numFmtId="0" fontId="9" fillId="0" borderId="0" xfId="0" applyFont="1" applyAlignment="1">
      <alignment vertical="center"/>
    </xf>
    <xf numFmtId="0" fontId="9" fillId="0" borderId="0" xfId="0" applyFont="1" applyAlignment="1">
      <alignment horizontal="right" vertical="center" wrapText="1"/>
    </xf>
    <xf numFmtId="0" fontId="8" fillId="2" borderId="4" xfId="0" applyFont="1" applyFill="1" applyBorder="1" applyAlignment="1">
      <alignment horizontal="center" vertical="center" wrapText="1"/>
    </xf>
    <xf numFmtId="0" fontId="4" fillId="0" borderId="4" xfId="1" applyFont="1" applyBorder="1" applyAlignment="1">
      <alignment vertical="top" wrapText="1"/>
    </xf>
    <xf numFmtId="0" fontId="52" fillId="0" borderId="56" xfId="1" applyFont="1" applyBorder="1" applyAlignment="1">
      <alignment vertical="center" shrinkToFit="1"/>
    </xf>
    <xf numFmtId="0" fontId="52" fillId="0" borderId="3" xfId="1" applyFont="1" applyBorder="1" applyAlignment="1">
      <alignment vertical="center" shrinkToFit="1"/>
    </xf>
    <xf numFmtId="0" fontId="4" fillId="0" borderId="2" xfId="1" applyFont="1" applyBorder="1" applyAlignment="1">
      <alignment vertical="top" wrapText="1"/>
    </xf>
    <xf numFmtId="0" fontId="7" fillId="0" borderId="4" xfId="1" applyFont="1" applyBorder="1" applyAlignment="1">
      <alignment vertical="center" wrapText="1"/>
    </xf>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56" xfId="1" applyFont="1" applyBorder="1" applyAlignment="1">
      <alignment vertical="center" wrapText="1"/>
    </xf>
    <xf numFmtId="14" fontId="7" fillId="0" borderId="2" xfId="1" applyNumberFormat="1" applyFont="1" applyBorder="1" applyAlignment="1">
      <alignment vertical="center" wrapText="1"/>
    </xf>
    <xf numFmtId="0" fontId="38" fillId="0" borderId="0" xfId="4" applyFont="1" applyAlignment="1">
      <alignment horizontal="left" vertical="top"/>
    </xf>
    <xf numFmtId="0" fontId="35" fillId="0" borderId="0" xfId="4" applyFont="1">
      <alignment vertical="center"/>
    </xf>
    <xf numFmtId="0" fontId="38" fillId="8" borderId="4" xfId="4" applyFont="1" applyFill="1" applyBorder="1" applyAlignment="1">
      <alignment horizontal="left" vertical="top"/>
    </xf>
    <xf numFmtId="0" fontId="35" fillId="27" borderId="0" xfId="0" applyFont="1" applyFill="1" applyAlignment="1">
      <alignment vertical="center"/>
    </xf>
    <xf numFmtId="0" fontId="52" fillId="0" borderId="1" xfId="1" applyFont="1" applyBorder="1" applyAlignment="1">
      <alignment vertical="center" shrinkToFit="1"/>
    </xf>
    <xf numFmtId="0" fontId="7" fillId="0" borderId="56" xfId="0" applyFont="1" applyBorder="1" applyAlignment="1">
      <alignment horizontal="left" vertical="center" wrapText="1"/>
    </xf>
    <xf numFmtId="0" fontId="7" fillId="0" borderId="98" xfId="0" applyFont="1" applyBorder="1" applyAlignment="1">
      <alignment horizontal="left" vertical="center" wrapText="1"/>
    </xf>
    <xf numFmtId="0" fontId="38" fillId="0" borderId="0" xfId="0" applyFont="1" applyAlignment="1">
      <alignment horizontal="left" vertical="center" wrapText="1"/>
    </xf>
    <xf numFmtId="0" fontId="4" fillId="0" borderId="47" xfId="0" applyFont="1" applyBorder="1" applyAlignment="1">
      <alignment vertical="center" wrapText="1"/>
    </xf>
    <xf numFmtId="0" fontId="7" fillId="0" borderId="17" xfId="0" applyFont="1" applyBorder="1" applyAlignment="1">
      <alignment vertical="center" wrapText="1"/>
    </xf>
    <xf numFmtId="0" fontId="7" fillId="0" borderId="5" xfId="0" applyFont="1" applyBorder="1" applyAlignment="1">
      <alignment vertical="center" wrapText="1"/>
    </xf>
    <xf numFmtId="0" fontId="50" fillId="0" borderId="0" xfId="3" applyFont="1" applyAlignment="1">
      <alignment horizontal="right" vertical="top"/>
    </xf>
    <xf numFmtId="0" fontId="7" fillId="0" borderId="0" xfId="1" applyFont="1">
      <alignment vertical="center"/>
    </xf>
    <xf numFmtId="0" fontId="14" fillId="0" borderId="0" xfId="1" applyFont="1">
      <alignment vertical="center"/>
    </xf>
    <xf numFmtId="0" fontId="35" fillId="0" borderId="0" xfId="1" applyFont="1" applyAlignment="1">
      <alignment vertical="center" wrapText="1"/>
    </xf>
    <xf numFmtId="0" fontId="7" fillId="0" borderId="0" xfId="1" applyFont="1" applyAlignment="1">
      <alignment vertical="center" wrapText="1"/>
    </xf>
    <xf numFmtId="0" fontId="52" fillId="0" borderId="0" xfId="1" applyFont="1" applyAlignment="1">
      <alignment horizontal="left" vertical="center" wrapText="1"/>
    </xf>
    <xf numFmtId="0" fontId="7" fillId="7" borderId="0" xfId="1" applyFont="1" applyFill="1">
      <alignment vertical="center"/>
    </xf>
    <xf numFmtId="0" fontId="4" fillId="0" borderId="0" xfId="1" applyFont="1" applyAlignment="1">
      <alignment horizontal="left" vertical="center" wrapText="1"/>
    </xf>
    <xf numFmtId="0" fontId="4" fillId="0" borderId="0" xfId="1" applyFont="1" applyAlignment="1">
      <alignment vertical="center" wrapText="1"/>
    </xf>
    <xf numFmtId="0" fontId="16" fillId="0" borderId="0" xfId="0" applyFont="1" applyAlignment="1">
      <alignment horizontal="center" vertical="center" textRotation="255" wrapText="1"/>
    </xf>
    <xf numFmtId="0" fontId="4" fillId="0" borderId="0" xfId="0" applyFont="1" applyAlignment="1">
      <alignment horizontal="center" vertical="center" wrapText="1"/>
    </xf>
    <xf numFmtId="0" fontId="37" fillId="0" borderId="0" xfId="1" applyFont="1" applyAlignment="1">
      <alignment vertical="center" wrapText="1"/>
    </xf>
    <xf numFmtId="49" fontId="45" fillId="0" borderId="0" xfId="0" applyNumberFormat="1" applyFont="1" applyAlignment="1">
      <alignment horizontal="left" vertical="center" wrapText="1"/>
    </xf>
    <xf numFmtId="0" fontId="37" fillId="0" borderId="0" xfId="1" applyFont="1" applyAlignment="1">
      <alignment horizontal="left" vertical="center" wrapText="1"/>
    </xf>
    <xf numFmtId="0" fontId="7" fillId="0" borderId="4" xfId="0" applyFont="1" applyBorder="1" applyAlignment="1">
      <alignment vertical="center"/>
    </xf>
    <xf numFmtId="0" fontId="4" fillId="0" borderId="4" xfId="0" applyFont="1" applyBorder="1" applyAlignment="1">
      <alignment vertical="top" wrapText="1"/>
    </xf>
    <xf numFmtId="0" fontId="7" fillId="0" borderId="4" xfId="0" applyFont="1" applyBorder="1" applyAlignment="1">
      <alignment vertical="center" wrapText="1"/>
    </xf>
    <xf numFmtId="0" fontId="11" fillId="0" borderId="0" xfId="1" applyFont="1">
      <alignment vertical="center"/>
    </xf>
    <xf numFmtId="0" fontId="35" fillId="7" borderId="1" xfId="0" applyFont="1" applyFill="1" applyBorder="1" applyAlignment="1">
      <alignment vertical="center"/>
    </xf>
    <xf numFmtId="0" fontId="35" fillId="7" borderId="2" xfId="0" applyFont="1" applyFill="1" applyBorder="1" applyAlignment="1">
      <alignment vertical="center"/>
    </xf>
    <xf numFmtId="0" fontId="11" fillId="0" borderId="2" xfId="0" applyFont="1" applyBorder="1" applyAlignment="1" applyProtection="1">
      <alignment horizontal="left" vertical="center" wrapText="1"/>
      <protection locked="0"/>
    </xf>
    <xf numFmtId="0" fontId="10" fillId="0" borderId="0" xfId="1" applyFont="1">
      <alignment vertical="center"/>
    </xf>
    <xf numFmtId="0" fontId="53" fillId="0" borderId="4" xfId="1" applyFont="1" applyBorder="1" applyAlignment="1" applyProtection="1">
      <alignment horizontal="left" vertical="center" wrapText="1"/>
      <protection locked="0"/>
    </xf>
    <xf numFmtId="0" fontId="53" fillId="0" borderId="56" xfId="1" applyFont="1" applyBorder="1" applyAlignment="1" applyProtection="1">
      <alignment horizontal="left" vertical="center" wrapText="1"/>
      <protection locked="0"/>
    </xf>
    <xf numFmtId="0" fontId="53" fillId="0" borderId="2" xfId="1" applyFont="1" applyBorder="1" applyAlignment="1" applyProtection="1">
      <alignment horizontal="left" vertical="center" wrapText="1"/>
      <protection locked="0"/>
    </xf>
    <xf numFmtId="0" fontId="53" fillId="0" borderId="3" xfId="1" applyFont="1" applyBorder="1" applyAlignment="1" applyProtection="1">
      <alignment horizontal="left" vertical="center" wrapText="1"/>
      <protection locked="0"/>
    </xf>
    <xf numFmtId="0" fontId="54" fillId="0" borderId="71" xfId="1" applyFont="1" applyBorder="1" applyAlignment="1" applyProtection="1">
      <alignment horizontal="left" vertical="center" wrapText="1"/>
      <protection locked="0"/>
    </xf>
    <xf numFmtId="0" fontId="11" fillId="4" borderId="2" xfId="0" applyFont="1" applyFill="1" applyBorder="1" applyAlignment="1">
      <alignment horizontal="left" vertical="center" wrapText="1"/>
    </xf>
    <xf numFmtId="0" fontId="14" fillId="7" borderId="2" xfId="0" applyFont="1" applyFill="1" applyBorder="1" applyAlignment="1" applyProtection="1">
      <alignment horizontal="left" vertical="center" wrapText="1"/>
      <protection locked="0"/>
    </xf>
    <xf numFmtId="0" fontId="11" fillId="0" borderId="2" xfId="1" applyFont="1" applyBorder="1" applyAlignment="1" applyProtection="1">
      <alignment horizontal="left" vertical="center" wrapText="1"/>
      <protection locked="0"/>
    </xf>
    <xf numFmtId="0" fontId="11" fillId="0" borderId="0" xfId="0" applyFont="1" applyAlignment="1">
      <alignment horizontal="left" vertical="center" wrapText="1"/>
    </xf>
    <xf numFmtId="0" fontId="11" fillId="0" borderId="1"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4" fillId="7" borderId="1" xfId="0" applyFont="1" applyFill="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4" fillId="4" borderId="56" xfId="0" applyFont="1" applyFill="1" applyBorder="1" applyAlignment="1">
      <alignment horizontal="left" vertical="center" wrapText="1"/>
    </xf>
    <xf numFmtId="0" fontId="14" fillId="0" borderId="2" xfId="0" applyFont="1" applyBorder="1" applyAlignment="1" applyProtection="1">
      <alignment horizontal="left" vertical="center" wrapText="1"/>
      <protection locked="0"/>
    </xf>
    <xf numFmtId="0" fontId="14" fillId="0" borderId="2" xfId="0" applyFont="1" applyBorder="1" applyAlignment="1" applyProtection="1">
      <alignment horizontal="left" vertical="top" wrapText="1"/>
      <protection locked="0"/>
    </xf>
    <xf numFmtId="0" fontId="11"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54" fillId="0" borderId="0" xfId="1" applyFont="1" applyAlignment="1" applyProtection="1">
      <alignment horizontal="left" vertical="center" wrapText="1"/>
      <protection locked="0"/>
    </xf>
    <xf numFmtId="0" fontId="14" fillId="0" borderId="76" xfId="0" applyFont="1" applyBorder="1" applyAlignment="1" applyProtection="1">
      <alignment horizontal="left" vertical="center" wrapText="1"/>
      <protection locked="0"/>
    </xf>
    <xf numFmtId="0" fontId="11" fillId="0" borderId="3" xfId="0" applyFont="1" applyBorder="1" applyAlignment="1" applyProtection="1">
      <alignment vertical="center"/>
      <protection locked="0"/>
    </xf>
    <xf numFmtId="0" fontId="14" fillId="0" borderId="0" xfId="0" applyFont="1" applyAlignment="1">
      <alignment vertical="center" wrapText="1"/>
    </xf>
    <xf numFmtId="176" fontId="38" fillId="8" borderId="4" xfId="4" applyNumberFormat="1" applyFont="1" applyFill="1" applyBorder="1" applyAlignment="1">
      <alignment horizontal="left" vertical="top"/>
    </xf>
    <xf numFmtId="0" fontId="38" fillId="8" borderId="67" xfId="4" applyFont="1" applyFill="1" applyBorder="1" applyAlignment="1">
      <alignment horizontal="left" vertical="top"/>
    </xf>
    <xf numFmtId="177" fontId="38" fillId="0" borderId="0" xfId="4" applyNumberFormat="1" applyFont="1" applyAlignment="1">
      <alignment horizontal="left" vertical="top"/>
    </xf>
    <xf numFmtId="0" fontId="7" fillId="0" borderId="107" xfId="0" applyFont="1" applyBorder="1" applyAlignment="1">
      <alignment vertical="center" wrapText="1"/>
    </xf>
    <xf numFmtId="0" fontId="11" fillId="0" borderId="108" xfId="0" applyFont="1" applyBorder="1" applyAlignment="1" applyProtection="1">
      <alignment horizontal="left" vertical="center" wrapText="1"/>
      <protection locked="0"/>
    </xf>
    <xf numFmtId="0" fontId="7" fillId="0" borderId="110" xfId="0" applyFont="1" applyBorder="1" applyAlignment="1">
      <alignment vertical="center" wrapText="1"/>
    </xf>
    <xf numFmtId="0" fontId="11" fillId="0" borderId="111" xfId="0" applyFont="1" applyBorder="1" applyAlignment="1" applyProtection="1">
      <alignment horizontal="left" vertical="center" wrapText="1"/>
      <protection locked="0"/>
    </xf>
    <xf numFmtId="49" fontId="11" fillId="0" borderId="111" xfId="0" applyNumberFormat="1" applyFont="1" applyBorder="1" applyAlignment="1" applyProtection="1">
      <alignment horizontal="left" vertical="center" wrapText="1"/>
      <protection locked="0"/>
    </xf>
    <xf numFmtId="0" fontId="4" fillId="0" borderId="110" xfId="1" applyFont="1" applyBorder="1" applyAlignment="1">
      <alignment vertical="center" wrapText="1"/>
    </xf>
    <xf numFmtId="0" fontId="11" fillId="4" borderId="111" xfId="0" applyFont="1" applyFill="1" applyBorder="1" applyAlignment="1">
      <alignment horizontal="left" vertical="center" wrapText="1"/>
    </xf>
    <xf numFmtId="0" fontId="4" fillId="0" borderId="110" xfId="0" applyFont="1" applyBorder="1" applyAlignment="1">
      <alignment vertical="center" wrapText="1"/>
    </xf>
    <xf numFmtId="0" fontId="11" fillId="0" borderId="111" xfId="0" applyFont="1" applyBorder="1" applyAlignment="1" applyProtection="1">
      <alignment horizontal="left" vertical="top" wrapText="1"/>
      <protection locked="0"/>
    </xf>
    <xf numFmtId="0" fontId="7" fillId="0" borderId="151" xfId="0" applyFont="1" applyBorder="1" applyAlignment="1">
      <alignment vertical="center" wrapText="1"/>
    </xf>
    <xf numFmtId="0" fontId="11" fillId="0" borderId="152" xfId="0" applyFont="1" applyBorder="1" applyAlignment="1" applyProtection="1">
      <alignment vertical="center"/>
      <protection locked="0"/>
    </xf>
    <xf numFmtId="0" fontId="7" fillId="0" borderId="148" xfId="0" applyFont="1" applyBorder="1" applyAlignment="1">
      <alignment vertical="center" wrapText="1"/>
    </xf>
    <xf numFmtId="0" fontId="7" fillId="0" borderId="138" xfId="0" applyFont="1" applyBorder="1" applyAlignment="1">
      <alignment vertical="center" wrapText="1"/>
    </xf>
    <xf numFmtId="0" fontId="7" fillId="0" borderId="111" xfId="0" applyFont="1" applyBorder="1" applyAlignment="1">
      <alignment vertical="center" wrapText="1"/>
    </xf>
    <xf numFmtId="0" fontId="7" fillId="0" borderId="114" xfId="0" applyFont="1" applyBorder="1" applyAlignment="1">
      <alignment vertical="center"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17" xfId="0" applyFont="1" applyBorder="1" applyAlignment="1">
      <alignment vertical="top" wrapText="1"/>
    </xf>
    <xf numFmtId="0" fontId="7" fillId="0" borderId="56" xfId="0" applyFont="1" applyBorder="1" applyAlignment="1">
      <alignment vertical="center"/>
    </xf>
    <xf numFmtId="0" fontId="7" fillId="0" borderId="135" xfId="0" applyFont="1" applyBorder="1" applyAlignment="1">
      <alignment vertical="center" wrapText="1"/>
    </xf>
    <xf numFmtId="0" fontId="11" fillId="0" borderId="138" xfId="0"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0" fontId="16" fillId="0" borderId="52" xfId="1" applyFont="1" applyBorder="1" applyAlignment="1">
      <alignment vertical="center" wrapText="1"/>
    </xf>
    <xf numFmtId="0" fontId="16" fillId="0" borderId="94" xfId="1" applyFont="1" applyBorder="1" applyAlignment="1">
      <alignment vertical="center" wrapText="1"/>
    </xf>
    <xf numFmtId="0" fontId="16" fillId="0" borderId="90" xfId="1" applyFont="1" applyBorder="1" applyAlignment="1">
      <alignment vertical="center" wrapText="1"/>
    </xf>
    <xf numFmtId="0" fontId="38" fillId="0" borderId="52" xfId="1" applyFont="1" applyBorder="1" applyAlignment="1">
      <alignment vertical="center" wrapText="1"/>
    </xf>
    <xf numFmtId="0" fontId="38" fillId="0" borderId="94" xfId="1" applyFont="1" applyBorder="1" applyAlignment="1">
      <alignment vertical="center" wrapText="1"/>
    </xf>
    <xf numFmtId="0" fontId="16" fillId="0" borderId="54" xfId="1" applyFont="1" applyBorder="1" applyAlignment="1">
      <alignment vertical="center" wrapText="1"/>
    </xf>
    <xf numFmtId="0" fontId="16" fillId="0" borderId="94" xfId="0" applyFont="1" applyBorder="1" applyAlignment="1">
      <alignment vertical="top" wrapText="1"/>
    </xf>
    <xf numFmtId="0" fontId="16" fillId="0" borderId="141" xfId="0" applyFont="1" applyBorder="1" applyAlignment="1">
      <alignment vertical="top" wrapText="1"/>
    </xf>
    <xf numFmtId="0" fontId="16" fillId="0" borderId="47" xfId="0" applyFont="1" applyBorder="1" applyAlignment="1">
      <alignment vertical="center" wrapText="1"/>
    </xf>
    <xf numFmtId="0" fontId="16" fillId="0" borderId="94" xfId="0" applyFont="1" applyBorder="1" applyAlignment="1">
      <alignment vertical="center" wrapText="1"/>
    </xf>
    <xf numFmtId="0" fontId="16" fillId="0" borderId="111" xfId="0" applyFont="1" applyBorder="1" applyAlignment="1">
      <alignment vertical="center" wrapText="1"/>
    </xf>
    <xf numFmtId="0" fontId="38" fillId="0" borderId="47" xfId="1" applyFont="1" applyBorder="1" applyAlignment="1">
      <alignment vertical="center" wrapText="1"/>
    </xf>
    <xf numFmtId="0" fontId="38" fillId="0" borderId="90" xfId="1" applyFont="1" applyBorder="1" applyAlignment="1">
      <alignment vertical="center" wrapText="1"/>
    </xf>
    <xf numFmtId="0" fontId="38" fillId="0" borderId="111" xfId="1" applyFont="1" applyBorder="1" applyAlignment="1">
      <alignment vertical="center" wrapText="1"/>
    </xf>
    <xf numFmtId="0" fontId="38" fillId="0" borderId="114" xfId="1" applyFont="1" applyBorder="1" applyAlignment="1">
      <alignment vertical="center" wrapText="1"/>
    </xf>
    <xf numFmtId="0" fontId="16" fillId="0" borderId="108" xfId="0" applyFont="1" applyBorder="1" applyAlignment="1">
      <alignment vertical="center" wrapText="1"/>
    </xf>
    <xf numFmtId="0" fontId="16" fillId="0" borderId="152" xfId="0" applyFont="1" applyBorder="1" applyAlignment="1">
      <alignment vertical="center" wrapText="1"/>
    </xf>
    <xf numFmtId="0" fontId="38" fillId="0" borderId="137" xfId="1" applyFont="1" applyBorder="1" applyAlignment="1">
      <alignment vertical="center" wrapText="1"/>
    </xf>
    <xf numFmtId="0" fontId="38" fillId="0" borderId="138" xfId="0" applyFont="1" applyBorder="1" applyAlignment="1">
      <alignment horizontal="left" vertical="center" wrapText="1"/>
    </xf>
    <xf numFmtId="0" fontId="38" fillId="0" borderId="114" xfId="0" applyFont="1" applyBorder="1" applyAlignment="1">
      <alignment horizontal="left" vertical="center" wrapText="1"/>
    </xf>
    <xf numFmtId="0" fontId="61" fillId="0" borderId="110" xfId="1" applyFont="1" applyBorder="1" applyAlignment="1">
      <alignment vertical="center" wrapText="1"/>
    </xf>
    <xf numFmtId="0" fontId="16" fillId="0" borderId="110" xfId="1" applyFont="1" applyBorder="1" applyAlignment="1">
      <alignment vertical="center" wrapText="1"/>
    </xf>
    <xf numFmtId="0" fontId="16" fillId="0" borderId="110" xfId="0" applyFont="1" applyBorder="1" applyAlignment="1">
      <alignment vertical="center" wrapText="1"/>
    </xf>
    <xf numFmtId="0" fontId="61" fillId="0" borderId="148" xfId="1" applyFont="1" applyBorder="1" applyAlignment="1">
      <alignment vertical="center" wrapText="1"/>
    </xf>
    <xf numFmtId="0" fontId="16" fillId="0" borderId="148" xfId="1" applyFont="1" applyBorder="1" applyAlignment="1">
      <alignment vertical="center" wrapText="1"/>
    </xf>
    <xf numFmtId="0" fontId="16" fillId="0" borderId="148" xfId="0" applyFont="1" applyBorder="1" applyAlignment="1">
      <alignment vertical="center" wrapText="1"/>
    </xf>
    <xf numFmtId="0" fontId="38" fillId="0" borderId="0" xfId="0" applyFont="1" applyAlignment="1">
      <alignment vertical="center"/>
    </xf>
    <xf numFmtId="0" fontId="38" fillId="0" borderId="0" xfId="0" applyFont="1" applyAlignment="1">
      <alignment vertical="center" wrapText="1"/>
    </xf>
    <xf numFmtId="0" fontId="16" fillId="25" borderId="2" xfId="0" applyFont="1" applyFill="1" applyBorder="1" applyAlignment="1">
      <alignment vertical="center" wrapText="1"/>
    </xf>
    <xf numFmtId="0" fontId="16" fillId="25" borderId="2" xfId="1" applyFont="1" applyFill="1" applyBorder="1" applyAlignment="1">
      <alignment vertical="center" wrapText="1"/>
    </xf>
    <xf numFmtId="0" fontId="38" fillId="25" borderId="2" xfId="0" applyFont="1" applyFill="1" applyBorder="1" applyAlignment="1">
      <alignment vertical="center" wrapText="1"/>
    </xf>
    <xf numFmtId="0" fontId="38" fillId="25" borderId="2" xfId="1" applyFont="1" applyFill="1" applyBorder="1" applyAlignment="1">
      <alignment vertical="center" wrapText="1"/>
    </xf>
    <xf numFmtId="0" fontId="16" fillId="25" borderId="3" xfId="0" applyFont="1" applyFill="1" applyBorder="1" applyAlignment="1">
      <alignment vertical="center" wrapText="1"/>
    </xf>
    <xf numFmtId="0" fontId="38" fillId="25" borderId="2" xfId="0" applyFont="1" applyFill="1" applyBorder="1" applyAlignment="1">
      <alignment horizontal="left" vertical="center" wrapText="1"/>
    </xf>
    <xf numFmtId="0" fontId="38" fillId="25" borderId="3" xfId="0" applyFont="1" applyFill="1" applyBorder="1" applyAlignment="1">
      <alignment vertical="center" wrapText="1"/>
    </xf>
    <xf numFmtId="0" fontId="66" fillId="25" borderId="2" xfId="0" applyFont="1" applyFill="1" applyBorder="1" applyAlignment="1">
      <alignment horizontal="left" vertical="center" wrapText="1"/>
    </xf>
    <xf numFmtId="0" fontId="66" fillId="25" borderId="2" xfId="1" applyFont="1" applyFill="1" applyBorder="1" applyAlignment="1">
      <alignment horizontal="left" vertical="center" wrapText="1"/>
    </xf>
    <xf numFmtId="0" fontId="66" fillId="25" borderId="56" xfId="1" applyFont="1" applyFill="1" applyBorder="1" applyAlignment="1">
      <alignment horizontal="left" vertical="center" wrapText="1"/>
    </xf>
    <xf numFmtId="0" fontId="66" fillId="25" borderId="3" xfId="0" applyFont="1" applyFill="1" applyBorder="1" applyAlignment="1">
      <alignment horizontal="left" vertical="center" wrapText="1"/>
    </xf>
    <xf numFmtId="0" fontId="66" fillId="25" borderId="1" xfId="0" applyFont="1" applyFill="1" applyBorder="1" applyAlignment="1">
      <alignment horizontal="left" vertical="center" wrapText="1"/>
    </xf>
    <xf numFmtId="49" fontId="66" fillId="25" borderId="3" xfId="2" applyNumberFormat="1" applyFont="1" applyFill="1" applyBorder="1" applyAlignment="1" applyProtection="1">
      <alignment horizontal="left" vertical="center" wrapText="1"/>
    </xf>
    <xf numFmtId="0" fontId="16" fillId="25" borderId="1" xfId="0" applyFont="1" applyFill="1" applyBorder="1" applyAlignment="1">
      <alignment vertical="center" wrapText="1"/>
    </xf>
    <xf numFmtId="0" fontId="38" fillId="25" borderId="3" xfId="1" applyFont="1" applyFill="1" applyBorder="1" applyAlignment="1">
      <alignment vertical="center" wrapText="1"/>
    </xf>
    <xf numFmtId="0" fontId="38" fillId="25" borderId="1" xfId="0" applyFont="1" applyFill="1" applyBorder="1" applyAlignment="1">
      <alignment vertical="center" wrapText="1"/>
    </xf>
    <xf numFmtId="0" fontId="16" fillId="25" borderId="2" xfId="6" applyFont="1" applyFill="1" applyBorder="1" applyAlignment="1">
      <alignment vertical="center" wrapText="1"/>
    </xf>
    <xf numFmtId="49" fontId="66" fillId="25" borderId="2" xfId="0" applyNumberFormat="1" applyFont="1" applyFill="1" applyBorder="1" applyAlignment="1">
      <alignment horizontal="left" vertical="center" wrapText="1"/>
    </xf>
    <xf numFmtId="49" fontId="66" fillId="25" borderId="3" xfId="0" applyNumberFormat="1" applyFont="1" applyFill="1" applyBorder="1" applyAlignment="1">
      <alignment horizontal="left" vertical="center" wrapText="1"/>
    </xf>
    <xf numFmtId="0" fontId="66" fillId="25" borderId="4" xfId="0" applyFont="1" applyFill="1" applyBorder="1" applyAlignment="1">
      <alignment horizontal="left" vertical="center" wrapText="1"/>
    </xf>
    <xf numFmtId="0" fontId="38" fillId="25" borderId="4" xfId="0" applyFont="1" applyFill="1" applyBorder="1" applyAlignment="1">
      <alignment vertical="center" wrapText="1"/>
    </xf>
    <xf numFmtId="0" fontId="61" fillId="25" borderId="2" xfId="1" applyFont="1" applyFill="1" applyBorder="1" applyAlignment="1">
      <alignment vertical="center" wrapText="1"/>
    </xf>
    <xf numFmtId="0" fontId="38" fillId="0" borderId="159" xfId="1" applyFont="1" applyBorder="1" applyAlignment="1">
      <alignment vertical="center" wrapText="1"/>
    </xf>
    <xf numFmtId="0" fontId="38" fillId="0" borderId="163" xfId="0" applyFont="1" applyBorder="1" applyAlignment="1">
      <alignment horizontal="center" vertical="center" wrapText="1"/>
    </xf>
    <xf numFmtId="0" fontId="7" fillId="0" borderId="93" xfId="0" applyFont="1" applyBorder="1" applyAlignment="1">
      <alignment vertical="center" wrapText="1"/>
    </xf>
    <xf numFmtId="0" fontId="11" fillId="0" borderId="93" xfId="0" applyFont="1" applyBorder="1" applyAlignment="1" applyProtection="1">
      <alignment horizontal="left" vertical="center" wrapText="1"/>
      <protection locked="0"/>
    </xf>
    <xf numFmtId="0" fontId="43" fillId="0" borderId="0" xfId="0" applyFont="1" applyAlignment="1">
      <alignment horizontal="left" vertical="center" wrapText="1"/>
    </xf>
    <xf numFmtId="0" fontId="66" fillId="25" borderId="56" xfId="0" applyFont="1" applyFill="1" applyBorder="1" applyAlignment="1">
      <alignment horizontal="left" vertical="center" wrapText="1"/>
    </xf>
    <xf numFmtId="0" fontId="38" fillId="25" borderId="56" xfId="0" applyFont="1" applyFill="1" applyBorder="1" applyAlignment="1">
      <alignment vertical="center" wrapText="1"/>
    </xf>
    <xf numFmtId="0" fontId="38" fillId="25" borderId="2" xfId="0" applyFont="1" applyFill="1" applyBorder="1" applyAlignment="1">
      <alignment vertical="top" wrapText="1"/>
    </xf>
    <xf numFmtId="0" fontId="66" fillId="25" borderId="3" xfId="2" applyFont="1" applyFill="1" applyBorder="1" applyAlignment="1" applyProtection="1">
      <alignment horizontal="left" vertical="center" wrapText="1"/>
    </xf>
    <xf numFmtId="0" fontId="7" fillId="0" borderId="165" xfId="0" applyFont="1" applyBorder="1" applyAlignment="1">
      <alignment vertical="center" wrapText="1"/>
    </xf>
    <xf numFmtId="0" fontId="11" fillId="0" borderId="166" xfId="0" applyFont="1" applyBorder="1" applyAlignment="1" applyProtection="1">
      <alignment horizontal="left" vertical="center" wrapText="1"/>
      <protection locked="0"/>
    </xf>
    <xf numFmtId="0" fontId="16" fillId="25" borderId="4" xfId="0" applyFont="1" applyFill="1" applyBorder="1" applyAlignment="1">
      <alignment vertical="center" wrapText="1"/>
    </xf>
    <xf numFmtId="0" fontId="65" fillId="25" borderId="2" xfId="0" applyFont="1" applyFill="1" applyBorder="1" applyAlignment="1">
      <alignment vertical="center" wrapText="1"/>
    </xf>
    <xf numFmtId="0" fontId="44" fillId="25" borderId="2" xfId="0" applyFont="1" applyFill="1" applyBorder="1" applyAlignment="1">
      <alignment vertical="center" wrapText="1"/>
    </xf>
    <xf numFmtId="0" fontId="7" fillId="0" borderId="75" xfId="0" applyFont="1" applyBorder="1"/>
    <xf numFmtId="0" fontId="7" fillId="0" borderId="49" xfId="0" applyFont="1" applyBorder="1"/>
    <xf numFmtId="0" fontId="7" fillId="0" borderId="51" xfId="0" applyFont="1" applyBorder="1"/>
    <xf numFmtId="0" fontId="7" fillId="0" borderId="83" xfId="0" applyFont="1" applyBorder="1"/>
    <xf numFmtId="0" fontId="7" fillId="0" borderId="81" xfId="0" applyFont="1" applyBorder="1"/>
    <xf numFmtId="0" fontId="7" fillId="0" borderId="86" xfId="0" applyFont="1" applyBorder="1"/>
    <xf numFmtId="0" fontId="7" fillId="0" borderId="57" xfId="0" applyFont="1" applyBorder="1"/>
    <xf numFmtId="0" fontId="50" fillId="0" borderId="0" xfId="3" applyFont="1" applyAlignment="1">
      <alignment horizontal="left" vertical="top"/>
    </xf>
    <xf numFmtId="0" fontId="14" fillId="0" borderId="71" xfId="1" applyFont="1" applyBorder="1" applyAlignment="1" applyProtection="1">
      <alignment horizontal="left" vertical="center" wrapText="1"/>
      <protection locked="0"/>
    </xf>
    <xf numFmtId="0" fontId="14" fillId="0" borderId="3" xfId="1" applyFont="1" applyBorder="1" applyAlignment="1" applyProtection="1">
      <alignment horizontal="left" vertical="center" wrapText="1"/>
      <protection locked="0"/>
    </xf>
    <xf numFmtId="0" fontId="14" fillId="0" borderId="2" xfId="1" applyFont="1" applyBorder="1" applyAlignment="1" applyProtection="1">
      <alignment horizontal="left" vertical="center" wrapText="1"/>
      <protection locked="0"/>
    </xf>
    <xf numFmtId="0" fontId="16" fillId="0" borderId="174" xfId="0" applyFont="1" applyBorder="1" applyAlignment="1">
      <alignment vertical="center" wrapText="1"/>
    </xf>
    <xf numFmtId="0" fontId="38" fillId="8" borderId="95" xfId="4" applyFont="1" applyFill="1" applyBorder="1" applyAlignment="1">
      <alignment horizontal="left" vertical="top"/>
    </xf>
    <xf numFmtId="0" fontId="38" fillId="23" borderId="4" xfId="0" applyFont="1" applyFill="1" applyBorder="1" applyAlignment="1">
      <alignment horizontal="left" vertical="center"/>
    </xf>
    <xf numFmtId="0" fontId="38" fillId="23" borderId="4" xfId="0" applyFont="1" applyFill="1" applyBorder="1" applyAlignment="1">
      <alignment horizontal="left" vertical="center" wrapText="1"/>
    </xf>
    <xf numFmtId="49" fontId="39" fillId="0" borderId="4" xfId="3" applyNumberFormat="1" applyFont="1" applyBorder="1" applyAlignment="1">
      <alignment horizontal="left" vertical="center"/>
    </xf>
    <xf numFmtId="0" fontId="40" fillId="0" borderId="4" xfId="3" quotePrefix="1" applyFont="1" applyBorder="1" applyAlignment="1">
      <alignment horizontal="right" vertical="center"/>
    </xf>
    <xf numFmtId="49" fontId="40" fillId="0" borderId="4" xfId="3" applyNumberFormat="1" applyFont="1" applyBorder="1" applyAlignment="1">
      <alignment vertical="center"/>
    </xf>
    <xf numFmtId="49" fontId="39" fillId="0" borderId="4" xfId="3" applyNumberFormat="1" applyFont="1" applyBorder="1" applyAlignment="1">
      <alignment horizontal="left" vertical="center" shrinkToFit="1"/>
    </xf>
    <xf numFmtId="49" fontId="75" fillId="0" borderId="0" xfId="3" applyNumberFormat="1" applyFont="1" applyAlignment="1">
      <alignment horizontal="left" vertical="center"/>
    </xf>
    <xf numFmtId="49" fontId="28" fillId="0" borderId="0" xfId="3" applyNumberFormat="1" applyFont="1" applyAlignment="1">
      <alignment horizontal="right" vertical="center"/>
    </xf>
    <xf numFmtId="49" fontId="28" fillId="0" borderId="0" xfId="3" applyNumberFormat="1" applyFont="1" applyAlignment="1">
      <alignment vertical="center"/>
    </xf>
    <xf numFmtId="49" fontId="75" fillId="0" borderId="0" xfId="3" applyNumberFormat="1" applyFont="1" applyAlignment="1">
      <alignment horizontal="left" vertical="center" shrinkToFit="1"/>
    </xf>
    <xf numFmtId="0" fontId="14" fillId="0" borderId="1" xfId="0" applyFont="1" applyFill="1" applyBorder="1" applyAlignment="1" applyProtection="1">
      <alignment horizontal="left" vertical="center" wrapText="1"/>
      <protection locked="0"/>
    </xf>
    <xf numFmtId="0" fontId="76" fillId="8" borderId="4" xfId="0" applyFont="1" applyFill="1" applyBorder="1" applyAlignment="1">
      <alignment horizontal="left" vertical="top" wrapText="1"/>
    </xf>
    <xf numFmtId="0" fontId="76" fillId="13" borderId="4" xfId="0" applyFont="1" applyFill="1" applyBorder="1" applyAlignment="1">
      <alignment horizontal="left" vertical="top" wrapText="1"/>
    </xf>
    <xf numFmtId="0" fontId="76" fillId="20" borderId="4" xfId="0" applyFont="1" applyFill="1" applyBorder="1" applyAlignment="1">
      <alignment horizontal="left" vertical="top" wrapText="1"/>
    </xf>
    <xf numFmtId="0" fontId="76" fillId="24" borderId="4" xfId="0" applyFont="1" applyFill="1" applyBorder="1" applyAlignment="1">
      <alignment horizontal="left" vertical="top" wrapText="1"/>
    </xf>
    <xf numFmtId="0" fontId="76" fillId="0" borderId="0" xfId="0" applyFont="1" applyAlignment="1">
      <alignment horizontal="left" vertical="top" wrapText="1"/>
    </xf>
    <xf numFmtId="0" fontId="76" fillId="26" borderId="4" xfId="0" applyFont="1" applyFill="1" applyBorder="1"/>
    <xf numFmtId="0" fontId="76" fillId="0" borderId="0" xfId="0" applyFont="1"/>
    <xf numFmtId="0" fontId="43" fillId="0" borderId="4" xfId="0" applyFont="1" applyBorder="1" applyAlignment="1">
      <alignment vertical="top" wrapText="1"/>
    </xf>
    <xf numFmtId="0" fontId="43" fillId="0" borderId="0" xfId="0" applyFont="1" applyAlignment="1">
      <alignment wrapText="1"/>
    </xf>
    <xf numFmtId="0" fontId="11" fillId="0" borderId="4" xfId="0" applyFont="1" applyFill="1" applyBorder="1" applyAlignment="1" applyProtection="1">
      <alignment horizontal="left" vertical="center" wrapText="1"/>
      <protection locked="0"/>
    </xf>
    <xf numFmtId="0" fontId="22" fillId="7" borderId="0" xfId="3" applyFont="1" applyFill="1" applyAlignment="1" applyProtection="1">
      <alignment horizontal="left" vertical="top"/>
    </xf>
    <xf numFmtId="0" fontId="22" fillId="0" borderId="4" xfId="3" applyFont="1" applyBorder="1" applyAlignment="1" applyProtection="1">
      <alignment horizontal="center" vertical="top"/>
    </xf>
    <xf numFmtId="176" fontId="22" fillId="9" borderId="35" xfId="3" applyNumberFormat="1" applyFont="1" applyFill="1" applyBorder="1" applyAlignment="1" applyProtection="1">
      <alignment vertical="center"/>
    </xf>
    <xf numFmtId="176" fontId="22" fillId="9" borderId="36" xfId="3" applyNumberFormat="1" applyFont="1" applyFill="1" applyBorder="1" applyAlignment="1" applyProtection="1">
      <alignment vertical="center"/>
    </xf>
    <xf numFmtId="176" fontId="22" fillId="9" borderId="38" xfId="3" applyNumberFormat="1" applyFont="1" applyFill="1" applyBorder="1" applyAlignment="1" applyProtection="1">
      <alignment vertical="center"/>
    </xf>
    <xf numFmtId="176" fontId="22" fillId="9" borderId="16" xfId="3" applyNumberFormat="1" applyFont="1" applyFill="1" applyBorder="1" applyAlignment="1" applyProtection="1">
      <alignment vertical="center"/>
    </xf>
    <xf numFmtId="0" fontId="22" fillId="7" borderId="0" xfId="3" applyFont="1" applyFill="1" applyAlignment="1" applyProtection="1">
      <alignment horizontal="left" vertical="center"/>
    </xf>
    <xf numFmtId="0" fontId="22" fillId="9" borderId="10" xfId="3" applyFont="1" applyFill="1" applyBorder="1" applyAlignment="1" applyProtection="1">
      <alignment vertical="center"/>
    </xf>
    <xf numFmtId="0" fontId="22" fillId="9" borderId="11" xfId="3" applyFont="1" applyFill="1" applyBorder="1" applyAlignment="1" applyProtection="1">
      <alignment vertical="center"/>
    </xf>
    <xf numFmtId="0" fontId="22" fillId="9" borderId="29" xfId="3" applyFont="1" applyFill="1" applyBorder="1" applyAlignment="1" applyProtection="1">
      <alignment vertical="center"/>
    </xf>
    <xf numFmtId="0" fontId="22" fillId="9" borderId="32" xfId="3" applyFont="1" applyFill="1" applyBorder="1" applyAlignment="1" applyProtection="1">
      <alignment vertical="center"/>
    </xf>
    <xf numFmtId="0" fontId="25" fillId="7" borderId="0" xfId="3" applyFont="1" applyFill="1" applyAlignment="1" applyProtection="1">
      <alignment vertical="center"/>
    </xf>
    <xf numFmtId="0" fontId="27" fillId="7" borderId="0" xfId="3" applyFont="1" applyFill="1" applyAlignment="1" applyProtection="1">
      <alignment vertical="center"/>
    </xf>
    <xf numFmtId="0" fontId="50" fillId="9" borderId="33" xfId="3" applyFont="1" applyFill="1" applyBorder="1" applyAlignment="1" applyProtection="1">
      <alignment vertical="center" wrapText="1"/>
    </xf>
    <xf numFmtId="0" fontId="50" fillId="9" borderId="34" xfId="3" applyFont="1" applyFill="1" applyBorder="1" applyAlignment="1" applyProtection="1">
      <alignment vertical="center" wrapText="1"/>
    </xf>
    <xf numFmtId="0" fontId="50" fillId="9" borderId="31" xfId="3" applyFont="1" applyFill="1" applyBorder="1" applyAlignment="1" applyProtection="1">
      <alignment vertical="center" wrapText="1"/>
    </xf>
    <xf numFmtId="0" fontId="50" fillId="9" borderId="29" xfId="3" applyFont="1" applyFill="1" applyBorder="1" applyAlignment="1" applyProtection="1">
      <alignment vertical="center" wrapText="1"/>
    </xf>
    <xf numFmtId="0" fontId="16" fillId="0" borderId="34" xfId="0" applyFont="1" applyFill="1" applyBorder="1" applyAlignment="1">
      <alignment horizontal="left" vertical="center"/>
    </xf>
    <xf numFmtId="0" fontId="16" fillId="0" borderId="0" xfId="0" applyFont="1" applyFill="1" applyBorder="1" applyAlignment="1">
      <alignment horizontal="left" vertical="center"/>
    </xf>
    <xf numFmtId="0" fontId="0" fillId="0" borderId="3" xfId="0" applyBorder="1" applyAlignment="1" applyProtection="1">
      <alignment vertical="center"/>
      <protection locked="0"/>
    </xf>
    <xf numFmtId="0" fontId="38" fillId="25" borderId="2" xfId="1" applyFont="1" applyFill="1" applyBorder="1" applyAlignment="1">
      <alignment vertical="center" wrapText="1"/>
    </xf>
    <xf numFmtId="0" fontId="16" fillId="0" borderId="96" xfId="1" applyFont="1" applyBorder="1" applyAlignment="1">
      <alignment horizontal="center" vertical="center" wrapText="1"/>
    </xf>
    <xf numFmtId="0" fontId="16" fillId="0" borderId="96" xfId="0" applyFont="1" applyBorder="1" applyAlignment="1">
      <alignment horizontal="center" vertical="center" wrapText="1"/>
    </xf>
    <xf numFmtId="0" fontId="38" fillId="0" borderId="89" xfId="0" applyFont="1" applyBorder="1" applyAlignment="1">
      <alignment horizontal="center" vertical="center" wrapText="1"/>
    </xf>
    <xf numFmtId="0" fontId="37" fillId="0" borderId="6" xfId="0" applyFont="1" applyBorder="1" applyAlignment="1">
      <alignment horizontal="left" vertical="top" wrapText="1"/>
    </xf>
    <xf numFmtId="0" fontId="37" fillId="0" borderId="17" xfId="0" applyFont="1" applyBorder="1" applyAlignment="1">
      <alignment horizontal="left" vertical="top" wrapText="1"/>
    </xf>
    <xf numFmtId="0" fontId="16" fillId="28" borderId="6" xfId="0" applyFont="1" applyFill="1" applyBorder="1" applyAlignment="1">
      <alignment vertical="center" textRotation="255" wrapText="1"/>
    </xf>
    <xf numFmtId="0" fontId="16" fillId="28" borderId="17" xfId="0" applyFont="1" applyFill="1" applyBorder="1" applyAlignment="1">
      <alignment vertical="center" textRotation="255" wrapText="1"/>
    </xf>
    <xf numFmtId="0" fontId="16" fillId="0" borderId="40"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101" xfId="0" applyFont="1" applyBorder="1" applyAlignment="1">
      <alignment horizontal="center" vertical="center" wrapText="1"/>
    </xf>
    <xf numFmtId="0" fontId="38" fillId="25" borderId="71" xfId="1" applyFont="1" applyFill="1" applyBorder="1" applyAlignment="1">
      <alignment vertical="center" wrapText="1"/>
    </xf>
    <xf numFmtId="0" fontId="38" fillId="25" borderId="56" xfId="1" applyFont="1" applyFill="1" applyBorder="1" applyAlignment="1">
      <alignment vertical="center" wrapText="1"/>
    </xf>
    <xf numFmtId="0" fontId="16" fillId="0" borderId="109" xfId="1" applyFont="1" applyBorder="1" applyAlignment="1">
      <alignment horizontal="center" vertical="center" wrapText="1"/>
    </xf>
    <xf numFmtId="0" fontId="16" fillId="0" borderId="110" xfId="1" applyFont="1" applyBorder="1" applyAlignment="1">
      <alignment horizontal="center" vertical="center" wrapText="1"/>
    </xf>
    <xf numFmtId="0" fontId="16" fillId="0" borderId="109" xfId="0" applyFont="1" applyBorder="1" applyAlignment="1">
      <alignment horizontal="center" vertical="center" wrapText="1"/>
    </xf>
    <xf numFmtId="0" fontId="16" fillId="0" borderId="110" xfId="0" applyFont="1" applyBorder="1" applyAlignment="1">
      <alignment horizontal="center" vertical="center" wrapText="1"/>
    </xf>
    <xf numFmtId="0" fontId="38" fillId="0" borderId="109" xfId="0" applyFont="1" applyBorder="1" applyAlignment="1">
      <alignment horizontal="center" vertical="center" wrapText="1"/>
    </xf>
    <xf numFmtId="0" fontId="38" fillId="0" borderId="110" xfId="0" applyFont="1" applyBorder="1" applyAlignment="1">
      <alignment horizontal="center" vertical="center" wrapText="1"/>
    </xf>
    <xf numFmtId="0" fontId="38" fillId="0" borderId="140" xfId="0" applyFont="1" applyBorder="1" applyAlignment="1">
      <alignment horizontal="center" vertical="center" wrapText="1"/>
    </xf>
    <xf numFmtId="0" fontId="38" fillId="0" borderId="151" xfId="0" applyFont="1" applyBorder="1" applyAlignment="1">
      <alignment horizontal="center" vertical="center" wrapText="1"/>
    </xf>
    <xf numFmtId="0" fontId="8" fillId="2" borderId="67"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4" fillId="0" borderId="6" xfId="0" applyFont="1" applyBorder="1" applyAlignment="1">
      <alignment vertical="top" wrapText="1"/>
    </xf>
    <xf numFmtId="0" fontId="4" fillId="0" borderId="133" xfId="0" applyFont="1" applyBorder="1" applyAlignment="1">
      <alignment vertical="top" wrapText="1"/>
    </xf>
    <xf numFmtId="0" fontId="16" fillId="0" borderId="106" xfId="1" applyFont="1" applyBorder="1" applyAlignment="1">
      <alignment horizontal="center" vertical="center" wrapText="1"/>
    </xf>
    <xf numFmtId="0" fontId="16" fillId="0" borderId="107" xfId="1" applyFont="1" applyBorder="1" applyAlignment="1">
      <alignment horizontal="center" vertical="center" wrapText="1"/>
    </xf>
    <xf numFmtId="0" fontId="16" fillId="0" borderId="126" xfId="1" applyFont="1" applyBorder="1" applyAlignment="1">
      <alignment horizontal="center" vertical="center" wrapText="1"/>
    </xf>
    <xf numFmtId="0" fontId="16" fillId="0" borderId="135" xfId="1" applyFont="1" applyBorder="1" applyAlignment="1">
      <alignment horizontal="center" vertical="center" wrapText="1"/>
    </xf>
    <xf numFmtId="0" fontId="61" fillId="0" borderId="109" xfId="1" applyFont="1" applyBorder="1" applyAlignment="1">
      <alignment horizontal="center" vertical="center" wrapText="1"/>
    </xf>
    <xf numFmtId="0" fontId="61" fillId="0" borderId="110" xfId="1" applyFont="1" applyBorder="1" applyAlignment="1">
      <alignment horizontal="center" vertical="center" wrapText="1"/>
    </xf>
    <xf numFmtId="0" fontId="62" fillId="2" borderId="67" xfId="0" applyFont="1" applyFill="1" applyBorder="1" applyAlignment="1">
      <alignment horizontal="center" vertical="center" wrapText="1"/>
    </xf>
    <xf numFmtId="0" fontId="62" fillId="2" borderId="68" xfId="0" applyFont="1" applyFill="1" applyBorder="1" applyAlignment="1">
      <alignment horizontal="center" vertical="center" wrapText="1"/>
    </xf>
    <xf numFmtId="0" fontId="62" fillId="2" borderId="95" xfId="0" applyFont="1" applyFill="1" applyBorder="1" applyAlignment="1">
      <alignment horizontal="center" vertical="center" wrapText="1"/>
    </xf>
    <xf numFmtId="0" fontId="73" fillId="0" borderId="0" xfId="0" applyFont="1" applyAlignment="1">
      <alignment horizontal="left" vertical="center" wrapText="1"/>
    </xf>
    <xf numFmtId="0" fontId="38" fillId="0" borderId="6" xfId="0" applyFont="1" applyBorder="1" applyAlignment="1">
      <alignment horizontal="left" vertical="top" wrapText="1"/>
    </xf>
    <xf numFmtId="0" fontId="38" fillId="0" borderId="17" xfId="0" applyFont="1" applyBorder="1" applyAlignment="1">
      <alignment horizontal="left" vertical="top" wrapText="1"/>
    </xf>
    <xf numFmtId="0" fontId="16" fillId="0" borderId="6" xfId="0" applyFont="1" applyBorder="1" applyAlignment="1">
      <alignment vertical="top" wrapText="1"/>
    </xf>
    <xf numFmtId="0" fontId="16" fillId="0" borderId="133" xfId="0" applyFont="1" applyBorder="1" applyAlignment="1">
      <alignment vertical="top" wrapText="1"/>
    </xf>
    <xf numFmtId="0" fontId="38" fillId="25" borderId="2" xfId="1" applyFont="1" applyFill="1" applyBorder="1" applyAlignment="1">
      <alignment horizontal="left" vertical="center" wrapText="1"/>
    </xf>
    <xf numFmtId="0" fontId="38" fillId="0" borderId="111" xfId="0" applyFont="1" applyBorder="1" applyAlignment="1">
      <alignment horizontal="center" vertical="center" wrapText="1"/>
    </xf>
    <xf numFmtId="0" fontId="16" fillId="0" borderId="112" xfId="0" applyFont="1" applyBorder="1" applyAlignment="1">
      <alignment horizontal="center" vertical="center" wrapText="1"/>
    </xf>
    <xf numFmtId="0" fontId="38" fillId="25" borderId="3" xfId="1" applyFont="1" applyFill="1" applyBorder="1" applyAlignment="1">
      <alignment horizontal="left"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136" xfId="0" applyFont="1" applyBorder="1" applyAlignment="1">
      <alignment horizontal="center" vertical="center" wrapText="1"/>
    </xf>
    <xf numFmtId="0" fontId="16" fillId="0" borderId="153"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60"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107" xfId="0" applyFont="1" applyBorder="1" applyAlignment="1">
      <alignment horizontal="center" vertical="center" wrapText="1"/>
    </xf>
    <xf numFmtId="0" fontId="16" fillId="0" borderId="140" xfId="0" applyFont="1" applyBorder="1" applyAlignment="1">
      <alignment horizontal="center" vertical="center" wrapText="1"/>
    </xf>
    <xf numFmtId="0" fontId="16" fillId="0" borderId="151" xfId="0" applyFont="1" applyBorder="1" applyAlignment="1">
      <alignment horizontal="center" vertical="center" wrapText="1"/>
    </xf>
    <xf numFmtId="0" fontId="38" fillId="0" borderId="126" xfId="0" applyFont="1" applyBorder="1" applyAlignment="1">
      <alignment horizontal="center" vertical="center" wrapText="1"/>
    </xf>
    <xf numFmtId="0" fontId="38" fillId="0" borderId="135"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113" xfId="0" applyFont="1" applyBorder="1" applyAlignment="1">
      <alignment horizontal="center" vertical="center" wrapText="1"/>
    </xf>
    <xf numFmtId="0" fontId="38" fillId="0" borderId="161" xfId="0" applyFont="1" applyBorder="1" applyAlignment="1">
      <alignment horizontal="center" vertical="center" wrapText="1"/>
    </xf>
    <xf numFmtId="0" fontId="38" fillId="0" borderId="162" xfId="0" applyFont="1" applyBorder="1" applyAlignment="1">
      <alignment horizontal="center" vertical="center" wrapText="1"/>
    </xf>
    <xf numFmtId="0" fontId="16" fillId="0" borderId="164" xfId="1" applyFont="1" applyBorder="1" applyAlignment="1">
      <alignment horizontal="center" vertical="center" wrapText="1"/>
    </xf>
    <xf numFmtId="0" fontId="16" fillId="0" borderId="165" xfId="1" applyFont="1" applyBorder="1" applyAlignment="1">
      <alignment horizontal="center" vertical="center" wrapText="1"/>
    </xf>
    <xf numFmtId="0" fontId="4" fillId="0" borderId="84" xfId="0" applyFont="1" applyBorder="1" applyAlignment="1">
      <alignment vertical="top" wrapText="1"/>
    </xf>
    <xf numFmtId="0" fontId="4" fillId="0" borderId="5" xfId="0" applyFont="1" applyBorder="1" applyAlignment="1">
      <alignment vertical="top" wrapText="1"/>
    </xf>
    <xf numFmtId="0" fontId="16" fillId="28" borderId="84" xfId="0" applyFont="1" applyFill="1" applyBorder="1" applyAlignment="1">
      <alignment horizontal="center" vertical="center" textRotation="255" wrapText="1"/>
    </xf>
    <xf numFmtId="0" fontId="16" fillId="28" borderId="6" xfId="0" applyFont="1" applyFill="1" applyBorder="1" applyAlignment="1">
      <alignment horizontal="center" vertical="center" textRotation="255" wrapText="1"/>
    </xf>
    <xf numFmtId="0" fontId="16" fillId="28" borderId="17" xfId="0" applyFont="1" applyFill="1" applyBorder="1" applyAlignment="1">
      <alignment horizontal="center" vertical="center" textRotation="255" wrapText="1"/>
    </xf>
    <xf numFmtId="0" fontId="16" fillId="28" borderId="5" xfId="0" applyFont="1" applyFill="1" applyBorder="1" applyAlignment="1">
      <alignment horizontal="center" vertical="center" textRotation="255" wrapText="1"/>
    </xf>
    <xf numFmtId="0" fontId="16" fillId="0" borderId="108" xfId="0" applyFont="1" applyBorder="1" applyAlignment="1">
      <alignment horizontal="center" vertical="center" wrapText="1"/>
    </xf>
    <xf numFmtId="0" fontId="16" fillId="0" borderId="111" xfId="0" applyFont="1" applyBorder="1" applyAlignment="1">
      <alignment horizontal="center" vertical="center" wrapText="1"/>
    </xf>
    <xf numFmtId="0" fontId="4" fillId="0" borderId="71" xfId="0" applyFont="1" applyBorder="1" applyAlignment="1">
      <alignment horizontal="left" vertical="top" wrapText="1"/>
    </xf>
    <xf numFmtId="0" fontId="4" fillId="0" borderId="6" xfId="0" applyFont="1" applyBorder="1" applyAlignment="1">
      <alignment horizontal="left" vertical="top" wrapText="1"/>
    </xf>
    <xf numFmtId="0" fontId="4" fillId="0" borderId="17" xfId="0" applyFont="1" applyBorder="1" applyAlignment="1">
      <alignment horizontal="left" vertical="top" wrapText="1"/>
    </xf>
    <xf numFmtId="0" fontId="38" fillId="0" borderId="130" xfId="0" applyFont="1" applyBorder="1" applyAlignment="1">
      <alignment horizontal="center" vertical="center" wrapText="1"/>
    </xf>
    <xf numFmtId="0" fontId="38" fillId="0" borderId="131" xfId="0" applyFont="1" applyBorder="1" applyAlignment="1">
      <alignment horizontal="center" vertical="center" wrapText="1"/>
    </xf>
    <xf numFmtId="0" fontId="38" fillId="0" borderId="132" xfId="0" applyFont="1" applyBorder="1" applyAlignment="1">
      <alignment horizontal="center" vertical="center" wrapText="1"/>
    </xf>
    <xf numFmtId="0" fontId="16" fillId="0" borderId="137" xfId="0" applyFont="1" applyBorder="1" applyAlignment="1">
      <alignment horizontal="center" vertical="center" wrapText="1"/>
    </xf>
    <xf numFmtId="0" fontId="4" fillId="0" borderId="71" xfId="0" applyFont="1" applyBorder="1" applyAlignment="1">
      <alignment vertical="top" wrapText="1"/>
    </xf>
    <xf numFmtId="0" fontId="4" fillId="0" borderId="17" xfId="0" applyFont="1" applyBorder="1" applyAlignment="1">
      <alignment vertical="top" wrapText="1"/>
    </xf>
    <xf numFmtId="0" fontId="16" fillId="28" borderId="172" xfId="0" applyFont="1" applyFill="1" applyBorder="1" applyAlignment="1">
      <alignment horizontal="center" vertical="center" textRotation="255" wrapText="1"/>
    </xf>
    <xf numFmtId="0" fontId="16" fillId="28" borderId="173" xfId="0" applyFont="1" applyFill="1" applyBorder="1" applyAlignment="1">
      <alignment horizontal="center" vertical="center" textRotation="255" wrapText="1"/>
    </xf>
    <xf numFmtId="0" fontId="16" fillId="28" borderId="143" xfId="0" applyFont="1" applyFill="1" applyBorder="1" applyAlignment="1">
      <alignment horizontal="center" vertical="center" textRotation="255" wrapText="1"/>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94" xfId="0" applyFont="1" applyBorder="1" applyAlignment="1">
      <alignment horizontal="center" vertical="center" wrapText="1"/>
    </xf>
    <xf numFmtId="0" fontId="38" fillId="0" borderId="90" xfId="0" applyFont="1" applyBorder="1" applyAlignment="1">
      <alignment horizontal="center" vertical="center" wrapText="1"/>
    </xf>
    <xf numFmtId="0" fontId="16" fillId="0" borderId="52" xfId="0" applyFont="1" applyBorder="1" applyAlignment="1">
      <alignment horizontal="center" vertical="center" wrapText="1"/>
    </xf>
    <xf numFmtId="0" fontId="4" fillId="0" borderId="6" xfId="1" applyFont="1" applyBorder="1" applyAlignment="1">
      <alignment vertical="top" wrapText="1"/>
    </xf>
    <xf numFmtId="0" fontId="4" fillId="0" borderId="56" xfId="1" applyFont="1" applyBorder="1" applyAlignment="1">
      <alignment vertical="top" wrapText="1"/>
    </xf>
    <xf numFmtId="0" fontId="16" fillId="25" borderId="71" xfId="0" applyFont="1" applyFill="1" applyBorder="1" applyAlignment="1">
      <alignment vertical="center" wrapText="1"/>
    </xf>
    <xf numFmtId="0" fontId="16" fillId="25" borderId="6" xfId="0" applyFont="1" applyFill="1" applyBorder="1" applyAlignment="1">
      <alignment vertical="center" wrapText="1"/>
    </xf>
    <xf numFmtId="0" fontId="16" fillId="25" borderId="56" xfId="0" applyFont="1" applyFill="1" applyBorder="1" applyAlignment="1">
      <alignment vertical="center" wrapText="1"/>
    </xf>
    <xf numFmtId="0" fontId="16" fillId="0" borderId="42" xfId="1" applyFont="1" applyBorder="1" applyAlignment="1">
      <alignment horizontal="center" vertical="center" wrapText="1"/>
    </xf>
    <xf numFmtId="0" fontId="16" fillId="0" borderId="100"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10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00" xfId="1" applyFont="1" applyBorder="1" applyAlignment="1">
      <alignment horizontal="center" vertical="center" wrapText="1"/>
    </xf>
    <xf numFmtId="0" fontId="38" fillId="0" borderId="39" xfId="1" applyFont="1" applyBorder="1" applyAlignment="1">
      <alignment horizontal="center" vertical="center" wrapText="1"/>
    </xf>
    <xf numFmtId="0" fontId="38" fillId="0" borderId="101" xfId="1" applyFont="1" applyBorder="1" applyAlignment="1">
      <alignment horizontal="center" vertical="center" wrapText="1"/>
    </xf>
    <xf numFmtId="0" fontId="16" fillId="0" borderId="91" xfId="1" applyFont="1" applyBorder="1" applyAlignment="1">
      <alignment horizontal="center" vertical="center" wrapText="1"/>
    </xf>
    <xf numFmtId="0" fontId="16" fillId="0" borderId="94" xfId="1" applyFont="1" applyBorder="1" applyAlignment="1">
      <alignment horizontal="center" vertical="center" wrapText="1"/>
    </xf>
    <xf numFmtId="0" fontId="16" fillId="0" borderId="105" xfId="1" applyFont="1" applyBorder="1" applyAlignment="1">
      <alignment horizontal="center" vertical="center" wrapText="1"/>
    </xf>
    <xf numFmtId="0" fontId="16" fillId="0" borderId="89" xfId="1" applyFont="1" applyBorder="1" applyAlignment="1">
      <alignment horizontal="center" vertical="center" wrapText="1"/>
    </xf>
    <xf numFmtId="0" fontId="16" fillId="0" borderId="90" xfId="1" applyFont="1" applyBorder="1" applyAlignment="1">
      <alignment horizontal="center" vertical="center" wrapText="1"/>
    </xf>
    <xf numFmtId="0" fontId="16" fillId="0" borderId="79" xfId="1" applyFont="1" applyBorder="1" applyAlignment="1">
      <alignment horizontal="center" vertical="center" wrapText="1"/>
    </xf>
    <xf numFmtId="0" fontId="16" fillId="0" borderId="102" xfId="1" applyFont="1" applyBorder="1" applyAlignment="1">
      <alignment horizontal="center" vertical="center" wrapText="1"/>
    </xf>
    <xf numFmtId="0" fontId="16" fillId="0" borderId="31" xfId="1" applyFont="1" applyBorder="1" applyAlignment="1">
      <alignment horizontal="center" vertical="center" wrapText="1"/>
    </xf>
    <xf numFmtId="0" fontId="16" fillId="0" borderId="103" xfId="1" applyFont="1" applyBorder="1" applyAlignment="1">
      <alignment horizontal="center" vertical="center" wrapText="1"/>
    </xf>
    <xf numFmtId="0" fontId="4" fillId="0" borderId="5" xfId="1" applyFont="1" applyBorder="1" applyAlignment="1">
      <alignment vertical="top" wrapText="1"/>
    </xf>
    <xf numFmtId="0" fontId="4" fillId="0" borderId="17" xfId="1" applyFont="1" applyBorder="1" applyAlignment="1">
      <alignment vertical="top" wrapText="1"/>
    </xf>
    <xf numFmtId="0" fontId="38" fillId="0" borderId="33" xfId="1" applyFont="1" applyBorder="1" applyAlignment="1">
      <alignment horizontal="center" vertical="center" wrapText="1"/>
    </xf>
    <xf numFmtId="0" fontId="38" fillId="0" borderId="104" xfId="1" applyFont="1" applyBorder="1" applyAlignment="1">
      <alignment horizontal="center" vertical="center" wrapText="1"/>
    </xf>
    <xf numFmtId="0" fontId="38" fillId="0" borderId="79" xfId="1" applyFont="1" applyBorder="1" applyAlignment="1">
      <alignment horizontal="center" vertical="center" wrapText="1"/>
    </xf>
    <xf numFmtId="0" fontId="38" fillId="0" borderId="102" xfId="1" applyFont="1" applyBorder="1" applyAlignment="1">
      <alignment horizontal="center" vertical="center" wrapText="1"/>
    </xf>
    <xf numFmtId="0" fontId="16" fillId="0" borderId="40" xfId="1" applyFont="1" applyBorder="1" applyAlignment="1">
      <alignment horizontal="center" vertical="center" wrapText="1"/>
    </xf>
    <xf numFmtId="0" fontId="16" fillId="0" borderId="52" xfId="1" applyFont="1" applyBorder="1" applyAlignment="1">
      <alignment horizontal="center" vertical="center" wrapText="1"/>
    </xf>
    <xf numFmtId="0" fontId="38" fillId="28" borderId="106" xfId="1" applyFont="1" applyFill="1" applyBorder="1" applyAlignment="1">
      <alignment horizontal="center" vertical="center" textRotation="255" wrapText="1"/>
    </xf>
    <xf numFmtId="0" fontId="38" fillId="28" borderId="109" xfId="1" applyFont="1" applyFill="1" applyBorder="1" applyAlignment="1">
      <alignment horizontal="center" vertical="center" textRotation="255" wrapText="1"/>
    </xf>
    <xf numFmtId="0" fontId="38" fillId="28" borderId="112" xfId="1" applyFont="1" applyFill="1" applyBorder="1" applyAlignment="1">
      <alignment horizontal="center" vertical="center" textRotation="255" wrapText="1"/>
    </xf>
    <xf numFmtId="0" fontId="38" fillId="0" borderId="107" xfId="1" applyFont="1" applyBorder="1" applyAlignment="1">
      <alignment horizontal="center" vertical="center" wrapText="1"/>
    </xf>
    <xf numFmtId="0" fontId="38" fillId="0" borderId="108" xfId="1" applyFont="1" applyBorder="1" applyAlignment="1">
      <alignment horizontal="center" vertical="center" wrapText="1"/>
    </xf>
    <xf numFmtId="0" fontId="38" fillId="0" borderId="110" xfId="1" applyFont="1" applyBorder="1" applyAlignment="1">
      <alignment horizontal="center" vertical="center" wrapText="1"/>
    </xf>
    <xf numFmtId="0" fontId="38" fillId="0" borderId="111" xfId="1" applyFont="1" applyBorder="1" applyAlignment="1">
      <alignment horizontal="center" vertical="center" wrapText="1"/>
    </xf>
    <xf numFmtId="0" fontId="38" fillId="0" borderId="113" xfId="1" applyFont="1" applyBorder="1" applyAlignment="1">
      <alignment horizontal="center" vertical="center" wrapText="1"/>
    </xf>
    <xf numFmtId="0" fontId="38" fillId="0" borderId="114" xfId="1" applyFont="1" applyBorder="1" applyAlignment="1">
      <alignment horizontal="center" vertical="center" wrapText="1"/>
    </xf>
    <xf numFmtId="0" fontId="16" fillId="0" borderId="67" xfId="1" applyFont="1" applyBorder="1" applyAlignment="1">
      <alignment horizontal="center" vertical="center" wrapText="1"/>
    </xf>
    <xf numFmtId="0" fontId="16" fillId="0" borderId="68" xfId="1" applyFont="1" applyBorder="1" applyAlignment="1">
      <alignment horizontal="center" vertical="center" wrapText="1"/>
    </xf>
    <xf numFmtId="0" fontId="16" fillId="0" borderId="95" xfId="1" applyFont="1" applyBorder="1" applyAlignment="1">
      <alignment horizontal="center" vertical="center" wrapText="1"/>
    </xf>
    <xf numFmtId="0" fontId="16" fillId="0" borderId="97" xfId="1" applyFont="1" applyBorder="1" applyAlignment="1">
      <alignment horizontal="center" vertical="center" wrapText="1"/>
    </xf>
    <xf numFmtId="0" fontId="16" fillId="0" borderId="98" xfId="1" applyFont="1" applyBorder="1" applyAlignment="1">
      <alignment horizontal="center" vertical="center" wrapText="1"/>
    </xf>
    <xf numFmtId="0" fontId="16" fillId="0" borderId="99" xfId="1" applyFont="1" applyBorder="1" applyAlignment="1">
      <alignment horizontal="center" vertical="center" wrapText="1"/>
    </xf>
    <xf numFmtId="0" fontId="16" fillId="0" borderId="97"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34" xfId="0" applyFont="1" applyBorder="1" applyAlignment="1">
      <alignment horizontal="center" vertical="center" wrapText="1"/>
    </xf>
    <xf numFmtId="0" fontId="16" fillId="0" borderId="14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28" borderId="172" xfId="6" applyFont="1" applyFill="1" applyBorder="1" applyAlignment="1">
      <alignment horizontal="center" vertical="center" textRotation="255" wrapText="1"/>
    </xf>
    <xf numFmtId="0" fontId="16" fillId="28" borderId="173" xfId="6" applyFont="1" applyFill="1" applyBorder="1" applyAlignment="1">
      <alignment horizontal="center" vertical="center" textRotation="255" wrapText="1"/>
    </xf>
    <xf numFmtId="0" fontId="16" fillId="28" borderId="143" xfId="6" applyFont="1" applyFill="1" applyBorder="1" applyAlignment="1">
      <alignment horizontal="center" vertical="center" textRotation="255" wrapText="1"/>
    </xf>
    <xf numFmtId="0" fontId="16" fillId="0" borderId="119"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20" xfId="0" applyFont="1" applyBorder="1" applyAlignment="1">
      <alignment horizontal="center" vertical="center" wrapText="1"/>
    </xf>
    <xf numFmtId="0" fontId="16" fillId="0" borderId="121" xfId="0" applyFont="1" applyBorder="1" applyAlignment="1">
      <alignment horizontal="center" vertical="center" wrapText="1"/>
    </xf>
    <xf numFmtId="0" fontId="16" fillId="0" borderId="122" xfId="0" applyFont="1" applyBorder="1" applyAlignment="1">
      <alignment horizontal="center" vertical="center" wrapText="1"/>
    </xf>
    <xf numFmtId="0" fontId="16" fillId="25" borderId="71" xfId="0" applyFont="1" applyFill="1" applyBorder="1" applyAlignment="1">
      <alignment horizontal="left" vertical="center" wrapText="1"/>
    </xf>
    <xf numFmtId="0" fontId="71" fillId="25" borderId="6" xfId="0" applyFont="1" applyFill="1" applyBorder="1" applyAlignment="1">
      <alignment horizontal="left" vertical="center" wrapText="1"/>
    </xf>
    <xf numFmtId="0" fontId="71" fillId="25" borderId="56" xfId="0" applyFont="1" applyFill="1" applyBorder="1" applyAlignment="1">
      <alignment horizontal="left" vertical="center" wrapText="1"/>
    </xf>
    <xf numFmtId="0" fontId="38" fillId="25" borderId="71" xfId="1" applyFont="1" applyFill="1" applyBorder="1" applyAlignment="1">
      <alignment horizontal="left" vertical="center" wrapText="1"/>
    </xf>
    <xf numFmtId="0" fontId="38" fillId="25" borderId="56" xfId="1" applyFont="1" applyFill="1" applyBorder="1" applyAlignment="1">
      <alignment horizontal="left" vertical="center" wrapText="1"/>
    </xf>
    <xf numFmtId="0" fontId="38" fillId="25" borderId="17" xfId="1" applyFont="1" applyFill="1" applyBorder="1" applyAlignment="1">
      <alignment horizontal="left" vertical="center" wrapText="1"/>
    </xf>
    <xf numFmtId="0" fontId="7" fillId="0" borderId="71" xfId="0" applyFont="1" applyBorder="1" applyAlignment="1">
      <alignment horizontal="right" vertical="top"/>
    </xf>
    <xf numFmtId="0" fontId="7" fillId="0" borderId="6" xfId="0" applyFont="1" applyBorder="1" applyAlignment="1">
      <alignment horizontal="right" vertical="top"/>
    </xf>
    <xf numFmtId="0" fontId="7" fillId="0" borderId="56" xfId="0" applyFont="1" applyBorder="1" applyAlignment="1">
      <alignment horizontal="right" vertical="top"/>
    </xf>
    <xf numFmtId="0" fontId="16" fillId="0" borderId="39"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143"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54"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118" xfId="0" applyFont="1" applyBorder="1" applyAlignment="1">
      <alignment horizontal="center" vertical="center" wrapText="1"/>
    </xf>
    <xf numFmtId="0" fontId="16" fillId="0" borderId="127" xfId="0" applyFont="1" applyBorder="1" applyAlignment="1">
      <alignment horizontal="center" vertical="center" wrapText="1"/>
    </xf>
    <xf numFmtId="0" fontId="16" fillId="0" borderId="128" xfId="0" applyFont="1" applyBorder="1" applyAlignment="1">
      <alignment horizontal="center" vertical="center" wrapText="1"/>
    </xf>
    <xf numFmtId="0" fontId="16" fillId="0" borderId="129" xfId="0" applyFont="1" applyBorder="1" applyAlignment="1">
      <alignment horizontal="center" vertical="center" wrapText="1"/>
    </xf>
    <xf numFmtId="0" fontId="4" fillId="0" borderId="79" xfId="0" applyFont="1" applyBorder="1" applyAlignment="1">
      <alignment vertical="top" wrapText="1"/>
    </xf>
    <xf numFmtId="0" fontId="16" fillId="25" borderId="6" xfId="0" applyFont="1" applyFill="1" applyBorder="1" applyAlignment="1">
      <alignment horizontal="left" vertical="center" wrapText="1"/>
    </xf>
    <xf numFmtId="0" fontId="16" fillId="25" borderId="56" xfId="0" applyFont="1" applyFill="1" applyBorder="1" applyAlignment="1">
      <alignment horizontal="left" vertical="center" wrapText="1"/>
    </xf>
    <xf numFmtId="0" fontId="37" fillId="0" borderId="42" xfId="0" applyFont="1" applyBorder="1" applyAlignment="1">
      <alignment vertical="top" wrapText="1"/>
    </xf>
    <xf numFmtId="0" fontId="37" fillId="0" borderId="79" xfId="0" applyFont="1" applyBorder="1" applyAlignment="1">
      <alignment vertical="top" wrapText="1"/>
    </xf>
    <xf numFmtId="0" fontId="37" fillId="0" borderId="39" xfId="0" applyFont="1" applyBorder="1" applyAlignment="1">
      <alignment vertical="top" wrapText="1"/>
    </xf>
    <xf numFmtId="0" fontId="16" fillId="0" borderId="105"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8" xfId="0" applyFont="1" applyBorder="1" applyAlignment="1">
      <alignment horizontal="center" vertical="center" wrapText="1"/>
    </xf>
    <xf numFmtId="0" fontId="59" fillId="0" borderId="0" xfId="10" applyNumberFormat="1" applyFont="1" applyFill="1" applyBorder="1" applyAlignment="1">
      <alignment horizontal="center" vertical="center"/>
    </xf>
    <xf numFmtId="0" fontId="22" fillId="9" borderId="9" xfId="3" applyFont="1" applyFill="1" applyBorder="1" applyAlignment="1" applyProtection="1">
      <alignment horizontal="center" vertical="center"/>
    </xf>
    <xf numFmtId="0" fontId="22" fillId="9" borderId="10" xfId="3" applyFont="1" applyFill="1" applyBorder="1" applyAlignment="1" applyProtection="1">
      <alignment horizontal="center" vertical="center"/>
    </xf>
    <xf numFmtId="0" fontId="22" fillId="9" borderId="28" xfId="3" applyFont="1" applyFill="1" applyBorder="1" applyAlignment="1" applyProtection="1">
      <alignment horizontal="center" vertical="center"/>
    </xf>
    <xf numFmtId="0" fontId="22" fillId="9" borderId="29" xfId="3" applyFont="1" applyFill="1" applyBorder="1" applyAlignment="1" applyProtection="1">
      <alignment horizontal="center" vertical="center"/>
    </xf>
    <xf numFmtId="0" fontId="22" fillId="9" borderId="9" xfId="3" applyFont="1" applyFill="1" applyBorder="1" applyAlignment="1" applyProtection="1">
      <alignment vertical="center"/>
    </xf>
    <xf numFmtId="0" fontId="22" fillId="9" borderId="10" xfId="3" applyFont="1" applyFill="1" applyBorder="1" applyAlignment="1" applyProtection="1">
      <alignment vertical="center"/>
    </xf>
    <xf numFmtId="0" fontId="22" fillId="9" borderId="26" xfId="3" applyFont="1" applyFill="1" applyBorder="1" applyAlignment="1" applyProtection="1">
      <alignment vertical="center"/>
    </xf>
    <xf numFmtId="0" fontId="22" fillId="9" borderId="14" xfId="3" applyFont="1" applyFill="1" applyBorder="1" applyAlignment="1" applyProtection="1">
      <alignment vertical="center"/>
    </xf>
    <xf numFmtId="0" fontId="22" fillId="9" borderId="15" xfId="3" applyFont="1" applyFill="1" applyBorder="1" applyAlignment="1" applyProtection="1">
      <alignment vertical="center"/>
    </xf>
    <xf numFmtId="0" fontId="22" fillId="9" borderId="38" xfId="3" applyFont="1" applyFill="1" applyBorder="1" applyAlignment="1" applyProtection="1">
      <alignment vertical="center"/>
    </xf>
    <xf numFmtId="0" fontId="22" fillId="0" borderId="27" xfId="3" applyFont="1" applyBorder="1" applyAlignment="1" applyProtection="1">
      <alignment vertical="center" wrapText="1"/>
    </xf>
    <xf numFmtId="0" fontId="22" fillId="0" borderId="10" xfId="3" applyFont="1" applyBorder="1" applyAlignment="1" applyProtection="1">
      <alignment vertical="center" wrapText="1"/>
    </xf>
    <xf numFmtId="0" fontId="22" fillId="0" borderId="11" xfId="3" applyFont="1" applyBorder="1" applyAlignment="1" applyProtection="1">
      <alignment vertical="center" wrapText="1"/>
    </xf>
    <xf numFmtId="0" fontId="22" fillId="0" borderId="37" xfId="3" applyFont="1" applyBorder="1" applyAlignment="1" applyProtection="1">
      <alignment vertical="center" wrapText="1"/>
    </xf>
    <xf numFmtId="0" fontId="22" fillId="0" borderId="15" xfId="3" applyFont="1" applyBorder="1" applyAlignment="1" applyProtection="1">
      <alignment vertical="center" wrapText="1"/>
    </xf>
    <xf numFmtId="0" fontId="22" fillId="0" borderId="16" xfId="3" applyFont="1" applyBorder="1" applyAlignment="1" applyProtection="1">
      <alignment vertical="center" wrapText="1"/>
    </xf>
    <xf numFmtId="0" fontId="22" fillId="9" borderId="8" xfId="3" applyFont="1" applyFill="1" applyBorder="1" applyAlignment="1" applyProtection="1">
      <alignment horizontal="center" vertical="center" wrapText="1"/>
    </xf>
    <xf numFmtId="0" fontId="22" fillId="9" borderId="8" xfId="3" applyFont="1" applyFill="1" applyBorder="1" applyAlignment="1" applyProtection="1">
      <alignment horizontal="center" vertical="center"/>
    </xf>
    <xf numFmtId="0" fontId="22" fillId="9" borderId="13" xfId="3" applyFont="1" applyFill="1" applyBorder="1" applyAlignment="1" applyProtection="1">
      <alignment horizontal="center" vertical="center"/>
    </xf>
    <xf numFmtId="0" fontId="50" fillId="0" borderId="42" xfId="3" applyFont="1" applyBorder="1" applyAlignment="1" applyProtection="1">
      <alignment horizontal="left" vertical="center" wrapText="1"/>
    </xf>
    <xf numFmtId="0" fontId="50" fillId="0" borderId="43" xfId="3" applyFont="1" applyBorder="1" applyAlignment="1" applyProtection="1">
      <alignment horizontal="left" vertical="center" wrapText="1"/>
    </xf>
    <xf numFmtId="0" fontId="50" fillId="0" borderId="100" xfId="3" applyFont="1" applyBorder="1" applyAlignment="1" applyProtection="1">
      <alignment horizontal="left" vertical="center" wrapText="1"/>
    </xf>
    <xf numFmtId="0" fontId="50" fillId="0" borderId="31" xfId="3" applyFont="1" applyBorder="1" applyAlignment="1" applyProtection="1">
      <alignment horizontal="left" vertical="center" wrapText="1"/>
    </xf>
    <xf numFmtId="0" fontId="50" fillId="0" borderId="29" xfId="3" applyFont="1" applyBorder="1" applyAlignment="1" applyProtection="1">
      <alignment horizontal="left" vertical="center" wrapText="1"/>
    </xf>
    <xf numFmtId="0" fontId="50" fillId="0" borderId="103" xfId="3" applyFont="1" applyBorder="1" applyAlignment="1" applyProtection="1">
      <alignment horizontal="left" vertical="center" wrapText="1"/>
    </xf>
    <xf numFmtId="0" fontId="50" fillId="0" borderId="144" xfId="3" applyFont="1" applyBorder="1" applyAlignment="1" applyProtection="1">
      <alignment horizontal="center" vertical="center" wrapText="1"/>
    </xf>
    <xf numFmtId="0" fontId="50" fillId="0" borderId="43" xfId="3" applyFont="1" applyBorder="1" applyAlignment="1" applyProtection="1">
      <alignment horizontal="center" vertical="center" wrapText="1"/>
    </xf>
    <xf numFmtId="0" fontId="50" fillId="0" borderId="44" xfId="3" applyFont="1" applyBorder="1" applyAlignment="1" applyProtection="1">
      <alignment horizontal="center" vertical="center" wrapText="1"/>
    </xf>
    <xf numFmtId="0" fontId="50" fillId="0" borderId="139" xfId="3" applyFont="1" applyBorder="1" applyAlignment="1" applyProtection="1">
      <alignment horizontal="center" vertical="center" wrapText="1"/>
    </xf>
    <xf numFmtId="0" fontId="50" fillId="0" borderId="29" xfId="3" applyFont="1" applyBorder="1" applyAlignment="1" applyProtection="1">
      <alignment horizontal="center" vertical="center" wrapText="1"/>
    </xf>
    <xf numFmtId="0" fontId="50" fillId="0" borderId="32" xfId="3" applyFont="1" applyBorder="1" applyAlignment="1" applyProtection="1">
      <alignment horizontal="center" vertical="center" wrapText="1"/>
    </xf>
    <xf numFmtId="176" fontId="22" fillId="9" borderId="4" xfId="3" applyNumberFormat="1" applyFont="1" applyFill="1" applyBorder="1" applyAlignment="1" applyProtection="1">
      <alignment horizontal="center" vertical="center"/>
    </xf>
    <xf numFmtId="176" fontId="22" fillId="0" borderId="4" xfId="3" applyNumberFormat="1" applyFont="1" applyBorder="1" applyAlignment="1" applyProtection="1">
      <alignment horizontal="center" vertical="center"/>
    </xf>
    <xf numFmtId="0" fontId="22" fillId="0" borderId="8" xfId="3" applyFont="1" applyBorder="1" applyAlignment="1" applyProtection="1">
      <alignment horizontal="center" vertical="center"/>
    </xf>
    <xf numFmtId="0" fontId="22" fillId="0" borderId="170" xfId="3" applyFont="1" applyBorder="1" applyAlignment="1" applyProtection="1">
      <alignment horizontal="center" vertical="center"/>
    </xf>
    <xf numFmtId="0" fontId="22" fillId="0" borderId="13" xfId="3" applyFont="1" applyBorder="1" applyAlignment="1" applyProtection="1">
      <alignment horizontal="center" vertical="center"/>
    </xf>
    <xf numFmtId="0" fontId="22" fillId="0" borderId="171" xfId="3" applyFont="1" applyBorder="1" applyAlignment="1" applyProtection="1">
      <alignment horizontal="center" vertical="center"/>
    </xf>
    <xf numFmtId="0" fontId="22" fillId="9" borderId="9" xfId="3" applyFont="1" applyFill="1" applyBorder="1" applyAlignment="1" applyProtection="1">
      <alignment horizontal="center" vertical="center" wrapText="1"/>
    </xf>
    <xf numFmtId="0" fontId="22" fillId="9" borderId="10" xfId="3" applyFont="1" applyFill="1" applyBorder="1" applyAlignment="1" applyProtection="1">
      <alignment horizontal="center" vertical="center" wrapText="1"/>
    </xf>
    <xf numFmtId="0" fontId="22" fillId="9" borderId="46" xfId="3" applyFont="1" applyFill="1" applyBorder="1" applyAlignment="1" applyProtection="1">
      <alignment horizontal="center" vertical="center" wrapText="1"/>
    </xf>
    <xf numFmtId="0" fontId="22" fillId="9" borderId="0" xfId="3" applyFont="1" applyFill="1" applyAlignment="1" applyProtection="1">
      <alignment horizontal="center" vertical="center" wrapText="1"/>
    </xf>
    <xf numFmtId="0" fontId="22" fillId="9" borderId="28" xfId="3" applyFont="1" applyFill="1" applyBorder="1" applyAlignment="1" applyProtection="1">
      <alignment horizontal="center" vertical="center" wrapText="1"/>
    </xf>
    <xf numFmtId="0" fontId="22" fillId="9" borderId="29" xfId="3" applyFont="1" applyFill="1" applyBorder="1" applyAlignment="1" applyProtection="1">
      <alignment horizontal="center" vertical="center" wrapText="1"/>
    </xf>
    <xf numFmtId="0" fontId="22" fillId="9" borderId="45" xfId="3" applyFont="1" applyFill="1" applyBorder="1" applyAlignment="1" applyProtection="1">
      <alignment horizontal="center" vertical="center" wrapText="1"/>
    </xf>
    <xf numFmtId="0" fontId="22" fillId="9" borderId="34" xfId="3" applyFont="1" applyFill="1" applyBorder="1" applyAlignment="1" applyProtection="1">
      <alignment horizontal="center" vertical="center" wrapText="1"/>
    </xf>
    <xf numFmtId="0" fontId="22" fillId="9" borderId="14" xfId="3" applyFont="1" applyFill="1" applyBorder="1" applyAlignment="1" applyProtection="1">
      <alignment horizontal="center" vertical="center" wrapText="1"/>
    </xf>
    <xf numFmtId="0" fontId="22" fillId="9" borderId="15" xfId="3" applyFont="1" applyFill="1" applyBorder="1" applyAlignment="1" applyProtection="1">
      <alignment horizontal="center" vertical="center" wrapText="1"/>
    </xf>
    <xf numFmtId="0" fontId="22" fillId="9" borderId="168" xfId="3" applyFont="1" applyFill="1" applyBorder="1" applyAlignment="1" applyProtection="1">
      <alignment horizontal="center" vertical="center" wrapText="1"/>
    </xf>
    <xf numFmtId="0" fontId="22" fillId="9" borderId="169" xfId="3" applyFont="1" applyFill="1" applyBorder="1" applyAlignment="1" applyProtection="1">
      <alignment horizontal="center" vertical="center" wrapText="1"/>
    </xf>
    <xf numFmtId="0" fontId="22" fillId="9" borderId="145" xfId="3" applyFont="1" applyFill="1" applyBorder="1" applyAlignment="1" applyProtection="1">
      <alignment horizontal="center" vertical="center"/>
    </xf>
    <xf numFmtId="0" fontId="22" fillId="9" borderId="146" xfId="3" applyFont="1" applyFill="1" applyBorder="1" applyAlignment="1" applyProtection="1">
      <alignment horizontal="center" vertical="center"/>
    </xf>
    <xf numFmtId="0" fontId="22" fillId="9" borderId="147" xfId="3" applyFont="1" applyFill="1" applyBorder="1" applyAlignment="1" applyProtection="1">
      <alignment horizontal="center" vertical="center"/>
    </xf>
    <xf numFmtId="0" fontId="22" fillId="9" borderId="148" xfId="3" applyFont="1" applyFill="1" applyBorder="1" applyAlignment="1" applyProtection="1">
      <alignment horizontal="center" vertical="center"/>
    </xf>
    <xf numFmtId="0" fontId="22" fillId="9" borderId="96" xfId="3" applyFont="1" applyFill="1" applyBorder="1" applyAlignment="1" applyProtection="1">
      <alignment horizontal="center" vertical="center"/>
    </xf>
    <xf numFmtId="0" fontId="22" fillId="9" borderId="94" xfId="3" applyFont="1" applyFill="1" applyBorder="1" applyAlignment="1" applyProtection="1">
      <alignment horizontal="center" vertical="center"/>
    </xf>
    <xf numFmtId="0" fontId="22" fillId="9" borderId="148" xfId="3" applyFont="1" applyFill="1" applyBorder="1" applyAlignment="1" applyProtection="1">
      <alignment horizontal="center" vertical="center" wrapText="1"/>
    </xf>
    <xf numFmtId="0" fontId="22" fillId="9" borderId="96" xfId="3" applyFont="1" applyFill="1" applyBorder="1" applyAlignment="1" applyProtection="1">
      <alignment horizontal="center" vertical="center" wrapText="1"/>
    </xf>
    <xf numFmtId="0" fontId="22" fillId="9" borderId="94" xfId="3" applyFont="1" applyFill="1" applyBorder="1" applyAlignment="1" applyProtection="1">
      <alignment horizontal="center" vertical="center" wrapText="1"/>
    </xf>
    <xf numFmtId="0" fontId="22" fillId="9" borderId="149" xfId="3" applyFont="1" applyFill="1" applyBorder="1" applyAlignment="1" applyProtection="1">
      <alignment horizontal="center" vertical="center" wrapText="1"/>
    </xf>
    <xf numFmtId="0" fontId="22" fillId="9" borderId="89" xfId="3" applyFont="1" applyFill="1" applyBorder="1" applyAlignment="1" applyProtection="1">
      <alignment horizontal="center" vertical="center" wrapText="1"/>
    </xf>
    <xf numFmtId="0" fontId="22" fillId="9" borderId="90" xfId="3" applyFont="1" applyFill="1" applyBorder="1" applyAlignment="1" applyProtection="1">
      <alignment horizontal="center" vertical="center" wrapText="1"/>
    </xf>
    <xf numFmtId="0" fontId="22" fillId="9" borderId="150" xfId="3" applyFont="1" applyFill="1" applyBorder="1" applyAlignment="1" applyProtection="1">
      <alignment horizontal="center" vertical="center"/>
    </xf>
    <xf numFmtId="0" fontId="22" fillId="9" borderId="40" xfId="3" applyFont="1" applyFill="1" applyBorder="1" applyAlignment="1" applyProtection="1">
      <alignment horizontal="center" vertical="center"/>
    </xf>
    <xf numFmtId="0" fontId="22" fillId="9" borderId="52" xfId="3" applyFont="1" applyFill="1" applyBorder="1" applyAlignment="1" applyProtection="1">
      <alignment horizontal="center" vertical="center"/>
    </xf>
    <xf numFmtId="0" fontId="22" fillId="9" borderId="154" xfId="3" applyFont="1" applyFill="1" applyBorder="1" applyAlignment="1" applyProtection="1">
      <alignment horizontal="center" vertical="center"/>
    </xf>
    <xf numFmtId="0" fontId="22" fillId="9" borderId="155" xfId="3" applyFont="1" applyFill="1" applyBorder="1" applyAlignment="1" applyProtection="1">
      <alignment horizontal="center" vertical="center"/>
    </xf>
    <xf numFmtId="0" fontId="22" fillId="9" borderId="156" xfId="3" applyFont="1" applyFill="1" applyBorder="1" applyAlignment="1" applyProtection="1">
      <alignment horizontal="center" vertical="center"/>
    </xf>
    <xf numFmtId="0" fontId="22" fillId="9" borderId="26" xfId="3" applyFont="1" applyFill="1" applyBorder="1" applyAlignment="1" applyProtection="1">
      <alignment horizontal="center" vertical="center" wrapText="1"/>
    </xf>
    <xf numFmtId="0" fontId="22" fillId="9" borderId="38" xfId="3" applyFont="1" applyFill="1" applyBorder="1" applyAlignment="1" applyProtection="1">
      <alignment horizontal="center" vertical="center" wrapText="1"/>
    </xf>
    <xf numFmtId="0" fontId="22" fillId="9" borderId="7" xfId="3" applyFont="1" applyFill="1" applyBorder="1" applyAlignment="1" applyProtection="1">
      <alignment horizontal="center" vertical="center" wrapText="1"/>
    </xf>
    <xf numFmtId="0" fontId="22" fillId="9" borderId="12" xfId="3" applyFont="1" applyFill="1" applyBorder="1" applyAlignment="1" applyProtection="1">
      <alignment horizontal="center" vertical="center"/>
    </xf>
    <xf numFmtId="0" fontId="22" fillId="0" borderId="27" xfId="3" applyFont="1" applyBorder="1" applyAlignment="1" applyProtection="1">
      <alignment horizontal="center" vertical="center" wrapText="1"/>
    </xf>
    <xf numFmtId="0" fontId="22" fillId="0" borderId="10" xfId="3" applyFont="1" applyBorder="1" applyAlignment="1" applyProtection="1">
      <alignment horizontal="center" vertical="center" wrapText="1"/>
    </xf>
    <xf numFmtId="0" fontId="22" fillId="0" borderId="168" xfId="3" applyFont="1" applyBorder="1" applyAlignment="1" applyProtection="1">
      <alignment horizontal="center" vertical="center" wrapText="1"/>
    </xf>
    <xf numFmtId="0" fontId="22" fillId="0" borderId="37" xfId="3" applyFont="1" applyBorder="1" applyAlignment="1" applyProtection="1">
      <alignment horizontal="center" vertical="center" wrapText="1"/>
    </xf>
    <xf numFmtId="0" fontId="22" fillId="0" borderId="15" xfId="3" applyFont="1" applyBorder="1" applyAlignment="1" applyProtection="1">
      <alignment horizontal="center" vertical="center" wrapText="1"/>
    </xf>
    <xf numFmtId="0" fontId="22" fillId="0" borderId="169" xfId="3" applyFont="1" applyBorder="1" applyAlignment="1" applyProtection="1">
      <alignment horizontal="center" vertical="center" wrapText="1"/>
    </xf>
    <xf numFmtId="0" fontId="22" fillId="0" borderId="79" xfId="3" applyFont="1" applyBorder="1" applyAlignment="1" applyProtection="1">
      <alignment vertical="center" wrapText="1"/>
    </xf>
    <xf numFmtId="0" fontId="22" fillId="0" borderId="0" xfId="3" applyFont="1" applyAlignment="1" applyProtection="1">
      <alignment vertical="center" wrapText="1"/>
    </xf>
    <xf numFmtId="0" fontId="22" fillId="0" borderId="80" xfId="3" applyFont="1" applyBorder="1" applyAlignment="1" applyProtection="1">
      <alignment vertical="center" wrapText="1"/>
    </xf>
    <xf numFmtId="0" fontId="22" fillId="0" borderId="39" xfId="3" applyFont="1" applyBorder="1" applyAlignment="1" applyProtection="1">
      <alignment vertical="center" wrapText="1"/>
    </xf>
    <xf numFmtId="0" fontId="22" fillId="0" borderId="40" xfId="3" applyFont="1" applyBorder="1" applyAlignment="1" applyProtection="1">
      <alignment vertical="center" wrapText="1"/>
    </xf>
    <xf numFmtId="0" fontId="22" fillId="0" borderId="41" xfId="3" applyFont="1" applyBorder="1" applyAlignment="1" applyProtection="1">
      <alignment vertical="center" wrapText="1"/>
    </xf>
    <xf numFmtId="0" fontId="22" fillId="0" borderId="46" xfId="3" applyFont="1" applyBorder="1" applyAlignment="1" applyProtection="1">
      <alignment vertical="center" wrapText="1"/>
    </xf>
    <xf numFmtId="0" fontId="22" fillId="0" borderId="47" xfId="3" applyFont="1" applyBorder="1" applyAlignment="1" applyProtection="1">
      <alignment vertical="center" wrapText="1"/>
    </xf>
    <xf numFmtId="0" fontId="22" fillId="0" borderId="14" xfId="3" applyFont="1" applyBorder="1" applyAlignment="1" applyProtection="1">
      <alignment vertical="center" wrapText="1"/>
    </xf>
    <xf numFmtId="0" fontId="22" fillId="0" borderId="38" xfId="3" applyFont="1" applyBorder="1" applyAlignment="1" applyProtection="1">
      <alignment vertical="center" wrapText="1"/>
    </xf>
    <xf numFmtId="0" fontId="22" fillId="9" borderId="79" xfId="3" applyFont="1" applyFill="1" applyBorder="1" applyAlignment="1" applyProtection="1">
      <alignment horizontal="center" vertical="center"/>
    </xf>
    <xf numFmtId="0" fontId="22" fillId="9" borderId="0" xfId="3" applyFont="1" applyFill="1" applyAlignment="1" applyProtection="1">
      <alignment horizontal="center" vertical="center"/>
    </xf>
    <xf numFmtId="0" fontId="22" fillId="9" borderId="47" xfId="3" applyFont="1" applyFill="1" applyBorder="1" applyAlignment="1" applyProtection="1">
      <alignment horizontal="center" vertical="center"/>
    </xf>
    <xf numFmtId="0" fontId="22" fillId="9" borderId="37" xfId="3" applyFont="1" applyFill="1" applyBorder="1" applyAlignment="1" applyProtection="1">
      <alignment horizontal="center" vertical="center"/>
    </xf>
    <xf numFmtId="0" fontId="22" fillId="9" borderId="15" xfId="3" applyFont="1" applyFill="1" applyBorder="1" applyAlignment="1" applyProtection="1">
      <alignment horizontal="center" vertical="center"/>
    </xf>
    <xf numFmtId="0" fontId="22" fillId="9" borderId="38" xfId="3" applyFont="1" applyFill="1" applyBorder="1" applyAlignment="1" applyProtection="1">
      <alignment horizontal="center" vertical="center"/>
    </xf>
    <xf numFmtId="0" fontId="22" fillId="9" borderId="4" xfId="3" applyFont="1" applyFill="1" applyBorder="1" applyAlignment="1" applyProtection="1">
      <alignment horizontal="center" vertical="center"/>
    </xf>
    <xf numFmtId="0" fontId="22" fillId="9" borderId="22" xfId="3" applyFont="1" applyFill="1" applyBorder="1" applyAlignment="1" applyProtection="1">
      <alignment horizontal="center" vertical="center"/>
    </xf>
    <xf numFmtId="0" fontId="22" fillId="9" borderId="24" xfId="3" applyFont="1" applyFill="1" applyBorder="1" applyAlignment="1" applyProtection="1">
      <alignment horizontal="center" vertical="center"/>
    </xf>
    <xf numFmtId="0" fontId="22" fillId="9" borderId="25" xfId="3" applyFont="1" applyFill="1" applyBorder="1" applyAlignment="1" applyProtection="1">
      <alignment horizontal="center" vertical="center"/>
    </xf>
    <xf numFmtId="0" fontId="32" fillId="9" borderId="9" xfId="3" applyFont="1" applyFill="1" applyBorder="1" applyAlignment="1" applyProtection="1">
      <alignment horizontal="center" vertical="center" shrinkToFit="1"/>
    </xf>
    <xf numFmtId="0" fontId="32" fillId="9" borderId="10" xfId="3" applyFont="1" applyFill="1" applyBorder="1" applyAlignment="1" applyProtection="1">
      <alignment horizontal="center" vertical="center" shrinkToFit="1"/>
    </xf>
    <xf numFmtId="0" fontId="32" fillId="9" borderId="11" xfId="3" applyFont="1" applyFill="1" applyBorder="1" applyAlignment="1" applyProtection="1">
      <alignment horizontal="center" vertical="center" shrinkToFit="1"/>
    </xf>
    <xf numFmtId="0" fontId="32" fillId="9" borderId="14" xfId="3" applyFont="1" applyFill="1" applyBorder="1" applyAlignment="1" applyProtection="1">
      <alignment horizontal="center" vertical="center" shrinkToFit="1"/>
    </xf>
    <xf numFmtId="0" fontId="32" fillId="9" borderId="15" xfId="3" applyFont="1" applyFill="1" applyBorder="1" applyAlignment="1" applyProtection="1">
      <alignment horizontal="center" vertical="center" shrinkToFit="1"/>
    </xf>
    <xf numFmtId="0" fontId="32" fillId="9" borderId="16" xfId="3" applyFont="1" applyFill="1" applyBorder="1" applyAlignment="1" applyProtection="1">
      <alignment horizontal="center" vertical="center" shrinkToFit="1"/>
    </xf>
    <xf numFmtId="0" fontId="23" fillId="7" borderId="9" xfId="3" applyFont="1" applyFill="1" applyBorder="1" applyAlignment="1" applyProtection="1">
      <alignment horizontal="center" vertical="center" shrinkToFit="1"/>
    </xf>
    <xf numFmtId="0" fontId="23" fillId="7" borderId="10" xfId="3" applyFont="1" applyFill="1" applyBorder="1" applyAlignment="1" applyProtection="1">
      <alignment horizontal="center" vertical="center" shrinkToFit="1"/>
    </xf>
    <xf numFmtId="0" fontId="23" fillId="7" borderId="11" xfId="3" applyFont="1" applyFill="1" applyBorder="1" applyAlignment="1" applyProtection="1">
      <alignment horizontal="center" vertical="center" shrinkToFit="1"/>
    </xf>
    <xf numFmtId="0" fontId="23" fillId="7" borderId="14" xfId="3" applyFont="1" applyFill="1" applyBorder="1" applyAlignment="1" applyProtection="1">
      <alignment horizontal="center" vertical="center" shrinkToFit="1"/>
    </xf>
    <xf numFmtId="0" fontId="23" fillId="7" borderId="15" xfId="3" applyFont="1" applyFill="1" applyBorder="1" applyAlignment="1" applyProtection="1">
      <alignment horizontal="center" vertical="center" shrinkToFit="1"/>
    </xf>
    <xf numFmtId="0" fontId="23" fillId="7" borderId="16" xfId="3" applyFont="1" applyFill="1" applyBorder="1" applyAlignment="1" applyProtection="1">
      <alignment horizontal="center" vertical="center" shrinkToFit="1"/>
    </xf>
    <xf numFmtId="0" fontId="32" fillId="9" borderId="33" xfId="3" applyFont="1" applyFill="1" applyBorder="1" applyAlignment="1" applyProtection="1">
      <alignment horizontal="center" vertical="center" shrinkToFit="1"/>
    </xf>
    <xf numFmtId="0" fontId="32" fillId="9" borderId="35" xfId="3" applyFont="1" applyFill="1" applyBorder="1" applyAlignment="1" applyProtection="1">
      <alignment horizontal="center" vertical="center" shrinkToFit="1"/>
    </xf>
    <xf numFmtId="0" fontId="32" fillId="9" borderId="31" xfId="3" applyFont="1" applyFill="1" applyBorder="1" applyAlignment="1" applyProtection="1">
      <alignment horizontal="center" vertical="center" shrinkToFit="1"/>
    </xf>
    <xf numFmtId="0" fontId="32" fillId="9" borderId="30" xfId="3" applyFont="1" applyFill="1" applyBorder="1" applyAlignment="1" applyProtection="1">
      <alignment horizontal="center" vertical="center" shrinkToFit="1"/>
    </xf>
    <xf numFmtId="0" fontId="23" fillId="7" borderId="33" xfId="3" applyFont="1" applyFill="1" applyBorder="1" applyAlignment="1" applyProtection="1">
      <alignment horizontal="center" vertical="center" shrinkToFit="1"/>
    </xf>
    <xf numFmtId="0" fontId="23" fillId="7" borderId="34" xfId="3" applyFont="1" applyFill="1" applyBorder="1" applyAlignment="1" applyProtection="1">
      <alignment horizontal="center" vertical="center" shrinkToFit="1"/>
    </xf>
    <xf numFmtId="0" fontId="23" fillId="7" borderId="35" xfId="3" applyFont="1" applyFill="1" applyBorder="1" applyAlignment="1" applyProtection="1">
      <alignment horizontal="center" vertical="center" shrinkToFit="1"/>
    </xf>
    <xf numFmtId="0" fontId="23" fillId="7" borderId="31" xfId="3" applyFont="1" applyFill="1" applyBorder="1" applyAlignment="1" applyProtection="1">
      <alignment horizontal="center" vertical="center" shrinkToFit="1"/>
    </xf>
    <xf numFmtId="0" fontId="23" fillId="7" borderId="29" xfId="3" applyFont="1" applyFill="1" applyBorder="1" applyAlignment="1" applyProtection="1">
      <alignment horizontal="center" vertical="center" shrinkToFit="1"/>
    </xf>
    <xf numFmtId="0" fontId="23" fillId="7" borderId="30" xfId="3" applyFont="1" applyFill="1" applyBorder="1" applyAlignment="1" applyProtection="1">
      <alignment horizontal="center" vertical="center" shrinkToFit="1"/>
    </xf>
    <xf numFmtId="0" fontId="22" fillId="0" borderId="97" xfId="3" applyFont="1" applyBorder="1" applyAlignment="1" applyProtection="1">
      <alignment horizontal="center" vertical="center" wrapText="1"/>
    </xf>
    <xf numFmtId="0" fontId="22" fillId="0" borderId="98" xfId="3" applyFont="1" applyBorder="1" applyAlignment="1" applyProtection="1">
      <alignment horizontal="center" vertical="center" wrapText="1"/>
    </xf>
    <xf numFmtId="0" fontId="22" fillId="0" borderId="99" xfId="3" applyFont="1" applyBorder="1" applyAlignment="1" applyProtection="1">
      <alignment horizontal="center" vertical="center" wrapText="1"/>
    </xf>
    <xf numFmtId="0" fontId="22" fillId="0" borderId="158" xfId="3" applyFont="1" applyBorder="1" applyAlignment="1" applyProtection="1">
      <alignment horizontal="center" vertical="center" wrapText="1"/>
    </xf>
    <xf numFmtId="0" fontId="22" fillId="0" borderId="155" xfId="3" applyFont="1" applyBorder="1" applyAlignment="1" applyProtection="1">
      <alignment horizontal="center" vertical="center" wrapText="1"/>
    </xf>
    <xf numFmtId="0" fontId="22" fillId="0" borderId="156" xfId="3" applyFont="1" applyBorder="1" applyAlignment="1" applyProtection="1">
      <alignment horizontal="center" vertical="center" wrapText="1"/>
    </xf>
    <xf numFmtId="176" fontId="22" fillId="0" borderId="24" xfId="3" applyNumberFormat="1" applyFont="1" applyBorder="1" applyAlignment="1" applyProtection="1">
      <alignment horizontal="center" vertical="center"/>
    </xf>
    <xf numFmtId="176" fontId="22" fillId="9" borderId="24" xfId="3" applyNumberFormat="1" applyFont="1" applyFill="1" applyBorder="1" applyAlignment="1" applyProtection="1">
      <alignment horizontal="center" vertical="center"/>
    </xf>
    <xf numFmtId="0" fontId="22" fillId="9" borderId="13" xfId="3" applyFont="1" applyFill="1" applyBorder="1" applyAlignment="1" applyProtection="1">
      <alignment horizontal="center" vertical="center" wrapText="1"/>
    </xf>
    <xf numFmtId="0" fontId="22" fillId="0" borderId="45" xfId="3" applyFont="1" applyBorder="1" applyAlignment="1" applyProtection="1">
      <alignment vertical="center" wrapText="1"/>
    </xf>
    <xf numFmtId="0" fontId="22" fillId="0" borderId="34" xfId="3" applyFont="1" applyBorder="1" applyAlignment="1" applyProtection="1">
      <alignment vertical="center" wrapText="1"/>
    </xf>
    <xf numFmtId="0" fontId="22" fillId="0" borderId="35" xfId="3" applyFont="1" applyBorder="1" applyAlignment="1" applyProtection="1">
      <alignment vertical="center" wrapText="1"/>
    </xf>
    <xf numFmtId="0" fontId="22" fillId="0" borderId="33" xfId="3" applyFont="1" applyBorder="1" applyAlignment="1" applyProtection="1">
      <alignment vertical="center" wrapText="1"/>
    </xf>
    <xf numFmtId="0" fontId="22" fillId="0" borderId="36" xfId="3" applyFont="1" applyBorder="1" applyAlignment="1" applyProtection="1">
      <alignment vertical="center" wrapText="1"/>
    </xf>
    <xf numFmtId="0" fontId="22" fillId="9" borderId="45" xfId="3" applyFont="1" applyFill="1" applyBorder="1" applyAlignment="1" applyProtection="1">
      <alignment horizontal="center" vertical="center"/>
    </xf>
    <xf numFmtId="0" fontId="22" fillId="9" borderId="34" xfId="3" applyFont="1" applyFill="1" applyBorder="1" applyAlignment="1" applyProtection="1">
      <alignment horizontal="center" vertical="center"/>
    </xf>
    <xf numFmtId="0" fontId="22" fillId="9" borderId="35" xfId="3" applyFont="1" applyFill="1" applyBorder="1" applyAlignment="1" applyProtection="1">
      <alignment horizontal="center" vertical="center"/>
    </xf>
    <xf numFmtId="0" fontId="22" fillId="9" borderId="30" xfId="3" applyFont="1" applyFill="1" applyBorder="1" applyAlignment="1" applyProtection="1">
      <alignment horizontal="center" vertical="center"/>
    </xf>
    <xf numFmtId="0" fontId="22" fillId="9" borderId="33" xfId="3" applyFont="1" applyFill="1" applyBorder="1" applyAlignment="1" applyProtection="1">
      <alignment horizontal="center" vertical="center"/>
    </xf>
    <xf numFmtId="0" fontId="22" fillId="9" borderId="31" xfId="3" applyFont="1" applyFill="1" applyBorder="1" applyAlignment="1" applyProtection="1">
      <alignment horizontal="center" vertical="center"/>
    </xf>
    <xf numFmtId="0" fontId="22" fillId="9" borderId="36" xfId="3" applyFont="1" applyFill="1" applyBorder="1" applyAlignment="1" applyProtection="1">
      <alignment horizontal="center" vertical="center"/>
    </xf>
    <xf numFmtId="0" fontId="22" fillId="9" borderId="32" xfId="3" applyFont="1" applyFill="1" applyBorder="1" applyAlignment="1" applyProtection="1">
      <alignment horizontal="center" vertical="center"/>
    </xf>
    <xf numFmtId="0" fontId="22" fillId="0" borderId="28" xfId="3" applyFont="1" applyBorder="1" applyAlignment="1" applyProtection="1">
      <alignment vertical="center" wrapText="1"/>
    </xf>
    <xf numFmtId="0" fontId="22" fillId="0" borderId="29" xfId="3" applyFont="1" applyBorder="1" applyAlignment="1" applyProtection="1">
      <alignment vertical="center" wrapText="1"/>
    </xf>
    <xf numFmtId="0" fontId="22" fillId="0" borderId="30" xfId="3" applyFont="1" applyBorder="1" applyAlignment="1" applyProtection="1">
      <alignment vertical="center" wrapText="1"/>
    </xf>
    <xf numFmtId="0" fontId="22" fillId="0" borderId="31" xfId="3" applyFont="1" applyBorder="1" applyAlignment="1" applyProtection="1">
      <alignment vertical="center" wrapText="1"/>
    </xf>
    <xf numFmtId="0" fontId="22" fillId="0" borderId="32" xfId="3" applyFont="1" applyBorder="1" applyAlignment="1" applyProtection="1">
      <alignment vertical="center" wrapText="1"/>
    </xf>
    <xf numFmtId="0" fontId="22" fillId="0" borderId="21" xfId="3" applyFont="1" applyBorder="1" applyAlignment="1" applyProtection="1">
      <alignment vertical="center" wrapText="1"/>
    </xf>
    <xf numFmtId="0" fontId="22" fillId="0" borderId="4" xfId="3" applyFont="1" applyBorder="1" applyAlignment="1" applyProtection="1">
      <alignment vertical="center" wrapText="1"/>
    </xf>
    <xf numFmtId="0" fontId="22" fillId="0" borderId="4" xfId="3" applyFont="1" applyBorder="1" applyAlignment="1" applyProtection="1">
      <alignment horizontal="center" vertical="center" wrapText="1"/>
    </xf>
    <xf numFmtId="0" fontId="22" fillId="0" borderId="22" xfId="3" applyFont="1" applyBorder="1" applyAlignment="1" applyProtection="1">
      <alignment horizontal="center" vertical="center" wrapText="1"/>
    </xf>
    <xf numFmtId="0" fontId="22" fillId="0" borderId="157" xfId="3" applyFont="1" applyBorder="1" applyAlignment="1" applyProtection="1">
      <alignment vertical="center" wrapText="1"/>
    </xf>
    <xf numFmtId="0" fontId="22" fillId="0" borderId="52" xfId="3" applyFont="1" applyBorder="1" applyAlignment="1" applyProtection="1">
      <alignment vertical="center" wrapText="1"/>
    </xf>
    <xf numFmtId="0" fontId="22" fillId="0" borderId="88" xfId="3" applyFont="1" applyBorder="1" applyAlignment="1" applyProtection="1">
      <alignment vertical="center" wrapText="1"/>
    </xf>
    <xf numFmtId="0" fontId="22" fillId="0" borderId="89" xfId="3" applyFont="1" applyBorder="1" applyAlignment="1" applyProtection="1">
      <alignment vertical="center" wrapText="1"/>
    </xf>
    <xf numFmtId="0" fontId="22" fillId="0" borderId="90" xfId="3" applyFont="1" applyBorder="1" applyAlignment="1" applyProtection="1">
      <alignment vertical="center" wrapText="1"/>
    </xf>
    <xf numFmtId="0" fontId="22" fillId="0" borderId="105" xfId="3" applyFont="1" applyBorder="1" applyAlignment="1" applyProtection="1">
      <alignment horizontal="center" vertical="center" wrapText="1"/>
    </xf>
    <xf numFmtId="0" fontId="22" fillId="0" borderId="89" xfId="3" applyFont="1" applyBorder="1" applyAlignment="1" applyProtection="1">
      <alignment horizontal="center" vertical="center" wrapText="1"/>
    </xf>
    <xf numFmtId="0" fontId="22" fillId="0" borderId="90" xfId="3" applyFont="1" applyBorder="1" applyAlignment="1" applyProtection="1">
      <alignment horizontal="center" vertical="center" wrapText="1"/>
    </xf>
    <xf numFmtId="0" fontId="22" fillId="0" borderId="45" xfId="3" applyFont="1" applyBorder="1" applyAlignment="1" applyProtection="1">
      <alignment horizontal="center" vertical="center"/>
    </xf>
    <xf numFmtId="0" fontId="22" fillId="0" borderId="34" xfId="3" applyFont="1" applyBorder="1" applyAlignment="1" applyProtection="1">
      <alignment horizontal="center" vertical="center"/>
    </xf>
    <xf numFmtId="0" fontId="22" fillId="0" borderId="35" xfId="3" applyFont="1" applyBorder="1" applyAlignment="1" applyProtection="1">
      <alignment horizontal="center" vertical="center"/>
    </xf>
    <xf numFmtId="0" fontId="22" fillId="0" borderId="14" xfId="3" applyFont="1" applyBorder="1" applyAlignment="1" applyProtection="1">
      <alignment horizontal="center" vertical="center"/>
    </xf>
    <xf numFmtId="0" fontId="22" fillId="0" borderId="15" xfId="3" applyFont="1" applyBorder="1" applyAlignment="1" applyProtection="1">
      <alignment horizontal="center" vertical="center"/>
    </xf>
    <xf numFmtId="0" fontId="22" fillId="0" borderId="38" xfId="3" applyFont="1" applyBorder="1" applyAlignment="1" applyProtection="1">
      <alignment horizontal="center" vertical="center"/>
    </xf>
    <xf numFmtId="0" fontId="22" fillId="9" borderId="26" xfId="3" applyFont="1" applyFill="1" applyBorder="1" applyAlignment="1" applyProtection="1">
      <alignment horizontal="center" vertical="center"/>
    </xf>
    <xf numFmtId="0" fontId="22" fillId="9" borderId="27" xfId="3" applyFont="1" applyFill="1" applyBorder="1" applyAlignment="1" applyProtection="1">
      <alignment horizontal="center" vertical="center"/>
    </xf>
    <xf numFmtId="176" fontId="22" fillId="0" borderId="33" xfId="3" applyNumberFormat="1" applyFont="1" applyBorder="1" applyAlignment="1" applyProtection="1">
      <alignment horizontal="center" vertical="center"/>
    </xf>
    <xf numFmtId="176" fontId="22" fillId="0" borderId="34" xfId="3" applyNumberFormat="1" applyFont="1" applyBorder="1" applyAlignment="1" applyProtection="1">
      <alignment horizontal="center" vertical="center"/>
    </xf>
    <xf numFmtId="176" fontId="22" fillId="0" borderId="37" xfId="3" applyNumberFormat="1" applyFont="1" applyBorder="1" applyAlignment="1" applyProtection="1">
      <alignment horizontal="center" vertical="center"/>
    </xf>
    <xf numFmtId="176" fontId="22" fillId="0" borderId="15" xfId="3" applyNumberFormat="1" applyFont="1" applyBorder="1" applyAlignment="1" applyProtection="1">
      <alignment horizontal="center" vertical="center"/>
    </xf>
    <xf numFmtId="176" fontId="22" fillId="0" borderId="35" xfId="3" applyNumberFormat="1" applyFont="1" applyBorder="1" applyAlignment="1" applyProtection="1">
      <alignment horizontal="center" vertical="center"/>
    </xf>
    <xf numFmtId="176" fontId="22" fillId="0" borderId="38" xfId="3" applyNumberFormat="1" applyFont="1" applyBorder="1" applyAlignment="1" applyProtection="1">
      <alignment horizontal="center" vertical="center"/>
    </xf>
    <xf numFmtId="0" fontId="22" fillId="9" borderId="27" xfId="3" applyFont="1" applyFill="1" applyBorder="1" applyAlignment="1" applyProtection="1">
      <alignment horizontal="center" vertical="center" wrapText="1"/>
    </xf>
    <xf numFmtId="0" fontId="22" fillId="9" borderId="11" xfId="3" applyFont="1" applyFill="1" applyBorder="1" applyAlignment="1" applyProtection="1">
      <alignment horizontal="center" vertical="center" wrapText="1"/>
    </xf>
    <xf numFmtId="0" fontId="22" fillId="9" borderId="31" xfId="3" applyFont="1" applyFill="1" applyBorder="1" applyAlignment="1" applyProtection="1">
      <alignment horizontal="center" vertical="center" wrapText="1"/>
    </xf>
    <xf numFmtId="0" fontId="22" fillId="9" borderId="32" xfId="3" applyFont="1" applyFill="1" applyBorder="1" applyAlignment="1" applyProtection="1">
      <alignment horizontal="center" vertical="center" wrapText="1"/>
    </xf>
    <xf numFmtId="176" fontId="22" fillId="9" borderId="33" xfId="3" applyNumberFormat="1" applyFont="1" applyFill="1" applyBorder="1" applyAlignment="1" applyProtection="1">
      <alignment horizontal="center" vertical="center"/>
    </xf>
    <xf numFmtId="176" fontId="22" fillId="9" borderId="37" xfId="3" applyNumberFormat="1" applyFont="1" applyFill="1" applyBorder="1" applyAlignment="1" applyProtection="1">
      <alignment horizontal="center" vertical="center"/>
    </xf>
    <xf numFmtId="0" fontId="22" fillId="0" borderId="33" xfId="3" applyFont="1" applyBorder="1" applyAlignment="1" applyProtection="1">
      <alignment horizontal="center" vertical="center" wrapText="1"/>
    </xf>
    <xf numFmtId="0" fontId="22" fillId="0" borderId="35" xfId="3" applyFont="1" applyBorder="1" applyAlignment="1" applyProtection="1">
      <alignment horizontal="center" vertical="center" wrapText="1"/>
    </xf>
    <xf numFmtId="0" fontId="22" fillId="0" borderId="31" xfId="3" applyFont="1" applyBorder="1" applyAlignment="1" applyProtection="1">
      <alignment horizontal="center" vertical="center" wrapText="1"/>
    </xf>
    <xf numFmtId="0" fontId="22" fillId="0" borderId="30" xfId="3" applyFont="1" applyBorder="1" applyAlignment="1" applyProtection="1">
      <alignment horizontal="center" vertical="center" wrapText="1"/>
    </xf>
    <xf numFmtId="0" fontId="22" fillId="9" borderId="46" xfId="3" applyFont="1" applyFill="1" applyBorder="1" applyAlignment="1" applyProtection="1">
      <alignment horizontal="center" vertical="center"/>
    </xf>
    <xf numFmtId="0" fontId="22" fillId="9" borderId="45" xfId="3" applyFont="1" applyFill="1" applyBorder="1" applyAlignment="1" applyProtection="1">
      <alignment horizontal="center" vertical="center" shrinkToFit="1"/>
    </xf>
    <xf numFmtId="0" fontId="22" fillId="9" borderId="34" xfId="3" applyFont="1" applyFill="1" applyBorder="1" applyAlignment="1" applyProtection="1">
      <alignment horizontal="center" vertical="center" shrinkToFit="1"/>
    </xf>
    <xf numFmtId="0" fontId="22" fillId="9" borderId="35" xfId="3" applyFont="1" applyFill="1" applyBorder="1" applyAlignment="1" applyProtection="1">
      <alignment horizontal="center" vertical="center" shrinkToFit="1"/>
    </xf>
    <xf numFmtId="0" fontId="22" fillId="9" borderId="28" xfId="3" applyFont="1" applyFill="1" applyBorder="1" applyAlignment="1" applyProtection="1">
      <alignment horizontal="center" vertical="center" shrinkToFit="1"/>
    </xf>
    <xf numFmtId="0" fontId="22" fillId="9" borderId="29" xfId="3" applyFont="1" applyFill="1" applyBorder="1" applyAlignment="1" applyProtection="1">
      <alignment horizontal="center" vertical="center" shrinkToFit="1"/>
    </xf>
    <xf numFmtId="0" fontId="22" fillId="9" borderId="30" xfId="3" applyFont="1" applyFill="1" applyBorder="1" applyAlignment="1" applyProtection="1">
      <alignment horizontal="center" vertical="center" shrinkToFit="1"/>
    </xf>
    <xf numFmtId="0" fontId="0" fillId="0" borderId="79" xfId="0" applyBorder="1" applyAlignment="1" applyProtection="1">
      <alignment vertical="center" wrapText="1"/>
    </xf>
    <xf numFmtId="0" fontId="0" fillId="0" borderId="0" xfId="0" applyAlignment="1" applyProtection="1">
      <alignment vertical="center" wrapText="1"/>
    </xf>
    <xf numFmtId="0" fontId="0" fillId="0" borderId="80" xfId="0" applyBorder="1" applyAlignment="1" applyProtection="1">
      <alignment vertical="center" wrapText="1"/>
    </xf>
    <xf numFmtId="0" fontId="0" fillId="0" borderId="31" xfId="0" applyBorder="1" applyAlignment="1" applyProtection="1">
      <alignment vertical="center" wrapText="1"/>
    </xf>
    <xf numFmtId="0" fontId="0" fillId="0" borderId="29" xfId="0" applyBorder="1" applyAlignment="1" applyProtection="1">
      <alignment vertical="center" wrapText="1"/>
    </xf>
    <xf numFmtId="0" fontId="0" fillId="0" borderId="32" xfId="0" applyBorder="1" applyAlignment="1" applyProtection="1">
      <alignment vertical="center" wrapText="1"/>
    </xf>
    <xf numFmtId="0" fontId="22" fillId="0" borderId="34" xfId="3" applyFont="1" applyBorder="1" applyAlignment="1" applyProtection="1">
      <alignment horizontal="center" vertical="center" wrapText="1"/>
    </xf>
    <xf numFmtId="0" fontId="22" fillId="0" borderId="36" xfId="3" applyFont="1" applyBorder="1" applyAlignment="1" applyProtection="1">
      <alignment horizontal="center" vertical="center" wrapText="1"/>
    </xf>
    <xf numFmtId="0" fontId="22" fillId="0" borderId="29" xfId="3" applyFont="1" applyBorder="1" applyAlignment="1" applyProtection="1">
      <alignment horizontal="center" vertical="center" wrapText="1"/>
    </xf>
    <xf numFmtId="0" fontId="22" fillId="0" borderId="32" xfId="3" applyFont="1" applyBorder="1" applyAlignment="1" applyProtection="1">
      <alignment horizontal="center" vertical="center" wrapText="1"/>
    </xf>
    <xf numFmtId="0" fontId="22" fillId="9" borderId="14" xfId="3" applyFont="1" applyFill="1" applyBorder="1" applyAlignment="1" applyProtection="1">
      <alignment horizontal="center" vertical="center"/>
    </xf>
    <xf numFmtId="0" fontId="22" fillId="9" borderId="0" xfId="3" applyFont="1" applyFill="1" applyBorder="1" applyAlignment="1" applyProtection="1">
      <alignment horizontal="center" vertical="center"/>
    </xf>
    <xf numFmtId="0" fontId="22" fillId="0" borderId="79" xfId="3" applyFont="1" applyBorder="1" applyAlignment="1" applyProtection="1">
      <alignment horizontal="center" vertical="center" wrapText="1"/>
    </xf>
    <xf numFmtId="0" fontId="22" fillId="0" borderId="0" xfId="3" applyFont="1" applyBorder="1" applyAlignment="1" applyProtection="1">
      <alignment horizontal="center" vertical="center" wrapText="1"/>
    </xf>
    <xf numFmtId="0" fontId="22" fillId="0" borderId="47" xfId="3" applyFont="1" applyBorder="1" applyAlignment="1" applyProtection="1">
      <alignment horizontal="center" vertical="center" wrapText="1"/>
    </xf>
    <xf numFmtId="0" fontId="22" fillId="0" borderId="10" xfId="3" applyFont="1" applyBorder="1" applyAlignment="1" applyProtection="1">
      <alignment vertical="center"/>
    </xf>
    <xf numFmtId="0" fontId="22" fillId="0" borderId="11" xfId="3" applyFont="1" applyBorder="1" applyAlignment="1" applyProtection="1">
      <alignment vertical="center"/>
    </xf>
    <xf numFmtId="0" fontId="22" fillId="0" borderId="29" xfId="3" applyFont="1" applyBorder="1" applyAlignment="1" applyProtection="1">
      <alignment vertical="center"/>
    </xf>
    <xf numFmtId="0" fontId="22" fillId="0" borderId="32" xfId="3" applyFont="1" applyBorder="1" applyAlignment="1" applyProtection="1">
      <alignment vertical="center"/>
    </xf>
    <xf numFmtId="0" fontId="26" fillId="0" borderId="45" xfId="3" applyFont="1" applyBorder="1" applyAlignment="1" applyProtection="1">
      <alignment vertical="center" wrapText="1" shrinkToFit="1"/>
    </xf>
    <xf numFmtId="0" fontId="26" fillId="0" borderId="34" xfId="3" applyFont="1" applyBorder="1" applyAlignment="1" applyProtection="1">
      <alignment vertical="center" wrapText="1" shrinkToFit="1"/>
    </xf>
    <xf numFmtId="0" fontId="26" fillId="0" borderId="28" xfId="3" applyFont="1" applyBorder="1" applyAlignment="1" applyProtection="1">
      <alignment vertical="center" wrapText="1" shrinkToFit="1"/>
    </xf>
    <xf numFmtId="0" fontId="26" fillId="0" borderId="29" xfId="3" applyFont="1" applyBorder="1" applyAlignment="1" applyProtection="1">
      <alignment vertical="center" wrapText="1" shrinkToFit="1"/>
    </xf>
    <xf numFmtId="0" fontId="22" fillId="0" borderId="33" xfId="3" applyFont="1" applyBorder="1" applyAlignment="1" applyProtection="1">
      <alignment horizontal="center" vertical="center"/>
    </xf>
    <xf numFmtId="0" fontId="22" fillId="0" borderId="31" xfId="3" applyFont="1" applyBorder="1" applyAlignment="1" applyProtection="1">
      <alignment horizontal="center" vertical="center"/>
    </xf>
    <xf numFmtId="0" fontId="22" fillId="0" borderId="30" xfId="3" applyFont="1" applyBorder="1" applyAlignment="1" applyProtection="1">
      <alignment horizontal="center" vertical="center"/>
    </xf>
    <xf numFmtId="0" fontId="22" fillId="0" borderId="45" xfId="3" applyFont="1" applyBorder="1" applyAlignment="1" applyProtection="1">
      <alignment vertical="center" wrapText="1" shrinkToFit="1"/>
    </xf>
    <xf numFmtId="0" fontId="22" fillId="0" borderId="34" xfId="3" applyFont="1" applyBorder="1" applyAlignment="1" applyProtection="1">
      <alignment vertical="center" wrapText="1" shrinkToFit="1"/>
    </xf>
    <xf numFmtId="0" fontId="22" fillId="0" borderId="14" xfId="3" applyFont="1" applyBorder="1" applyAlignment="1" applyProtection="1">
      <alignment vertical="center" wrapText="1" shrinkToFit="1"/>
    </xf>
    <xf numFmtId="0" fontId="22" fillId="0" borderId="15" xfId="3" applyFont="1" applyBorder="1" applyAlignment="1" applyProtection="1">
      <alignment vertical="center" wrapText="1" shrinkToFit="1"/>
    </xf>
    <xf numFmtId="0" fontId="26" fillId="0" borderId="33" xfId="3" applyFont="1" applyBorder="1" applyAlignment="1" applyProtection="1">
      <alignment vertical="center" wrapText="1" shrinkToFit="1"/>
    </xf>
    <xf numFmtId="0" fontId="26" fillId="0" borderId="36" xfId="3" applyFont="1" applyBorder="1" applyAlignment="1" applyProtection="1">
      <alignment vertical="center" wrapText="1" shrinkToFit="1"/>
    </xf>
    <xf numFmtId="0" fontId="26" fillId="0" borderId="31" xfId="3" applyFont="1" applyBorder="1" applyAlignment="1" applyProtection="1">
      <alignment vertical="center" wrapText="1" shrinkToFit="1"/>
    </xf>
    <xf numFmtId="0" fontId="26" fillId="0" borderId="32" xfId="3" applyFont="1" applyBorder="1" applyAlignment="1" applyProtection="1">
      <alignment vertical="center" wrapText="1" shrinkToFit="1"/>
    </xf>
    <xf numFmtId="0" fontId="22" fillId="0" borderId="33" xfId="3" applyFont="1" applyBorder="1" applyAlignment="1" applyProtection="1">
      <alignment vertical="center" wrapText="1" shrinkToFit="1"/>
    </xf>
    <xf numFmtId="0" fontId="22" fillId="0" borderId="36" xfId="3" applyFont="1" applyBorder="1" applyAlignment="1" applyProtection="1">
      <alignment vertical="center" wrapText="1" shrinkToFit="1"/>
    </xf>
    <xf numFmtId="0" fontId="22" fillId="0" borderId="37" xfId="3" applyFont="1" applyBorder="1" applyAlignment="1" applyProtection="1">
      <alignment vertical="center" wrapText="1" shrinkToFit="1"/>
    </xf>
    <xf numFmtId="0" fontId="22" fillId="0" borderId="16" xfId="3" applyFont="1" applyBorder="1" applyAlignment="1" applyProtection="1">
      <alignment vertical="center" wrapText="1" shrinkToFit="1"/>
    </xf>
    <xf numFmtId="0" fontId="22" fillId="9" borderId="167" xfId="3" applyFont="1" applyFill="1" applyBorder="1" applyAlignment="1" applyProtection="1">
      <alignment horizontal="center" vertical="center"/>
    </xf>
    <xf numFmtId="0" fontId="22" fillId="9" borderId="68" xfId="3" applyFont="1" applyFill="1" applyBorder="1" applyAlignment="1" applyProtection="1">
      <alignment horizontal="center" vertical="center"/>
    </xf>
    <xf numFmtId="0" fontId="22" fillId="9" borderId="95" xfId="3" applyFont="1" applyFill="1" applyBorder="1" applyAlignment="1" applyProtection="1">
      <alignment horizontal="center" vertical="center"/>
    </xf>
    <xf numFmtId="0" fontId="22" fillId="0" borderId="38" xfId="3" applyFont="1" applyBorder="1" applyAlignment="1" applyProtection="1">
      <alignment horizontal="center" vertical="center" wrapText="1"/>
    </xf>
    <xf numFmtId="0" fontId="22" fillId="0" borderId="16" xfId="3" applyFont="1" applyBorder="1" applyAlignment="1" applyProtection="1">
      <alignment horizontal="center" vertical="center" wrapText="1"/>
    </xf>
    <xf numFmtId="0" fontId="22" fillId="0" borderId="80" xfId="3" applyFont="1" applyBorder="1" applyAlignment="1" applyProtection="1">
      <alignment horizontal="center" vertical="center" wrapText="1"/>
    </xf>
    <xf numFmtId="0" fontId="22" fillId="0" borderId="26" xfId="3" applyFont="1" applyBorder="1" applyAlignment="1" applyProtection="1">
      <alignment horizontal="center" vertical="center" wrapText="1"/>
    </xf>
    <xf numFmtId="0" fontId="22" fillId="0" borderId="11" xfId="3" applyFont="1" applyBorder="1" applyAlignment="1" applyProtection="1">
      <alignment horizontal="center" vertical="center" wrapText="1"/>
    </xf>
    <xf numFmtId="178" fontId="50" fillId="9" borderId="5" xfId="3" applyNumberFormat="1" applyFont="1" applyFill="1" applyBorder="1" applyAlignment="1" applyProtection="1">
      <alignment horizontal="center" vertical="center" wrapText="1"/>
    </xf>
    <xf numFmtId="178" fontId="50" fillId="9" borderId="17" xfId="3" applyNumberFormat="1" applyFont="1" applyFill="1" applyBorder="1" applyAlignment="1" applyProtection="1">
      <alignment horizontal="center" vertical="center" wrapText="1"/>
    </xf>
    <xf numFmtId="0" fontId="50" fillId="0" borderId="5" xfId="3" applyFont="1" applyBorder="1" applyAlignment="1" applyProtection="1">
      <alignment horizontal="center" vertical="center" wrapText="1"/>
    </xf>
    <xf numFmtId="0" fontId="50" fillId="0" borderId="17" xfId="3" applyFont="1" applyBorder="1" applyAlignment="1" applyProtection="1">
      <alignment horizontal="center" vertical="center" wrapText="1"/>
    </xf>
    <xf numFmtId="0" fontId="25" fillId="7" borderId="0" xfId="3" applyFont="1" applyFill="1" applyAlignment="1">
      <alignment horizontal="center" vertical="center"/>
    </xf>
    <xf numFmtId="0" fontId="22" fillId="9" borderId="66" xfId="3" applyFont="1" applyFill="1" applyBorder="1" applyAlignment="1" applyProtection="1">
      <alignment horizontal="center" vertical="top"/>
    </xf>
    <xf numFmtId="0" fontId="22" fillId="9" borderId="63" xfId="3" applyFont="1" applyFill="1" applyBorder="1" applyAlignment="1" applyProtection="1">
      <alignment horizontal="center" vertical="top"/>
    </xf>
    <xf numFmtId="0" fontId="22" fillId="9" borderId="65" xfId="3" applyFont="1" applyFill="1" applyBorder="1" applyAlignment="1" applyProtection="1">
      <alignment horizontal="center" vertical="top"/>
    </xf>
    <xf numFmtId="0" fontId="22" fillId="0" borderId="62" xfId="3" applyFont="1" applyBorder="1" applyAlignment="1" applyProtection="1">
      <alignment horizontal="center" vertical="top"/>
    </xf>
    <xf numFmtId="0" fontId="22" fillId="0" borderId="63" xfId="3" applyFont="1" applyBorder="1" applyAlignment="1" applyProtection="1">
      <alignment horizontal="center" vertical="top"/>
    </xf>
    <xf numFmtId="0" fontId="22" fillId="0" borderId="65" xfId="3" applyFont="1" applyBorder="1" applyAlignment="1" applyProtection="1">
      <alignment horizontal="center" vertical="top"/>
    </xf>
    <xf numFmtId="0" fontId="22" fillId="0" borderId="64" xfId="3" applyFont="1" applyBorder="1" applyAlignment="1" applyProtection="1">
      <alignment horizontal="center" vertical="top"/>
    </xf>
    <xf numFmtId="0" fontId="23" fillId="9" borderId="9" xfId="3" applyFont="1" applyFill="1" applyBorder="1" applyAlignment="1" applyProtection="1">
      <alignment horizontal="center" vertical="center" shrinkToFit="1"/>
    </xf>
    <xf numFmtId="0" fontId="23" fillId="9" borderId="10" xfId="3" applyFont="1" applyFill="1" applyBorder="1" applyAlignment="1" applyProtection="1">
      <alignment horizontal="center" vertical="center" shrinkToFit="1"/>
    </xf>
    <xf numFmtId="0" fontId="23" fillId="9" borderId="11" xfId="3" applyFont="1" applyFill="1" applyBorder="1" applyAlignment="1" applyProtection="1">
      <alignment horizontal="center" vertical="center" shrinkToFit="1"/>
    </xf>
    <xf numFmtId="0" fontId="23" fillId="9" borderId="14" xfId="3" applyFont="1" applyFill="1" applyBorder="1" applyAlignment="1" applyProtection="1">
      <alignment horizontal="center" vertical="center" shrinkToFit="1"/>
    </xf>
    <xf numFmtId="0" fontId="23" fillId="9" borderId="15" xfId="3" applyFont="1" applyFill="1" applyBorder="1" applyAlignment="1" applyProtection="1">
      <alignment horizontal="center" vertical="center" shrinkToFit="1"/>
    </xf>
    <xf numFmtId="0" fontId="23" fillId="9" borderId="16" xfId="3" applyFont="1" applyFill="1" applyBorder="1" applyAlignment="1" applyProtection="1">
      <alignment horizontal="center" vertical="center" shrinkToFit="1"/>
    </xf>
    <xf numFmtId="0" fontId="23" fillId="9" borderId="33" xfId="3" applyFont="1" applyFill="1" applyBorder="1" applyAlignment="1" applyProtection="1">
      <alignment horizontal="center" vertical="center" shrinkToFit="1"/>
    </xf>
    <xf numFmtId="0" fontId="23" fillId="9" borderId="35" xfId="3" applyFont="1" applyFill="1" applyBorder="1" applyAlignment="1" applyProtection="1">
      <alignment horizontal="center" vertical="center" shrinkToFit="1"/>
    </xf>
    <xf numFmtId="0" fontId="23" fillId="9" borderId="31" xfId="3" applyFont="1" applyFill="1" applyBorder="1" applyAlignment="1" applyProtection="1">
      <alignment horizontal="center" vertical="center" shrinkToFit="1"/>
    </xf>
    <xf numFmtId="0" fontId="23" fillId="9" borderId="30" xfId="3" applyFont="1" applyFill="1" applyBorder="1" applyAlignment="1" applyProtection="1">
      <alignment horizontal="center" vertical="center" shrinkToFit="1"/>
    </xf>
    <xf numFmtId="0" fontId="22" fillId="0" borderId="26" xfId="3" applyFont="1" applyBorder="1" applyAlignment="1" applyProtection="1">
      <alignment vertical="center" wrapText="1"/>
    </xf>
    <xf numFmtId="0" fontId="22" fillId="9" borderId="11" xfId="3" applyFont="1" applyFill="1" applyBorder="1" applyAlignment="1" applyProtection="1">
      <alignment horizontal="center" vertical="center"/>
    </xf>
    <xf numFmtId="0" fontId="22" fillId="0" borderId="33" xfId="3" applyFont="1" applyBorder="1" applyAlignment="1" applyProtection="1">
      <alignment horizontal="left" vertical="center" wrapText="1"/>
    </xf>
    <xf numFmtId="0" fontId="22" fillId="0" borderId="34" xfId="3" applyFont="1" applyBorder="1" applyAlignment="1" applyProtection="1">
      <alignment horizontal="left" vertical="center" wrapText="1"/>
    </xf>
    <xf numFmtId="0" fontId="0" fillId="0" borderId="34" xfId="0" applyBorder="1" applyAlignment="1" applyProtection="1">
      <alignment vertical="center" wrapText="1"/>
    </xf>
    <xf numFmtId="0" fontId="0" fillId="0" borderId="36" xfId="0" applyBorder="1" applyAlignment="1" applyProtection="1">
      <alignment vertical="center" wrapText="1"/>
    </xf>
    <xf numFmtId="0" fontId="22" fillId="0" borderId="31" xfId="3" applyFont="1" applyBorder="1" applyAlignment="1" applyProtection="1">
      <alignment horizontal="left" vertical="center" wrapText="1"/>
    </xf>
    <xf numFmtId="0" fontId="22" fillId="0" borderId="29" xfId="3" applyFont="1" applyBorder="1" applyAlignment="1" applyProtection="1">
      <alignment horizontal="left" vertical="center" wrapText="1"/>
    </xf>
    <xf numFmtId="0" fontId="22" fillId="0" borderId="67" xfId="3" applyFont="1" applyBorder="1" applyAlignment="1" applyProtection="1">
      <alignment horizontal="left" vertical="center"/>
    </xf>
    <xf numFmtId="0" fontId="22" fillId="0" borderId="68" xfId="3" applyFont="1" applyBorder="1" applyAlignment="1" applyProtection="1">
      <alignment horizontal="left" vertical="center"/>
    </xf>
    <xf numFmtId="0" fontId="22" fillId="0" borderId="69" xfId="3" applyFont="1" applyBorder="1" applyAlignment="1" applyProtection="1">
      <alignment horizontal="left" vertical="center"/>
    </xf>
    <xf numFmtId="0" fontId="50" fillId="0" borderId="33" xfId="3" applyFont="1" applyBorder="1" applyAlignment="1" applyProtection="1">
      <alignment horizontal="center" vertical="center" wrapText="1"/>
    </xf>
    <xf numFmtId="0" fontId="50" fillId="0" borderId="35" xfId="3" applyFont="1" applyBorder="1" applyAlignment="1" applyProtection="1">
      <alignment horizontal="center" vertical="center" wrapText="1"/>
    </xf>
    <xf numFmtId="0" fontId="50" fillId="0" borderId="31" xfId="3" applyFont="1" applyBorder="1" applyAlignment="1" applyProtection="1">
      <alignment horizontal="center" vertical="center" wrapText="1"/>
    </xf>
    <xf numFmtId="0" fontId="50" fillId="0" borderId="30" xfId="3" applyFont="1" applyBorder="1" applyAlignment="1" applyProtection="1">
      <alignment horizontal="center" vertical="center" wrapText="1"/>
    </xf>
    <xf numFmtId="0" fontId="59" fillId="0" borderId="0" xfId="10" applyFont="1" applyFill="1" applyBorder="1" applyAlignment="1">
      <alignment horizontal="center" vertical="center"/>
    </xf>
    <xf numFmtId="178" fontId="50" fillId="9" borderId="4" xfId="3" applyNumberFormat="1" applyFont="1" applyFill="1" applyBorder="1" applyAlignment="1" applyProtection="1">
      <alignment horizontal="center" vertical="center" wrapText="1"/>
    </xf>
    <xf numFmtId="176" fontId="58" fillId="0" borderId="4" xfId="0" applyNumberFormat="1" applyFont="1" applyBorder="1" applyAlignment="1" applyProtection="1">
      <alignment horizontal="center" vertical="center"/>
    </xf>
    <xf numFmtId="0" fontId="50" fillId="9" borderId="68" xfId="3" applyFont="1" applyFill="1" applyBorder="1" applyAlignment="1" applyProtection="1">
      <alignment horizontal="center" vertical="center"/>
    </xf>
    <xf numFmtId="0" fontId="0" fillId="0" borderId="34" xfId="0" applyBorder="1" applyAlignment="1" applyProtection="1">
      <alignment vertical="center"/>
    </xf>
    <xf numFmtId="0" fontId="0" fillId="0" borderId="36" xfId="0" applyBorder="1" applyAlignment="1" applyProtection="1">
      <alignment vertical="center"/>
    </xf>
    <xf numFmtId="0" fontId="0" fillId="0" borderId="29" xfId="0" applyBorder="1" applyAlignment="1" applyProtection="1">
      <alignment vertical="center"/>
    </xf>
    <xf numFmtId="0" fontId="0" fillId="0" borderId="32" xfId="0" applyBorder="1" applyAlignment="1" applyProtection="1">
      <alignment vertical="center"/>
    </xf>
    <xf numFmtId="0" fontId="22" fillId="9" borderId="21" xfId="3" applyFont="1" applyFill="1" applyBorder="1" applyAlignment="1" applyProtection="1">
      <alignment horizontal="center" vertical="center"/>
    </xf>
    <xf numFmtId="0" fontId="22" fillId="0" borderId="4" xfId="3" applyFont="1" applyBorder="1" applyAlignment="1" applyProtection="1">
      <alignment horizontal="center" vertical="center"/>
    </xf>
    <xf numFmtId="0" fontId="22" fillId="0" borderId="22" xfId="3" applyFont="1" applyBorder="1" applyAlignment="1" applyProtection="1">
      <alignment vertical="center" wrapText="1"/>
    </xf>
    <xf numFmtId="0" fontId="22" fillId="9" borderId="4" xfId="3" applyFont="1" applyFill="1" applyBorder="1" applyAlignment="1" applyProtection="1">
      <alignment horizontal="center" vertical="center" wrapText="1"/>
    </xf>
    <xf numFmtId="0" fontId="50" fillId="9" borderId="69" xfId="3" applyFont="1" applyFill="1" applyBorder="1" applyAlignment="1" applyProtection="1">
      <alignment horizontal="center" vertical="center"/>
    </xf>
    <xf numFmtId="0" fontId="26" fillId="9" borderId="21" xfId="3" applyFont="1" applyFill="1" applyBorder="1" applyAlignment="1" applyProtection="1">
      <alignment horizontal="center" vertical="center"/>
    </xf>
    <xf numFmtId="0" fontId="26" fillId="9" borderId="4" xfId="3" applyFont="1" applyFill="1" applyBorder="1" applyAlignment="1" applyProtection="1">
      <alignment horizontal="center" vertical="center"/>
    </xf>
    <xf numFmtId="0" fontId="22" fillId="9" borderId="18" xfId="3" applyFont="1" applyFill="1" applyBorder="1" applyAlignment="1" applyProtection="1">
      <alignment horizontal="center" vertical="center"/>
    </xf>
    <xf numFmtId="0" fontId="22" fillId="9" borderId="19" xfId="3" applyFont="1" applyFill="1" applyBorder="1" applyAlignment="1" applyProtection="1">
      <alignment horizontal="center" vertical="center"/>
    </xf>
    <xf numFmtId="0" fontId="22" fillId="0" borderId="19" xfId="3" applyFont="1" applyBorder="1" applyAlignment="1" applyProtection="1">
      <alignment vertical="center" wrapText="1"/>
    </xf>
    <xf numFmtId="0" fontId="22" fillId="0" borderId="20" xfId="3" applyFont="1" applyBorder="1" applyAlignment="1" applyProtection="1">
      <alignment vertical="center" wrapText="1"/>
    </xf>
    <xf numFmtId="0" fontId="22" fillId="0" borderId="21" xfId="3" applyFont="1" applyBorder="1" applyAlignment="1" applyProtection="1">
      <alignment vertical="top" wrapText="1"/>
    </xf>
    <xf numFmtId="0" fontId="22" fillId="0" borderId="4" xfId="3" applyFont="1" applyBorder="1" applyAlignment="1" applyProtection="1">
      <alignment vertical="top" wrapText="1"/>
    </xf>
    <xf numFmtId="0" fontId="22" fillId="0" borderId="22" xfId="3" applyFont="1" applyBorder="1" applyAlignment="1" applyProtection="1">
      <alignment vertical="top" wrapText="1"/>
    </xf>
    <xf numFmtId="0" fontId="22" fillId="0" borderId="61" xfId="3" applyFont="1" applyBorder="1" applyAlignment="1" applyProtection="1">
      <alignment vertical="top" wrapText="1"/>
    </xf>
    <xf numFmtId="0" fontId="22" fillId="0" borderId="5" xfId="3" applyFont="1" applyBorder="1" applyAlignment="1" applyProtection="1">
      <alignment vertical="top" wrapText="1"/>
    </xf>
    <xf numFmtId="0" fontId="22" fillId="0" borderId="70" xfId="3" applyFont="1" applyBorder="1" applyAlignment="1" applyProtection="1">
      <alignment vertical="top" wrapText="1"/>
    </xf>
    <xf numFmtId="0" fontId="22" fillId="9" borderId="23" xfId="3" applyFont="1" applyFill="1" applyBorder="1" applyAlignment="1" applyProtection="1">
      <alignment horizontal="center" vertical="center"/>
    </xf>
    <xf numFmtId="0" fontId="47" fillId="7" borderId="0" xfId="3" applyFont="1" applyFill="1" applyAlignment="1" applyProtection="1">
      <alignment vertical="center"/>
    </xf>
    <xf numFmtId="0" fontId="60" fillId="7" borderId="9" xfId="3" applyFont="1" applyFill="1" applyBorder="1" applyAlignment="1" applyProtection="1">
      <alignment horizontal="center" vertical="center"/>
    </xf>
    <xf numFmtId="0" fontId="60" fillId="7" borderId="11" xfId="3" applyFont="1" applyFill="1" applyBorder="1" applyAlignment="1" applyProtection="1">
      <alignment horizontal="center" vertical="center"/>
    </xf>
    <xf numFmtId="0" fontId="60" fillId="7" borderId="14" xfId="3" applyFont="1" applyFill="1" applyBorder="1" applyAlignment="1" applyProtection="1">
      <alignment horizontal="center" vertical="center"/>
    </xf>
    <xf numFmtId="0" fontId="60" fillId="7" borderId="16" xfId="3" applyFont="1" applyFill="1" applyBorder="1" applyAlignment="1" applyProtection="1">
      <alignment horizontal="center" vertical="center"/>
    </xf>
    <xf numFmtId="0" fontId="22" fillId="0" borderId="24" xfId="3" applyFont="1" applyBorder="1" applyAlignment="1" applyProtection="1">
      <alignment vertical="center" wrapText="1"/>
    </xf>
    <xf numFmtId="0" fontId="22" fillId="0" borderId="25" xfId="3" applyFont="1" applyBorder="1" applyAlignment="1" applyProtection="1">
      <alignment vertical="center" wrapText="1"/>
    </xf>
    <xf numFmtId="0" fontId="0" fillId="0" borderId="34" xfId="0" applyBorder="1" applyAlignment="1" applyProtection="1">
      <alignment horizontal="center" vertical="center"/>
    </xf>
    <xf numFmtId="0" fontId="0" fillId="0" borderId="36" xfId="0" applyBorder="1" applyAlignment="1" applyProtection="1">
      <alignment horizontal="center" vertical="center"/>
    </xf>
    <xf numFmtId="0" fontId="0" fillId="0" borderId="29" xfId="0" applyBorder="1" applyAlignment="1" applyProtection="1">
      <alignment horizontal="center" vertical="center"/>
    </xf>
    <xf numFmtId="0" fontId="0" fillId="0" borderId="32" xfId="0" applyBorder="1" applyAlignment="1" applyProtection="1">
      <alignment horizontal="center" vertical="center"/>
    </xf>
    <xf numFmtId="0" fontId="22" fillId="0" borderId="33" xfId="3" applyFont="1" applyBorder="1" applyAlignment="1" applyProtection="1">
      <alignment vertical="center"/>
    </xf>
    <xf numFmtId="0" fontId="22" fillId="0" borderId="34" xfId="3" applyFont="1" applyBorder="1" applyAlignment="1" applyProtection="1">
      <alignment vertical="center"/>
    </xf>
    <xf numFmtId="0" fontId="22" fillId="0" borderId="36" xfId="3" applyFont="1" applyBorder="1" applyAlignment="1" applyProtection="1">
      <alignment vertical="center"/>
    </xf>
    <xf numFmtId="0" fontId="22" fillId="0" borderId="31" xfId="3" applyFont="1" applyBorder="1" applyAlignment="1" applyProtection="1">
      <alignment vertical="center"/>
    </xf>
    <xf numFmtId="0" fontId="26" fillId="9" borderId="21" xfId="3" applyFont="1" applyFill="1" applyBorder="1" applyAlignment="1" applyProtection="1">
      <alignment horizontal="center" vertical="center" shrinkToFit="1"/>
    </xf>
    <xf numFmtId="0" fontId="26" fillId="9" borderId="4" xfId="3" applyFont="1" applyFill="1" applyBorder="1" applyAlignment="1" applyProtection="1">
      <alignment horizontal="center" vertical="center" shrinkToFit="1"/>
    </xf>
    <xf numFmtId="0" fontId="22" fillId="9" borderId="21" xfId="3" applyFont="1" applyFill="1" applyBorder="1" applyAlignment="1" applyProtection="1">
      <alignment horizontal="center" vertical="center" wrapText="1"/>
    </xf>
    <xf numFmtId="176" fontId="57" fillId="0" borderId="4" xfId="3" applyNumberFormat="1" applyFont="1" applyBorder="1" applyAlignment="1" applyProtection="1">
      <alignment horizontal="center" vertical="center"/>
    </xf>
    <xf numFmtId="0" fontId="32" fillId="9" borderId="7" xfId="3" applyFont="1" applyFill="1" applyBorder="1" applyAlignment="1" applyProtection="1">
      <alignment horizontal="center" vertical="center" shrinkToFit="1"/>
    </xf>
    <xf numFmtId="0" fontId="32" fillId="9" borderId="8" xfId="3" applyFont="1" applyFill="1" applyBorder="1" applyAlignment="1" applyProtection="1">
      <alignment horizontal="center" vertical="center" shrinkToFit="1"/>
    </xf>
    <xf numFmtId="0" fontId="32" fillId="9" borderId="12" xfId="3" applyFont="1" applyFill="1" applyBorder="1" applyAlignment="1" applyProtection="1">
      <alignment horizontal="center" vertical="center" shrinkToFit="1"/>
    </xf>
    <xf numFmtId="0" fontId="32" fillId="9" borderId="13" xfId="3" applyFont="1" applyFill="1" applyBorder="1" applyAlignment="1" applyProtection="1">
      <alignment horizontal="center" vertical="center" shrinkToFit="1"/>
    </xf>
    <xf numFmtId="0" fontId="32" fillId="9" borderId="5" xfId="3" applyFont="1" applyFill="1" applyBorder="1" applyAlignment="1" applyProtection="1">
      <alignment horizontal="center" vertical="center" shrinkToFit="1"/>
    </xf>
    <xf numFmtId="0" fontId="32" fillId="9" borderId="17" xfId="3" applyFont="1" applyFill="1" applyBorder="1" applyAlignment="1" applyProtection="1">
      <alignment horizontal="center" vertical="center" shrinkToFit="1"/>
    </xf>
    <xf numFmtId="0" fontId="25" fillId="7" borderId="0" xfId="3" applyFont="1" applyFill="1" applyAlignment="1" applyProtection="1">
      <alignment vertical="center"/>
    </xf>
    <xf numFmtId="49" fontId="39" fillId="0" borderId="0" xfId="3" applyNumberFormat="1" applyFont="1" applyAlignment="1">
      <alignment horizontal="left" vertical="center" wrapText="1"/>
    </xf>
    <xf numFmtId="0" fontId="20" fillId="0" borderId="0" xfId="2" applyFont="1" applyAlignment="1">
      <alignment horizontal="center" vertical="center"/>
    </xf>
    <xf numFmtId="0" fontId="20" fillId="0" borderId="0" xfId="2" applyFont="1" applyFill="1" applyAlignment="1">
      <alignment horizontal="center"/>
    </xf>
    <xf numFmtId="0" fontId="30" fillId="10" borderId="1" xfId="5" applyFont="1" applyFill="1" applyBorder="1" applyAlignment="1">
      <alignment horizontal="center" vertical="center"/>
    </xf>
    <xf numFmtId="0" fontId="30" fillId="10" borderId="2" xfId="5" applyFont="1" applyFill="1" applyBorder="1" applyAlignment="1">
      <alignment horizontal="center" vertical="center"/>
    </xf>
    <xf numFmtId="0" fontId="30" fillId="10" borderId="3" xfId="5" applyFont="1" applyFill="1" applyBorder="1" applyAlignment="1">
      <alignment horizontal="center" vertical="center"/>
    </xf>
    <xf numFmtId="0" fontId="30" fillId="20" borderId="1" xfId="5" applyFont="1" applyFill="1" applyBorder="1" applyAlignment="1">
      <alignment horizontal="center" vertical="center"/>
    </xf>
    <xf numFmtId="0" fontId="30" fillId="20" borderId="2" xfId="5" applyFont="1" applyFill="1" applyBorder="1" applyAlignment="1">
      <alignment horizontal="center" vertical="center"/>
    </xf>
    <xf numFmtId="0" fontId="30" fillId="20" borderId="3" xfId="5" applyFont="1" applyFill="1" applyBorder="1" applyAlignment="1">
      <alignment horizontal="center" vertical="center"/>
    </xf>
    <xf numFmtId="0" fontId="30" fillId="21" borderId="1" xfId="5" applyFont="1" applyFill="1" applyBorder="1" applyAlignment="1">
      <alignment horizontal="center" vertical="center" wrapText="1"/>
    </xf>
    <xf numFmtId="0" fontId="30" fillId="21" borderId="2" xfId="5" applyFont="1" applyFill="1" applyBorder="1" applyAlignment="1">
      <alignment horizontal="center" vertical="center" wrapText="1"/>
    </xf>
    <xf numFmtId="0" fontId="30" fillId="21" borderId="3" xfId="5" applyFont="1" applyFill="1" applyBorder="1" applyAlignment="1">
      <alignment horizontal="center" vertical="center" wrapText="1"/>
    </xf>
    <xf numFmtId="0" fontId="30" fillId="22" borderId="49" xfId="5" applyFont="1" applyFill="1" applyBorder="1" applyAlignment="1" applyProtection="1">
      <alignment horizontal="center" vertical="center" textRotation="255" shrinkToFit="1"/>
      <protection locked="0"/>
    </xf>
    <xf numFmtId="0" fontId="30" fillId="22" borderId="51" xfId="5" applyFont="1" applyFill="1" applyBorder="1" applyAlignment="1" applyProtection="1">
      <alignment horizontal="center" vertical="center" textRotation="255" shrinkToFit="1"/>
      <protection locked="0"/>
    </xf>
    <xf numFmtId="0" fontId="30" fillId="22" borderId="57" xfId="5" applyFont="1" applyFill="1" applyBorder="1" applyAlignment="1" applyProtection="1">
      <alignment horizontal="center" vertical="center" textRotation="255" shrinkToFit="1"/>
      <protection locked="0"/>
    </xf>
    <xf numFmtId="0" fontId="30" fillId="22" borderId="1" xfId="5" applyFont="1" applyFill="1" applyBorder="1" applyAlignment="1">
      <alignment horizontal="center" vertical="center" shrinkToFit="1"/>
    </xf>
    <xf numFmtId="0" fontId="30" fillId="22" borderId="2" xfId="5" applyFont="1" applyFill="1" applyBorder="1" applyAlignment="1">
      <alignment horizontal="center" vertical="center" shrinkToFit="1"/>
    </xf>
    <xf numFmtId="0" fontId="30" fillId="22" borderId="58" xfId="5" applyFont="1" applyFill="1" applyBorder="1" applyAlignment="1">
      <alignment horizontal="center" vertical="center" shrinkToFit="1"/>
    </xf>
    <xf numFmtId="0" fontId="30" fillId="19" borderId="61" xfId="5" applyFont="1" applyFill="1" applyBorder="1" applyAlignment="1" applyProtection="1">
      <alignment horizontal="center" vertical="center" textRotation="255"/>
      <protection locked="0"/>
    </xf>
    <xf numFmtId="0" fontId="30" fillId="19" borderId="60" xfId="5" applyFont="1" applyFill="1" applyBorder="1" applyAlignment="1" applyProtection="1">
      <alignment horizontal="center" vertical="center" textRotation="255"/>
      <protection locked="0"/>
    </xf>
    <xf numFmtId="0" fontId="30" fillId="19" borderId="48" xfId="5" applyFont="1" applyFill="1" applyBorder="1" applyAlignment="1" applyProtection="1">
      <alignment horizontal="center" vertical="center" textRotation="255"/>
      <protection locked="0"/>
    </xf>
    <xf numFmtId="0" fontId="30" fillId="12" borderId="75" xfId="5" applyFont="1" applyFill="1" applyBorder="1" applyAlignment="1" applyProtection="1">
      <alignment horizontal="center" vertical="center" textRotation="255" wrapText="1"/>
      <protection locked="0"/>
    </xf>
    <xf numFmtId="0" fontId="30" fillId="12" borderId="60" xfId="5" applyFont="1" applyFill="1" applyBorder="1" applyAlignment="1" applyProtection="1">
      <alignment horizontal="center" vertical="center" textRotation="255" wrapText="1"/>
      <protection locked="0"/>
    </xf>
    <xf numFmtId="0" fontId="30" fillId="12" borderId="48" xfId="5" applyFont="1" applyFill="1" applyBorder="1" applyAlignment="1" applyProtection="1">
      <alignment horizontal="center" vertical="center" textRotation="255" wrapText="1"/>
      <protection locked="0"/>
    </xf>
    <xf numFmtId="0" fontId="30" fillId="13" borderId="76" xfId="5" applyFont="1" applyFill="1" applyBorder="1" applyAlignment="1">
      <alignment horizontal="center" vertical="center" wrapText="1"/>
    </xf>
    <xf numFmtId="0" fontId="30" fillId="13" borderId="2" xfId="5" applyFont="1" applyFill="1" applyBorder="1" applyAlignment="1">
      <alignment horizontal="center" vertical="center" wrapText="1"/>
    </xf>
    <xf numFmtId="0" fontId="30" fillId="13" borderId="3" xfId="5" applyFont="1" applyFill="1" applyBorder="1" applyAlignment="1">
      <alignment horizontal="center" vertical="center" wrapText="1"/>
    </xf>
    <xf numFmtId="0" fontId="30" fillId="14" borderId="1" xfId="5" applyFont="1" applyFill="1" applyBorder="1" applyAlignment="1">
      <alignment horizontal="center" vertical="center" wrapText="1"/>
    </xf>
    <xf numFmtId="0" fontId="30" fillId="14" borderId="2" xfId="5" applyFont="1" applyFill="1" applyBorder="1" applyAlignment="1">
      <alignment horizontal="center" vertical="center" wrapText="1"/>
    </xf>
    <xf numFmtId="0" fontId="30" fillId="14" borderId="3" xfId="5" applyFont="1" applyFill="1" applyBorder="1" applyAlignment="1">
      <alignment horizontal="center" vertical="center" wrapText="1"/>
    </xf>
    <xf numFmtId="0" fontId="30" fillId="16" borderId="61" xfId="5" applyFont="1" applyFill="1" applyBorder="1" applyAlignment="1" applyProtection="1">
      <alignment horizontal="center" vertical="center" textRotation="255"/>
      <protection locked="0"/>
    </xf>
    <xf numFmtId="0" fontId="30" fillId="16" borderId="60" xfId="5" applyFont="1" applyFill="1" applyBorder="1" applyAlignment="1" applyProtection="1">
      <alignment horizontal="center" vertical="center" textRotation="255"/>
      <protection locked="0"/>
    </xf>
    <xf numFmtId="0" fontId="30" fillId="16" borderId="48" xfId="5" applyFont="1" applyFill="1" applyBorder="1" applyAlignment="1" applyProtection="1">
      <alignment horizontal="center" vertical="center" textRotation="255"/>
      <protection locked="0"/>
    </xf>
    <xf numFmtId="0" fontId="30" fillId="9" borderId="1" xfId="5" applyFont="1" applyFill="1" applyBorder="1" applyAlignment="1">
      <alignment horizontal="center" vertical="center"/>
    </xf>
    <xf numFmtId="0" fontId="30" fillId="9" borderId="2" xfId="5" applyFont="1" applyFill="1" applyBorder="1" applyAlignment="1">
      <alignment horizontal="center" vertical="center"/>
    </xf>
    <xf numFmtId="0" fontId="30" fillId="9" borderId="3" xfId="5" applyFont="1" applyFill="1" applyBorder="1" applyAlignment="1">
      <alignment horizontal="center" vertical="center"/>
    </xf>
    <xf numFmtId="0" fontId="30" fillId="8" borderId="1" xfId="5" applyFont="1" applyFill="1" applyBorder="1" applyAlignment="1">
      <alignment horizontal="center" vertical="center"/>
    </xf>
    <xf numFmtId="0" fontId="30" fillId="8" borderId="2" xfId="5" applyFont="1" applyFill="1" applyBorder="1" applyAlignment="1">
      <alignment horizontal="center" vertical="center"/>
    </xf>
    <xf numFmtId="0" fontId="30" fillId="8" borderId="3" xfId="5" applyFont="1" applyFill="1" applyBorder="1" applyAlignment="1">
      <alignment horizontal="center" vertical="center"/>
    </xf>
    <xf numFmtId="0" fontId="30" fillId="17" borderId="1" xfId="5" applyFont="1" applyFill="1" applyBorder="1" applyAlignment="1">
      <alignment horizontal="center" vertical="center"/>
    </xf>
    <xf numFmtId="0" fontId="30" fillId="17" borderId="2" xfId="5" applyFont="1" applyFill="1" applyBorder="1" applyAlignment="1">
      <alignment horizontal="center" vertical="center"/>
    </xf>
    <xf numFmtId="0" fontId="30" fillId="17" borderId="3" xfId="5" applyFont="1" applyFill="1" applyBorder="1" applyAlignment="1">
      <alignment horizontal="center" vertical="center"/>
    </xf>
    <xf numFmtId="0" fontId="30" fillId="18" borderId="1" xfId="5" applyFont="1" applyFill="1" applyBorder="1" applyAlignment="1">
      <alignment horizontal="center" vertical="center" wrapText="1"/>
    </xf>
    <xf numFmtId="0" fontId="30" fillId="18" borderId="2" xfId="5" applyFont="1" applyFill="1" applyBorder="1" applyAlignment="1">
      <alignment horizontal="center" vertical="center" wrapText="1"/>
    </xf>
    <xf numFmtId="0" fontId="30" fillId="18" borderId="3" xfId="5" applyFont="1" applyFill="1" applyBorder="1" applyAlignment="1">
      <alignment horizontal="center" vertical="center" wrapText="1"/>
    </xf>
  </cellXfs>
  <cellStyles count="11">
    <cellStyle name="ハイパーリンク" xfId="2" builtinId="8"/>
    <cellStyle name="ハイパーリンク 2" xfId="10"/>
    <cellStyle name="標準" xfId="0" builtinId="0"/>
    <cellStyle name="標準 2" xfId="3"/>
    <cellStyle name="標準 2 2" xfId="5"/>
    <cellStyle name="標準 3" xfId="1"/>
    <cellStyle name="標準 3 2" xfId="9"/>
    <cellStyle name="標準 3 3" xfId="6"/>
    <cellStyle name="標準 4" xfId="4"/>
    <cellStyle name="標準 4 2" xfId="8"/>
    <cellStyle name="標準 4 3" xfId="7"/>
  </cellStyles>
  <dxfs count="17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theme="0" tint="-0.499984740745262"/>
        </patternFill>
      </fill>
    </dxf>
    <dxf>
      <fill>
        <patternFill>
          <bgColor rgb="FFFFFF00"/>
        </patternFill>
      </fill>
    </dxf>
    <dxf>
      <fill>
        <patternFill>
          <bgColor theme="5"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5"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5" tint="0.79998168889431442"/>
        </patternFill>
      </fill>
    </dxf>
    <dxf>
      <fill>
        <patternFill>
          <bgColor rgb="FFFFFF00"/>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5" tint="0.7999816888943144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5"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142876</xdr:colOff>
      <xdr:row>9</xdr:row>
      <xdr:rowOff>9525</xdr:rowOff>
    </xdr:from>
    <xdr:to>
      <xdr:col>22</xdr:col>
      <xdr:colOff>257175</xdr:colOff>
      <xdr:row>15</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362826" y="1695450"/>
          <a:ext cx="1228724" cy="1304925"/>
        </a:xfrm>
        <a:prstGeom prst="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351322</xdr:colOff>
      <xdr:row>7</xdr:row>
      <xdr:rowOff>1</xdr:rowOff>
    </xdr:from>
    <xdr:to>
      <xdr:col>22</xdr:col>
      <xdr:colOff>322748</xdr:colOff>
      <xdr:row>9</xdr:row>
      <xdr:rowOff>1</xdr:rowOff>
    </xdr:to>
    <xdr:sp macro="" textlink="">
      <xdr:nvSpPr>
        <xdr:cNvPr id="3" name="角丸四角形 3">
          <a:extLst>
            <a:ext uri="{FF2B5EF4-FFF2-40B4-BE49-F238E27FC236}">
              <a16:creationId xmlns:a16="http://schemas.microsoft.com/office/drawing/2014/main" id="{00000000-0008-0000-0100-000003000000}"/>
            </a:ext>
          </a:extLst>
        </xdr:cNvPr>
        <xdr:cNvSpPr/>
      </xdr:nvSpPr>
      <xdr:spPr bwMode="auto">
        <a:xfrm>
          <a:off x="7199797" y="1285876"/>
          <a:ext cx="1457326" cy="40005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twoCellAnchor editAs="oneCell">
    <xdr:from>
      <xdr:col>19</xdr:col>
      <xdr:colOff>155474</xdr:colOff>
      <xdr:row>9</xdr:row>
      <xdr:rowOff>14079</xdr:rowOff>
    </xdr:from>
    <xdr:to>
      <xdr:col>22</xdr:col>
      <xdr:colOff>238125</xdr:colOff>
      <xdr:row>15</xdr:row>
      <xdr:rowOff>180975</xdr:rowOff>
    </xdr:to>
    <xdr:pic>
      <xdr:nvPicPr>
        <xdr:cNvPr id="17" name="図 16" descr="証明写真のイラスト（女性） | かわいいフリー素材集 いらすとや">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5424" y="1700004"/>
          <a:ext cx="1197076" cy="1328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323850</xdr:colOff>
      <xdr:row>3</xdr:row>
      <xdr:rowOff>47625</xdr:rowOff>
    </xdr:from>
    <xdr:ext cx="2260023" cy="325730"/>
    <xdr:sp macro="" textlink="">
      <xdr:nvSpPr>
        <xdr:cNvPr id="4" name="テキスト ボックス 3">
          <a:extLst>
            <a:ext uri="{FF2B5EF4-FFF2-40B4-BE49-F238E27FC236}">
              <a16:creationId xmlns:a16="http://schemas.microsoft.com/office/drawing/2014/main" id="{41D51ADD-1F10-4D7C-A492-0CEB36FD935D}"/>
            </a:ext>
          </a:extLst>
        </xdr:cNvPr>
        <xdr:cNvSpPr txBox="1"/>
      </xdr:nvSpPr>
      <xdr:spPr>
        <a:xfrm>
          <a:off x="6429375" y="762000"/>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1</a:t>
          </a:r>
          <a:r>
            <a:rPr kumimoji="1" lang="ja-JP" altLang="en-US" sz="1400" b="1">
              <a:latin typeface="ＭＳ Ｐゴシック" panose="020B0600070205080204" pitchFamily="50" charset="-128"/>
              <a:ea typeface="ＭＳ Ｐゴシック" panose="020B0600070205080204" pitchFamily="50" charset="-128"/>
            </a:rPr>
            <a:t>　願書</a:t>
          </a:r>
        </a:p>
      </xdr:txBody>
    </xdr:sp>
    <xdr:clientData/>
  </xdr:oneCellAnchor>
  <xdr:oneCellAnchor>
    <xdr:from>
      <xdr:col>16</xdr:col>
      <xdr:colOff>333375</xdr:colOff>
      <xdr:row>90</xdr:row>
      <xdr:rowOff>66675</xdr:rowOff>
    </xdr:from>
    <xdr:ext cx="2260023" cy="325730"/>
    <xdr:sp macro="" textlink="">
      <xdr:nvSpPr>
        <xdr:cNvPr id="6" name="テキスト ボックス 5">
          <a:extLst>
            <a:ext uri="{FF2B5EF4-FFF2-40B4-BE49-F238E27FC236}">
              <a16:creationId xmlns:a16="http://schemas.microsoft.com/office/drawing/2014/main" id="{04E6EDFF-F8D7-4326-97A3-64065B1C67DD}"/>
            </a:ext>
          </a:extLst>
        </xdr:cNvPr>
        <xdr:cNvSpPr txBox="1"/>
      </xdr:nvSpPr>
      <xdr:spPr>
        <a:xfrm>
          <a:off x="6438900" y="15240000"/>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1</a:t>
          </a:r>
          <a:r>
            <a:rPr kumimoji="1" lang="ja-JP" altLang="en-US" sz="1400" b="1">
              <a:latin typeface="ＭＳ Ｐゴシック" panose="020B0600070205080204" pitchFamily="50" charset="-128"/>
              <a:ea typeface="ＭＳ Ｐゴシック" panose="020B0600070205080204" pitchFamily="50" charset="-128"/>
            </a:rPr>
            <a:t>　願書</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5" name="角丸四角形 3">
          <a:extLst>
            <a:ext uri="{FF2B5EF4-FFF2-40B4-BE49-F238E27FC236}">
              <a16:creationId xmlns:a16="http://schemas.microsoft.com/office/drawing/2014/main" id="{00000000-0008-0000-0200-000005000000}"/>
            </a:ext>
          </a:extLst>
        </xdr:cNvPr>
        <xdr:cNvSpPr/>
      </xdr:nvSpPr>
      <xdr:spPr bwMode="auto">
        <a:xfrm>
          <a:off x="707707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oneCellAnchor>
    <xdr:from>
      <xdr:col>16</xdr:col>
      <xdr:colOff>200026</xdr:colOff>
      <xdr:row>3</xdr:row>
      <xdr:rowOff>152400</xdr:rowOff>
    </xdr:from>
    <xdr:ext cx="2495550" cy="325730"/>
    <xdr:sp macro="" textlink="">
      <xdr:nvSpPr>
        <xdr:cNvPr id="3" name="テキスト ボックス 2">
          <a:extLst>
            <a:ext uri="{FF2B5EF4-FFF2-40B4-BE49-F238E27FC236}">
              <a16:creationId xmlns:a16="http://schemas.microsoft.com/office/drawing/2014/main" id="{9961E876-A480-47D2-A253-33FC68F8C49F}"/>
            </a:ext>
          </a:extLst>
        </xdr:cNvPr>
        <xdr:cNvSpPr txBox="1"/>
      </xdr:nvSpPr>
      <xdr:spPr>
        <a:xfrm>
          <a:off x="6324601" y="87630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2-1</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3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oneCellAnchor>
    <xdr:from>
      <xdr:col>16</xdr:col>
      <xdr:colOff>171450</xdr:colOff>
      <xdr:row>3</xdr:row>
      <xdr:rowOff>152400</xdr:rowOff>
    </xdr:from>
    <xdr:ext cx="2495550" cy="325730"/>
    <xdr:sp macro="" textlink="">
      <xdr:nvSpPr>
        <xdr:cNvPr id="3" name="テキスト ボックス 2">
          <a:extLst>
            <a:ext uri="{FF2B5EF4-FFF2-40B4-BE49-F238E27FC236}">
              <a16:creationId xmlns:a16="http://schemas.microsoft.com/office/drawing/2014/main" id="{9961E876-A480-47D2-A253-33FC68F8C49F}"/>
            </a:ext>
          </a:extLst>
        </xdr:cNvPr>
        <xdr:cNvSpPr txBox="1"/>
      </xdr:nvSpPr>
      <xdr:spPr>
        <a:xfrm>
          <a:off x="6248400" y="87630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2-2</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4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oneCellAnchor>
    <xdr:from>
      <xdr:col>16</xdr:col>
      <xdr:colOff>190500</xdr:colOff>
      <xdr:row>3</xdr:row>
      <xdr:rowOff>142875</xdr:rowOff>
    </xdr:from>
    <xdr:ext cx="2495550" cy="325730"/>
    <xdr:sp macro="" textlink="">
      <xdr:nvSpPr>
        <xdr:cNvPr id="3" name="テキスト ボックス 2">
          <a:extLst>
            <a:ext uri="{FF2B5EF4-FFF2-40B4-BE49-F238E27FC236}">
              <a16:creationId xmlns:a16="http://schemas.microsoft.com/office/drawing/2014/main" id="{9961E876-A480-47D2-A253-33FC68F8C49F}"/>
            </a:ext>
          </a:extLst>
        </xdr:cNvPr>
        <xdr:cNvSpPr txBox="1"/>
      </xdr:nvSpPr>
      <xdr:spPr>
        <a:xfrm>
          <a:off x="6267450" y="866775"/>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2-3</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5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oneCellAnchor>
    <xdr:from>
      <xdr:col>16</xdr:col>
      <xdr:colOff>180975</xdr:colOff>
      <xdr:row>3</xdr:row>
      <xdr:rowOff>152400</xdr:rowOff>
    </xdr:from>
    <xdr:ext cx="2495550" cy="325730"/>
    <xdr:sp macro="" textlink="">
      <xdr:nvSpPr>
        <xdr:cNvPr id="3" name="テキスト ボックス 2">
          <a:extLst>
            <a:ext uri="{FF2B5EF4-FFF2-40B4-BE49-F238E27FC236}">
              <a16:creationId xmlns:a16="http://schemas.microsoft.com/office/drawing/2014/main" id="{9961E876-A480-47D2-A253-33FC68F8C49F}"/>
            </a:ext>
          </a:extLst>
        </xdr:cNvPr>
        <xdr:cNvSpPr txBox="1"/>
      </xdr:nvSpPr>
      <xdr:spPr>
        <a:xfrm>
          <a:off x="6257925" y="87630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2-4</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6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oneCellAnchor>
    <xdr:from>
      <xdr:col>16</xdr:col>
      <xdr:colOff>171450</xdr:colOff>
      <xdr:row>3</xdr:row>
      <xdr:rowOff>152400</xdr:rowOff>
    </xdr:from>
    <xdr:ext cx="2495550" cy="325730"/>
    <xdr:sp macro="" textlink="">
      <xdr:nvSpPr>
        <xdr:cNvPr id="3" name="テキスト ボックス 2">
          <a:extLst>
            <a:ext uri="{FF2B5EF4-FFF2-40B4-BE49-F238E27FC236}">
              <a16:creationId xmlns:a16="http://schemas.microsoft.com/office/drawing/2014/main" id="{9961E876-A480-47D2-A253-33FC68F8C49F}"/>
            </a:ext>
          </a:extLst>
        </xdr:cNvPr>
        <xdr:cNvSpPr txBox="1"/>
      </xdr:nvSpPr>
      <xdr:spPr>
        <a:xfrm>
          <a:off x="6248400" y="87630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2-5</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7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oneCellAnchor>
    <xdr:from>
      <xdr:col>16</xdr:col>
      <xdr:colOff>190500</xdr:colOff>
      <xdr:row>4</xdr:row>
      <xdr:rowOff>0</xdr:rowOff>
    </xdr:from>
    <xdr:ext cx="2495550" cy="325730"/>
    <xdr:sp macro="" textlink="">
      <xdr:nvSpPr>
        <xdr:cNvPr id="3" name="テキスト ボックス 2">
          <a:extLst>
            <a:ext uri="{FF2B5EF4-FFF2-40B4-BE49-F238E27FC236}">
              <a16:creationId xmlns:a16="http://schemas.microsoft.com/office/drawing/2014/main" id="{9961E876-A480-47D2-A253-33FC68F8C49F}"/>
            </a:ext>
          </a:extLst>
        </xdr:cNvPr>
        <xdr:cNvSpPr txBox="1"/>
      </xdr:nvSpPr>
      <xdr:spPr>
        <a:xfrm>
          <a:off x="6267450" y="885825"/>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2-6</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8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oneCellAnchor>
    <xdr:from>
      <xdr:col>16</xdr:col>
      <xdr:colOff>200025</xdr:colOff>
      <xdr:row>4</xdr:row>
      <xdr:rowOff>9525</xdr:rowOff>
    </xdr:from>
    <xdr:ext cx="2495550" cy="325730"/>
    <xdr:sp macro="" textlink="">
      <xdr:nvSpPr>
        <xdr:cNvPr id="3" name="テキスト ボックス 2">
          <a:extLst>
            <a:ext uri="{FF2B5EF4-FFF2-40B4-BE49-F238E27FC236}">
              <a16:creationId xmlns:a16="http://schemas.microsoft.com/office/drawing/2014/main" id="{9961E876-A480-47D2-A253-33FC68F8C49F}"/>
            </a:ext>
          </a:extLst>
        </xdr:cNvPr>
        <xdr:cNvSpPr txBox="1"/>
      </xdr:nvSpPr>
      <xdr:spPr>
        <a:xfrm>
          <a:off x="6276975" y="89535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2-7</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19</xdr:col>
      <xdr:colOff>0</xdr:colOff>
      <xdr:row>6</xdr:row>
      <xdr:rowOff>0</xdr:rowOff>
    </xdr:from>
    <xdr:to>
      <xdr:col>22</xdr:col>
      <xdr:colOff>311703</xdr:colOff>
      <xdr:row>8</xdr:row>
      <xdr:rowOff>79513</xdr:rowOff>
    </xdr:to>
    <xdr:sp macro="" textlink="">
      <xdr:nvSpPr>
        <xdr:cNvPr id="2" name="角丸四角形 3">
          <a:extLst>
            <a:ext uri="{FF2B5EF4-FFF2-40B4-BE49-F238E27FC236}">
              <a16:creationId xmlns:a16="http://schemas.microsoft.com/office/drawing/2014/main" id="{00000000-0008-0000-0900-000002000000}"/>
            </a:ext>
          </a:extLst>
        </xdr:cNvPr>
        <xdr:cNvSpPr/>
      </xdr:nvSpPr>
      <xdr:spPr bwMode="auto">
        <a:xfrm>
          <a:off x="7019925" y="1419225"/>
          <a:ext cx="1397553" cy="403363"/>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oneCellAnchor>
    <xdr:from>
      <xdr:col>16</xdr:col>
      <xdr:colOff>171450</xdr:colOff>
      <xdr:row>4</xdr:row>
      <xdr:rowOff>9525</xdr:rowOff>
    </xdr:from>
    <xdr:ext cx="2495550" cy="325730"/>
    <xdr:sp macro="" textlink="">
      <xdr:nvSpPr>
        <xdr:cNvPr id="3" name="テキスト ボックス 2">
          <a:extLst>
            <a:ext uri="{FF2B5EF4-FFF2-40B4-BE49-F238E27FC236}">
              <a16:creationId xmlns:a16="http://schemas.microsoft.com/office/drawing/2014/main" id="{9961E876-A480-47D2-A253-33FC68F8C49F}"/>
            </a:ext>
          </a:extLst>
        </xdr:cNvPr>
        <xdr:cNvSpPr txBox="1"/>
      </xdr:nvSpPr>
      <xdr:spPr>
        <a:xfrm>
          <a:off x="6248400" y="895350"/>
          <a:ext cx="24955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latin typeface="ＭＳ Ｐゴシック" panose="020B0600070205080204" pitchFamily="50" charset="-128"/>
              <a:ea typeface="ＭＳ Ｐゴシック" panose="020B0600070205080204" pitchFamily="50" charset="-128"/>
            </a:rPr>
            <a:t>様式</a:t>
          </a:r>
          <a:r>
            <a:rPr kumimoji="1" lang="en-US" altLang="ja-JP" sz="1400" b="1">
              <a:latin typeface="ＭＳ Ｐゴシック" panose="020B0600070205080204" pitchFamily="50" charset="-128"/>
              <a:ea typeface="ＭＳ Ｐゴシック" panose="020B0600070205080204" pitchFamily="50" charset="-128"/>
            </a:rPr>
            <a:t>2-8</a:t>
          </a:r>
          <a:r>
            <a:rPr kumimoji="1" lang="ja-JP" altLang="en-US" sz="1400" b="1">
              <a:latin typeface="ＭＳ Ｐゴシック" panose="020B0600070205080204" pitchFamily="50" charset="-128"/>
              <a:ea typeface="ＭＳ Ｐゴシック" panose="020B0600070205080204" pitchFamily="50" charset="-128"/>
            </a:rPr>
            <a:t>　留学先大学等情報</a:t>
          </a:r>
          <a:r>
            <a:rPr kumimoji="1" lang="ja-JP" altLang="en-US" sz="1400" b="0">
              <a:latin typeface="ＭＳ Ｐゴシック" panose="020B0600070205080204" pitchFamily="50" charset="-128"/>
              <a:ea typeface="ＭＳ Ｐゴシック" panose="020B0600070205080204" pitchFamily="50" charset="-128"/>
            </a:rPr>
            <a:t>　</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D/&#65288;0822&#65289;&#12304;&#23398;&#37096;&#12305;2024&#39000;&#26360;&#12501;&#12449;&#12452;&#12523;&#65288;&#27096;&#2433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国・地域コード"/>
      <sheetName val="都道府県コード"/>
      <sheetName val="分野コード"/>
      <sheetName val="選択(非表示）"/>
      <sheetName val="マスタ抽出用（非表示）"/>
      <sheetName val="UL1（非表示）"/>
      <sheetName val="UL2(非表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zz-c.edu/" TargetMode="External"/><Relationship Id="rId3" Type="http://schemas.openxmlformats.org/officeDocument/2006/relationships/hyperlink" Target="http://www.zzz-c.edu/" TargetMode="External"/><Relationship Id="rId7" Type="http://schemas.openxmlformats.org/officeDocument/2006/relationships/hyperlink" Target="http://www.zzz-c.edu/" TargetMode="External"/><Relationship Id="rId2" Type="http://schemas.openxmlformats.org/officeDocument/2006/relationships/hyperlink" Target="http://www.zzz-c.edu/" TargetMode="External"/><Relationship Id="rId1" Type="http://schemas.openxmlformats.org/officeDocument/2006/relationships/hyperlink" Target="http://www.zzz-c.edu/" TargetMode="External"/><Relationship Id="rId6" Type="http://schemas.openxmlformats.org/officeDocument/2006/relationships/hyperlink" Target="http://www.zzz-c.edu/" TargetMode="External"/><Relationship Id="rId5" Type="http://schemas.openxmlformats.org/officeDocument/2006/relationships/hyperlink" Target="http://www.zzz-c.edu/" TargetMode="External"/><Relationship Id="rId10" Type="http://schemas.openxmlformats.org/officeDocument/2006/relationships/vmlDrawing" Target="../drawings/vmlDrawing1.vml"/><Relationship Id="rId4" Type="http://schemas.openxmlformats.org/officeDocument/2006/relationships/hyperlink" Target="http://www.zzz-c.edu/"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56"/>
  <sheetViews>
    <sheetView showGridLines="0" tabSelected="1" topLeftCell="B1" zoomScale="86" zoomScaleNormal="86" workbookViewId="0">
      <selection activeCell="K1" sqref="K1"/>
    </sheetView>
  </sheetViews>
  <sheetFormatPr defaultColWidth="9" defaultRowHeight="26.45" customHeight="1" x14ac:dyDescent="0.4"/>
  <cols>
    <col min="1" max="1" width="3.875" style="157" hidden="1" customWidth="1"/>
    <col min="2" max="2" width="5" style="157" customWidth="1"/>
    <col min="3" max="3" width="5.5" style="157" customWidth="1"/>
    <col min="4" max="4" width="3.5" style="158" customWidth="1"/>
    <col min="5" max="5" width="4.75" style="157" customWidth="1"/>
    <col min="6" max="6" width="7.5" style="159" customWidth="1"/>
    <col min="7" max="7" width="5.625" style="159" customWidth="1"/>
    <col min="8" max="8" width="12.625" style="159" customWidth="1"/>
    <col min="9" max="9" width="14.125" style="159" customWidth="1"/>
    <col min="10" max="10" width="10.5" style="159" hidden="1" customWidth="1"/>
    <col min="11" max="11" width="90.125" style="159" customWidth="1"/>
    <col min="12" max="12" width="1.125" style="160" customWidth="1"/>
    <col min="13" max="13" width="3.125" style="160" customWidth="1"/>
    <col min="14" max="14" width="38.625" style="161" customWidth="1"/>
    <col min="15" max="15" width="78.625" style="162" customWidth="1"/>
    <col min="16" max="16" width="4.875" style="157" customWidth="1"/>
    <col min="17" max="16384" width="9" style="157"/>
  </cols>
  <sheetData>
    <row r="1" spans="1:15" ht="26.45" customHeight="1" x14ac:dyDescent="0.4">
      <c r="A1" s="155"/>
      <c r="B1" s="156" t="s">
        <v>1128</v>
      </c>
    </row>
    <row r="2" spans="1:15" ht="26.45" customHeight="1" x14ac:dyDescent="0.4">
      <c r="A2" s="155"/>
      <c r="C2" s="163" t="s">
        <v>0</v>
      </c>
    </row>
    <row r="3" spans="1:15" ht="26.45" customHeight="1" x14ac:dyDescent="0.4">
      <c r="A3" s="155"/>
      <c r="C3" s="163" t="s">
        <v>1174</v>
      </c>
      <c r="N3" s="165" t="s">
        <v>1146</v>
      </c>
    </row>
    <row r="4" spans="1:15" ht="26.45" customHeight="1" x14ac:dyDescent="0.4">
      <c r="A4" s="155"/>
      <c r="C4" s="163" t="s">
        <v>2</v>
      </c>
      <c r="N4" s="166" t="s">
        <v>4</v>
      </c>
    </row>
    <row r="5" spans="1:15" ht="26.45" customHeight="1" x14ac:dyDescent="0.4">
      <c r="A5" s="155"/>
      <c r="C5" s="163" t="s">
        <v>3</v>
      </c>
      <c r="N5" s="164" t="s">
        <v>1</v>
      </c>
    </row>
    <row r="6" spans="1:15" ht="26.45" customHeight="1" x14ac:dyDescent="0.4">
      <c r="A6" s="155"/>
      <c r="C6" s="163" t="s">
        <v>830</v>
      </c>
    </row>
    <row r="7" spans="1:15" ht="26.45" customHeight="1" x14ac:dyDescent="0.4">
      <c r="A7" s="155"/>
      <c r="B7" s="156" t="s">
        <v>1212</v>
      </c>
      <c r="C7" s="163"/>
    </row>
    <row r="8" spans="1:15" ht="26.45" customHeight="1" x14ac:dyDescent="0.4">
      <c r="A8" s="155"/>
      <c r="C8" s="163" t="s">
        <v>5</v>
      </c>
    </row>
    <row r="9" spans="1:15" ht="26.45" customHeight="1" x14ac:dyDescent="0.4">
      <c r="A9" s="155"/>
      <c r="C9" s="163" t="s">
        <v>6</v>
      </c>
    </row>
    <row r="10" spans="1:15" ht="39.950000000000003" customHeight="1" x14ac:dyDescent="0.4">
      <c r="A10" s="155"/>
      <c r="B10" s="157" t="s">
        <v>7</v>
      </c>
      <c r="C10" s="158"/>
      <c r="E10" s="167" t="s">
        <v>8</v>
      </c>
      <c r="F10" s="208" t="s">
        <v>834</v>
      </c>
      <c r="G10" s="442" t="s">
        <v>9</v>
      </c>
      <c r="H10" s="443"/>
      <c r="I10" s="444"/>
      <c r="J10" s="169"/>
      <c r="K10" s="168" t="s">
        <v>10</v>
      </c>
      <c r="N10" s="170" t="s">
        <v>11</v>
      </c>
      <c r="O10" s="171" t="s">
        <v>1054</v>
      </c>
    </row>
    <row r="11" spans="1:15" ht="30" customHeight="1" x14ac:dyDescent="0.4">
      <c r="A11" s="155"/>
      <c r="B11" s="176"/>
      <c r="C11" s="177" t="s">
        <v>13</v>
      </c>
      <c r="D11" s="178" t="s">
        <v>14</v>
      </c>
      <c r="E11" s="223">
        <v>1</v>
      </c>
      <c r="F11" s="209" t="s">
        <v>26</v>
      </c>
      <c r="G11" s="548" t="s">
        <v>27</v>
      </c>
      <c r="H11" s="549"/>
      <c r="I11" s="550"/>
      <c r="J11" s="213"/>
      <c r="K11" s="252"/>
      <c r="N11" s="337" t="s">
        <v>1239</v>
      </c>
      <c r="O11" s="330" t="s">
        <v>1175</v>
      </c>
    </row>
    <row r="12" spans="1:15" ht="30" customHeight="1" x14ac:dyDescent="0.4">
      <c r="A12" s="155"/>
      <c r="B12" s="176" t="s">
        <v>7</v>
      </c>
      <c r="C12" s="177" t="s">
        <v>13</v>
      </c>
      <c r="D12" s="178" t="s">
        <v>14</v>
      </c>
      <c r="E12" s="210">
        <f>E11+1</f>
        <v>2</v>
      </c>
      <c r="F12" s="531" t="s">
        <v>840</v>
      </c>
      <c r="G12" s="551" t="s">
        <v>19</v>
      </c>
      <c r="H12" s="552"/>
      <c r="I12" s="553"/>
      <c r="J12" s="214"/>
      <c r="K12" s="253"/>
      <c r="N12" s="338" t="s">
        <v>20</v>
      </c>
      <c r="O12" s="331" t="s">
        <v>21</v>
      </c>
    </row>
    <row r="13" spans="1:15" ht="30" customHeight="1" x14ac:dyDescent="0.4">
      <c r="A13" s="155"/>
      <c r="B13" s="176" t="s">
        <v>7</v>
      </c>
      <c r="C13" s="177" t="s">
        <v>13</v>
      </c>
      <c r="D13" s="178" t="s">
        <v>14</v>
      </c>
      <c r="E13" s="210">
        <f>E12+1</f>
        <v>3</v>
      </c>
      <c r="F13" s="509"/>
      <c r="G13" s="522" t="s">
        <v>835</v>
      </c>
      <c r="H13" s="421"/>
      <c r="I13" s="523"/>
      <c r="J13" s="215"/>
      <c r="K13" s="254"/>
      <c r="N13" s="338" t="s">
        <v>22</v>
      </c>
      <c r="O13" s="331" t="s">
        <v>855</v>
      </c>
    </row>
    <row r="14" spans="1:15" ht="30" customHeight="1" x14ac:dyDescent="0.4">
      <c r="A14" s="155"/>
      <c r="B14" s="176" t="s">
        <v>7</v>
      </c>
      <c r="C14" s="177" t="s">
        <v>13</v>
      </c>
      <c r="D14" s="178" t="s">
        <v>14</v>
      </c>
      <c r="E14" s="210">
        <f t="shared" ref="E14:E28" si="0">E13+1</f>
        <v>4</v>
      </c>
      <c r="F14" s="509"/>
      <c r="G14" s="514" t="s">
        <v>836</v>
      </c>
      <c r="H14" s="515"/>
      <c r="I14" s="302" t="s">
        <v>837</v>
      </c>
      <c r="J14" s="215"/>
      <c r="K14" s="253"/>
      <c r="N14" s="339" t="s">
        <v>856</v>
      </c>
      <c r="O14" s="331" t="s">
        <v>16</v>
      </c>
    </row>
    <row r="15" spans="1:15" ht="30" customHeight="1" x14ac:dyDescent="0.4">
      <c r="A15" s="155"/>
      <c r="B15" s="176" t="s">
        <v>7</v>
      </c>
      <c r="C15" s="177" t="s">
        <v>13</v>
      </c>
      <c r="D15" s="178" t="s">
        <v>14</v>
      </c>
      <c r="E15" s="210">
        <f t="shared" si="0"/>
        <v>5</v>
      </c>
      <c r="F15" s="509"/>
      <c r="G15" s="516"/>
      <c r="H15" s="517"/>
      <c r="I15" s="303" t="s">
        <v>838</v>
      </c>
      <c r="J15" s="215"/>
      <c r="K15" s="254"/>
      <c r="N15" s="338" t="s">
        <v>17</v>
      </c>
      <c r="O15" s="331" t="s">
        <v>18</v>
      </c>
    </row>
    <row r="16" spans="1:15" ht="30" customHeight="1" x14ac:dyDescent="0.4">
      <c r="A16" s="155"/>
      <c r="B16" s="176" t="s">
        <v>7</v>
      </c>
      <c r="C16" s="177" t="s">
        <v>13</v>
      </c>
      <c r="D16" s="178" t="s">
        <v>14</v>
      </c>
      <c r="E16" s="210">
        <f t="shared" si="0"/>
        <v>6</v>
      </c>
      <c r="F16" s="509"/>
      <c r="G16" s="527" t="s">
        <v>839</v>
      </c>
      <c r="H16" s="528"/>
      <c r="I16" s="302" t="s">
        <v>837</v>
      </c>
      <c r="J16" s="215"/>
      <c r="K16" s="254"/>
      <c r="N16" s="338" t="s">
        <v>857</v>
      </c>
      <c r="O16" s="331" t="s">
        <v>23</v>
      </c>
    </row>
    <row r="17" spans="1:16" ht="30" customHeight="1" x14ac:dyDescent="0.4">
      <c r="A17" s="155"/>
      <c r="B17" s="176" t="s">
        <v>7</v>
      </c>
      <c r="C17" s="177" t="s">
        <v>13</v>
      </c>
      <c r="D17" s="178" t="s">
        <v>14</v>
      </c>
      <c r="E17" s="210">
        <f t="shared" si="0"/>
        <v>7</v>
      </c>
      <c r="F17" s="532"/>
      <c r="G17" s="529"/>
      <c r="H17" s="530"/>
      <c r="I17" s="304" t="s">
        <v>838</v>
      </c>
      <c r="J17" s="216"/>
      <c r="K17" s="255"/>
      <c r="N17" s="338" t="s">
        <v>24</v>
      </c>
      <c r="O17" s="331" t="s">
        <v>25</v>
      </c>
    </row>
    <row r="18" spans="1:16" ht="30" customHeight="1" x14ac:dyDescent="0.4">
      <c r="A18" s="155"/>
      <c r="B18" s="176" t="s">
        <v>7</v>
      </c>
      <c r="C18" s="177" t="s">
        <v>13</v>
      </c>
      <c r="D18" s="178" t="s">
        <v>14</v>
      </c>
      <c r="E18" s="210">
        <f t="shared" si="0"/>
        <v>8</v>
      </c>
      <c r="F18" s="509" t="s">
        <v>852</v>
      </c>
      <c r="G18" s="533" t="s">
        <v>29</v>
      </c>
      <c r="H18" s="534"/>
      <c r="I18" s="305" t="s">
        <v>841</v>
      </c>
      <c r="J18" s="217"/>
      <c r="K18" s="256"/>
      <c r="N18" s="338">
        <v>2005</v>
      </c>
      <c r="O18" s="511" t="s">
        <v>1147</v>
      </c>
    </row>
    <row r="19" spans="1:16" ht="30" customHeight="1" x14ac:dyDescent="0.4">
      <c r="A19" s="155"/>
      <c r="B19" s="176" t="s">
        <v>7</v>
      </c>
      <c r="C19" s="177" t="s">
        <v>13</v>
      </c>
      <c r="D19" s="178" t="s">
        <v>31</v>
      </c>
      <c r="E19" s="210">
        <f t="shared" si="0"/>
        <v>9</v>
      </c>
      <c r="F19" s="509"/>
      <c r="G19" s="535"/>
      <c r="H19" s="536"/>
      <c r="I19" s="306" t="s">
        <v>842</v>
      </c>
      <c r="J19" s="215"/>
      <c r="K19" s="254"/>
      <c r="N19" s="338">
        <v>5</v>
      </c>
      <c r="O19" s="512"/>
    </row>
    <row r="20" spans="1:16" ht="30" customHeight="1" x14ac:dyDescent="0.4">
      <c r="A20" s="155"/>
      <c r="B20" s="176" t="s">
        <v>7</v>
      </c>
      <c r="C20" s="177" t="s">
        <v>13</v>
      </c>
      <c r="D20" s="178" t="s">
        <v>31</v>
      </c>
      <c r="E20" s="210">
        <f t="shared" si="0"/>
        <v>10</v>
      </c>
      <c r="F20" s="509"/>
      <c r="G20" s="520"/>
      <c r="H20" s="521"/>
      <c r="I20" s="306" t="s">
        <v>843</v>
      </c>
      <c r="J20" s="218"/>
      <c r="K20" s="254"/>
      <c r="L20" s="222" t="str">
        <f>IF(ISBLANK(K18),"",DATE(K18,K19,K20))</f>
        <v/>
      </c>
      <c r="N20" s="338">
        <v>15</v>
      </c>
      <c r="O20" s="513"/>
    </row>
    <row r="21" spans="1:16" ht="30" customHeight="1" x14ac:dyDescent="0.4">
      <c r="A21" s="155"/>
      <c r="B21" s="176" t="s">
        <v>7</v>
      </c>
      <c r="C21" s="177"/>
      <c r="D21" s="178" t="s">
        <v>30</v>
      </c>
      <c r="E21" s="210">
        <f t="shared" si="0"/>
        <v>11</v>
      </c>
      <c r="F21" s="510"/>
      <c r="G21" s="516" t="s">
        <v>1176</v>
      </c>
      <c r="H21" s="537"/>
      <c r="I21" s="538"/>
      <c r="J21" s="218">
        <v>45383</v>
      </c>
      <c r="K21" s="257" t="str">
        <f>IF(L20="","",DATEDIF(L20,J21,"Y"))</f>
        <v/>
      </c>
      <c r="N21" s="337">
        <v>18</v>
      </c>
      <c r="O21" s="332" t="s">
        <v>1148</v>
      </c>
    </row>
    <row r="22" spans="1:16" ht="30" customHeight="1" x14ac:dyDescent="0.4">
      <c r="A22" s="155"/>
      <c r="B22" s="176" t="s">
        <v>7</v>
      </c>
      <c r="C22" s="177" t="s">
        <v>13</v>
      </c>
      <c r="D22" s="178" t="s">
        <v>31</v>
      </c>
      <c r="E22" s="210">
        <f t="shared" si="0"/>
        <v>12</v>
      </c>
      <c r="F22" s="212" t="s">
        <v>296</v>
      </c>
      <c r="G22" s="522" t="s">
        <v>33</v>
      </c>
      <c r="H22" s="421"/>
      <c r="I22" s="523"/>
      <c r="J22" s="215"/>
      <c r="K22" s="258"/>
      <c r="N22" s="337" t="s">
        <v>35</v>
      </c>
      <c r="O22" s="333" t="s">
        <v>858</v>
      </c>
    </row>
    <row r="23" spans="1:16" ht="30" customHeight="1" x14ac:dyDescent="0.4">
      <c r="A23" s="155"/>
      <c r="B23" s="176" t="s">
        <v>7</v>
      </c>
      <c r="C23" s="177" t="s">
        <v>13</v>
      </c>
      <c r="D23" s="178" t="s">
        <v>31</v>
      </c>
      <c r="E23" s="210">
        <f t="shared" si="0"/>
        <v>13</v>
      </c>
      <c r="F23" s="499" t="s">
        <v>28</v>
      </c>
      <c r="G23" s="514" t="s">
        <v>844</v>
      </c>
      <c r="H23" s="515"/>
      <c r="I23" s="303" t="s">
        <v>845</v>
      </c>
      <c r="J23" s="215"/>
      <c r="K23" s="258"/>
      <c r="N23" s="337" t="s">
        <v>37</v>
      </c>
      <c r="O23" s="333" t="s">
        <v>1089</v>
      </c>
      <c r="P23" s="159"/>
    </row>
    <row r="24" spans="1:16" ht="30" customHeight="1" x14ac:dyDescent="0.4">
      <c r="A24" s="155"/>
      <c r="B24" s="176" t="s">
        <v>7</v>
      </c>
      <c r="C24" s="178" t="s">
        <v>873</v>
      </c>
      <c r="D24" s="178" t="s">
        <v>14</v>
      </c>
      <c r="E24" s="210">
        <f t="shared" si="0"/>
        <v>14</v>
      </c>
      <c r="F24" s="445"/>
      <c r="G24" s="516"/>
      <c r="H24" s="517"/>
      <c r="I24" s="303" t="s">
        <v>846</v>
      </c>
      <c r="J24" s="215"/>
      <c r="K24" s="250"/>
      <c r="N24" s="337" t="s">
        <v>39</v>
      </c>
      <c r="O24" s="333" t="s">
        <v>859</v>
      </c>
    </row>
    <row r="25" spans="1:16" ht="30" customHeight="1" x14ac:dyDescent="0.4">
      <c r="A25" s="155"/>
      <c r="B25" s="176" t="s">
        <v>7</v>
      </c>
      <c r="C25" s="177" t="s">
        <v>13</v>
      </c>
      <c r="D25" s="178" t="s">
        <v>14</v>
      </c>
      <c r="E25" s="210">
        <f t="shared" si="0"/>
        <v>15</v>
      </c>
      <c r="F25" s="445"/>
      <c r="G25" s="518" t="s">
        <v>847</v>
      </c>
      <c r="H25" s="519"/>
      <c r="I25" s="306" t="s">
        <v>848</v>
      </c>
      <c r="J25" s="187"/>
      <c r="K25" s="259"/>
      <c r="N25" s="337" t="s">
        <v>40</v>
      </c>
      <c r="O25" s="330" t="s">
        <v>41</v>
      </c>
    </row>
    <row r="26" spans="1:16" ht="30" customHeight="1" x14ac:dyDescent="0.4">
      <c r="A26" s="155"/>
      <c r="B26" s="176" t="s">
        <v>7</v>
      </c>
      <c r="C26" s="177" t="s">
        <v>13</v>
      </c>
      <c r="D26" s="178" t="s">
        <v>14</v>
      </c>
      <c r="E26" s="210">
        <f t="shared" si="0"/>
        <v>16</v>
      </c>
      <c r="F26" s="445"/>
      <c r="G26" s="520"/>
      <c r="H26" s="521"/>
      <c r="I26" s="307" t="s">
        <v>849</v>
      </c>
      <c r="J26" s="187"/>
      <c r="K26" s="259"/>
      <c r="N26" s="337" t="s">
        <v>42</v>
      </c>
      <c r="O26" s="330" t="s">
        <v>1086</v>
      </c>
    </row>
    <row r="27" spans="1:16" ht="30" customHeight="1" x14ac:dyDescent="0.4">
      <c r="A27" s="155"/>
      <c r="B27" s="176"/>
      <c r="C27" s="177" t="s">
        <v>13</v>
      </c>
      <c r="D27" s="178" t="s">
        <v>14</v>
      </c>
      <c r="E27" s="210">
        <f t="shared" si="0"/>
        <v>17</v>
      </c>
      <c r="F27" s="445"/>
      <c r="G27" s="522" t="s">
        <v>850</v>
      </c>
      <c r="H27" s="421"/>
      <c r="I27" s="523"/>
      <c r="J27" s="187"/>
      <c r="K27" s="250"/>
      <c r="L27" s="160" t="str">
        <f>IF(J27="","",1)</f>
        <v/>
      </c>
      <c r="M27" s="160" t="str">
        <f>IF(K27="","",1)</f>
        <v/>
      </c>
      <c r="N27" s="337" t="s">
        <v>43</v>
      </c>
      <c r="O27" s="330" t="s">
        <v>44</v>
      </c>
    </row>
    <row r="28" spans="1:16" ht="30" customHeight="1" x14ac:dyDescent="0.4">
      <c r="A28" s="155"/>
      <c r="B28" s="176" t="s">
        <v>7</v>
      </c>
      <c r="C28" s="177" t="s">
        <v>13</v>
      </c>
      <c r="D28" s="178" t="s">
        <v>14</v>
      </c>
      <c r="E28" s="211">
        <f t="shared" si="0"/>
        <v>18</v>
      </c>
      <c r="F28" s="500"/>
      <c r="G28" s="524" t="s">
        <v>851</v>
      </c>
      <c r="H28" s="525"/>
      <c r="I28" s="526"/>
      <c r="J28" s="190"/>
      <c r="K28" s="419"/>
      <c r="N28" s="340" t="s">
        <v>45</v>
      </c>
      <c r="O28" s="334" t="s">
        <v>46</v>
      </c>
    </row>
    <row r="29" spans="1:16" ht="26.45" customHeight="1" x14ac:dyDescent="0.4">
      <c r="A29" s="155"/>
      <c r="B29" s="157" t="s">
        <v>7</v>
      </c>
      <c r="F29" s="157"/>
      <c r="G29" s="157"/>
      <c r="H29" s="157"/>
      <c r="K29" s="260"/>
    </row>
    <row r="30" spans="1:16" ht="26.45" customHeight="1" x14ac:dyDescent="0.4">
      <c r="A30" s="155"/>
      <c r="B30" s="157" t="s">
        <v>7</v>
      </c>
      <c r="C30" s="172" t="s">
        <v>47</v>
      </c>
      <c r="D30" s="173"/>
      <c r="E30" s="174"/>
      <c r="F30" s="174"/>
      <c r="G30" s="174"/>
      <c r="H30" s="174"/>
      <c r="I30" s="157"/>
    </row>
    <row r="31" spans="1:16" ht="26.45" customHeight="1" x14ac:dyDescent="0.4">
      <c r="A31" s="155"/>
      <c r="B31" s="157" t="s">
        <v>7</v>
      </c>
      <c r="C31" s="172" t="s">
        <v>1178</v>
      </c>
      <c r="D31" s="173"/>
      <c r="E31" s="174"/>
      <c r="F31" s="174"/>
      <c r="G31" s="174"/>
      <c r="H31" s="174"/>
    </row>
    <row r="32" spans="1:16" ht="39.950000000000003" customHeight="1" x14ac:dyDescent="0.4">
      <c r="A32" s="155"/>
      <c r="B32" s="157" t="s">
        <v>7</v>
      </c>
      <c r="C32" s="158"/>
      <c r="E32" s="167" t="s">
        <v>8</v>
      </c>
      <c r="F32" s="208" t="s">
        <v>834</v>
      </c>
      <c r="G32" s="442" t="s">
        <v>9</v>
      </c>
      <c r="H32" s="443"/>
      <c r="I32" s="444"/>
      <c r="J32" s="168"/>
      <c r="K32" s="168" t="s">
        <v>10</v>
      </c>
      <c r="N32" s="170" t="s">
        <v>11</v>
      </c>
      <c r="O32" s="171" t="s">
        <v>12</v>
      </c>
    </row>
    <row r="33" spans="1:15" ht="30" customHeight="1" x14ac:dyDescent="0.4">
      <c r="A33" s="155"/>
      <c r="B33" s="176" t="s">
        <v>7</v>
      </c>
      <c r="C33" s="177" t="s">
        <v>13</v>
      </c>
      <c r="D33" s="178" t="s">
        <v>1047</v>
      </c>
      <c r="E33" s="183">
        <f>E28+1</f>
        <v>19</v>
      </c>
      <c r="F33" s="1" t="s">
        <v>48</v>
      </c>
      <c r="G33" s="501" t="s">
        <v>863</v>
      </c>
      <c r="H33" s="504" t="s">
        <v>840</v>
      </c>
      <c r="I33" s="505"/>
      <c r="J33" s="225"/>
      <c r="K33" s="261"/>
      <c r="N33" s="341" t="s">
        <v>49</v>
      </c>
      <c r="O33" s="332" t="s">
        <v>1043</v>
      </c>
    </row>
    <row r="34" spans="1:15" ht="60" x14ac:dyDescent="0.4">
      <c r="A34" s="155"/>
      <c r="B34" s="176" t="s">
        <v>7</v>
      </c>
      <c r="C34" s="177" t="s">
        <v>13</v>
      </c>
      <c r="D34" s="178" t="s">
        <v>31</v>
      </c>
      <c r="E34" s="185">
        <f>E33+1</f>
        <v>20</v>
      </c>
      <c r="F34" s="186" t="s">
        <v>32</v>
      </c>
      <c r="G34" s="502"/>
      <c r="H34" s="422" t="s">
        <v>860</v>
      </c>
      <c r="I34" s="506"/>
      <c r="J34" s="191"/>
      <c r="K34" s="250"/>
      <c r="N34" s="337" t="s">
        <v>51</v>
      </c>
      <c r="O34" s="335" t="s">
        <v>1235</v>
      </c>
    </row>
    <row r="35" spans="1:15" ht="30" customHeight="1" x14ac:dyDescent="0.4">
      <c r="A35" s="155"/>
      <c r="B35" s="176" t="s">
        <v>7</v>
      </c>
      <c r="C35" s="178" t="s">
        <v>873</v>
      </c>
      <c r="D35" s="178" t="s">
        <v>31</v>
      </c>
      <c r="E35" s="185">
        <f>E34+1</f>
        <v>21</v>
      </c>
      <c r="F35" s="499" t="s">
        <v>48</v>
      </c>
      <c r="G35" s="502"/>
      <c r="H35" s="422" t="s">
        <v>861</v>
      </c>
      <c r="I35" s="506"/>
      <c r="J35" s="192"/>
      <c r="K35" s="250"/>
      <c r="N35" s="337" t="s">
        <v>53</v>
      </c>
      <c r="O35" s="364"/>
    </row>
    <row r="36" spans="1:15" ht="45" x14ac:dyDescent="0.4">
      <c r="A36" s="155"/>
      <c r="B36" s="176" t="s">
        <v>7</v>
      </c>
      <c r="C36" s="178" t="s">
        <v>873</v>
      </c>
      <c r="D36" s="178" t="s">
        <v>1047</v>
      </c>
      <c r="E36" s="185">
        <f t="shared" ref="E36:E45" si="1">E35+1</f>
        <v>22</v>
      </c>
      <c r="F36" s="500"/>
      <c r="G36" s="503"/>
      <c r="H36" s="423" t="s">
        <v>862</v>
      </c>
      <c r="I36" s="507"/>
      <c r="J36" s="193"/>
      <c r="K36" s="262"/>
      <c r="N36" s="337" t="s">
        <v>1048</v>
      </c>
      <c r="O36" s="332" t="s">
        <v>1044</v>
      </c>
    </row>
    <row r="37" spans="1:15" ht="30" customHeight="1" x14ac:dyDescent="0.4">
      <c r="A37" s="155"/>
      <c r="B37" s="176" t="s">
        <v>7</v>
      </c>
      <c r="C37" s="177" t="s">
        <v>13</v>
      </c>
      <c r="D37" s="178" t="s">
        <v>1047</v>
      </c>
      <c r="E37" s="185">
        <f t="shared" si="1"/>
        <v>23</v>
      </c>
      <c r="F37" s="1" t="s">
        <v>48</v>
      </c>
      <c r="G37" s="501" t="s">
        <v>868</v>
      </c>
      <c r="H37" s="504" t="s">
        <v>840</v>
      </c>
      <c r="I37" s="505"/>
      <c r="J37" s="225"/>
      <c r="K37" s="261"/>
      <c r="N37" s="337" t="s">
        <v>1058</v>
      </c>
      <c r="O37" s="332" t="s">
        <v>1045</v>
      </c>
    </row>
    <row r="38" spans="1:15" ht="60" x14ac:dyDescent="0.4">
      <c r="A38" s="155"/>
      <c r="B38" s="176" t="s">
        <v>7</v>
      </c>
      <c r="C38" s="177" t="s">
        <v>13</v>
      </c>
      <c r="D38" s="178" t="s">
        <v>31</v>
      </c>
      <c r="E38" s="185">
        <f t="shared" si="1"/>
        <v>24</v>
      </c>
      <c r="F38" s="186" t="s">
        <v>32</v>
      </c>
      <c r="G38" s="502"/>
      <c r="H38" s="422" t="s">
        <v>860</v>
      </c>
      <c r="I38" s="506"/>
      <c r="J38" s="191"/>
      <c r="K38" s="250"/>
      <c r="N38" s="337" t="s">
        <v>1177</v>
      </c>
      <c r="O38" s="335" t="s">
        <v>1236</v>
      </c>
    </row>
    <row r="39" spans="1:15" ht="30" customHeight="1" x14ac:dyDescent="0.4">
      <c r="A39" s="155"/>
      <c r="B39" s="176" t="s">
        <v>7</v>
      </c>
      <c r="C39" s="178" t="s">
        <v>873</v>
      </c>
      <c r="D39" s="178" t="s">
        <v>31</v>
      </c>
      <c r="E39" s="185">
        <f t="shared" si="1"/>
        <v>25</v>
      </c>
      <c r="F39" s="499" t="s">
        <v>48</v>
      </c>
      <c r="G39" s="502"/>
      <c r="H39" s="422" t="s">
        <v>861</v>
      </c>
      <c r="I39" s="506"/>
      <c r="J39" s="192"/>
      <c r="K39" s="250"/>
      <c r="N39" s="337" t="s">
        <v>52</v>
      </c>
      <c r="O39" s="332"/>
    </row>
    <row r="40" spans="1:15" ht="45" customHeight="1" x14ac:dyDescent="0.4">
      <c r="A40" s="155"/>
      <c r="B40" s="176" t="s">
        <v>7</v>
      </c>
      <c r="C40" s="178" t="s">
        <v>873</v>
      </c>
      <c r="D40" s="178" t="s">
        <v>1047</v>
      </c>
      <c r="E40" s="185">
        <f t="shared" si="1"/>
        <v>26</v>
      </c>
      <c r="F40" s="500"/>
      <c r="G40" s="503"/>
      <c r="H40" s="423" t="s">
        <v>862</v>
      </c>
      <c r="I40" s="507"/>
      <c r="J40" s="193"/>
      <c r="K40" s="262"/>
      <c r="N40" s="337" t="s">
        <v>1059</v>
      </c>
      <c r="O40" s="332" t="s">
        <v>1044</v>
      </c>
    </row>
    <row r="41" spans="1:15" ht="30" customHeight="1" x14ac:dyDescent="0.4">
      <c r="A41" s="155"/>
      <c r="B41" s="176" t="s">
        <v>7</v>
      </c>
      <c r="C41" s="177" t="s">
        <v>38</v>
      </c>
      <c r="D41" s="178" t="s">
        <v>31</v>
      </c>
      <c r="E41" s="185">
        <f t="shared" si="1"/>
        <v>27</v>
      </c>
      <c r="F41" s="195" t="s">
        <v>54</v>
      </c>
      <c r="G41" s="501" t="s">
        <v>1070</v>
      </c>
      <c r="H41" s="504" t="s">
        <v>869</v>
      </c>
      <c r="I41" s="505"/>
      <c r="J41" s="224"/>
      <c r="K41" s="263"/>
      <c r="N41" s="337" t="s">
        <v>55</v>
      </c>
      <c r="O41" s="332" t="s">
        <v>1046</v>
      </c>
    </row>
    <row r="42" spans="1:15" ht="30" customHeight="1" x14ac:dyDescent="0.4">
      <c r="A42" s="155"/>
      <c r="B42" s="176" t="s">
        <v>7</v>
      </c>
      <c r="C42" s="178" t="s">
        <v>873</v>
      </c>
      <c r="D42" s="178" t="s">
        <v>14</v>
      </c>
      <c r="E42" s="185">
        <f t="shared" si="1"/>
        <v>28</v>
      </c>
      <c r="F42" s="186" t="s">
        <v>48</v>
      </c>
      <c r="G42" s="502"/>
      <c r="H42" s="428" t="s">
        <v>840</v>
      </c>
      <c r="I42" s="508"/>
      <c r="J42" s="192"/>
      <c r="K42" s="250"/>
      <c r="N42" s="337" t="s">
        <v>56</v>
      </c>
      <c r="O42" s="332" t="s">
        <v>870</v>
      </c>
    </row>
    <row r="43" spans="1:15" ht="52.5" customHeight="1" x14ac:dyDescent="0.4">
      <c r="A43" s="155"/>
      <c r="B43" s="176" t="s">
        <v>7</v>
      </c>
      <c r="C43" s="178" t="s">
        <v>873</v>
      </c>
      <c r="D43" s="178" t="s">
        <v>31</v>
      </c>
      <c r="E43" s="185">
        <f t="shared" si="1"/>
        <v>29</v>
      </c>
      <c r="F43" s="186" t="s">
        <v>32</v>
      </c>
      <c r="G43" s="502"/>
      <c r="H43" s="422" t="s">
        <v>860</v>
      </c>
      <c r="I43" s="506"/>
      <c r="J43" s="191"/>
      <c r="K43" s="250"/>
      <c r="N43" s="337" t="s">
        <v>57</v>
      </c>
      <c r="O43" s="332" t="s">
        <v>871</v>
      </c>
    </row>
    <row r="44" spans="1:15" ht="30" customHeight="1" x14ac:dyDescent="0.4">
      <c r="A44" s="155"/>
      <c r="B44" s="176" t="s">
        <v>7</v>
      </c>
      <c r="C44" s="178" t="s">
        <v>873</v>
      </c>
      <c r="D44" s="178" t="s">
        <v>31</v>
      </c>
      <c r="E44" s="185">
        <f t="shared" si="1"/>
        <v>30</v>
      </c>
      <c r="F44" s="186" t="s">
        <v>54</v>
      </c>
      <c r="G44" s="502"/>
      <c r="H44" s="422" t="s">
        <v>861</v>
      </c>
      <c r="I44" s="506"/>
      <c r="J44" s="192"/>
      <c r="K44" s="250"/>
      <c r="N44" s="337" t="s">
        <v>58</v>
      </c>
      <c r="O44" s="332"/>
    </row>
    <row r="45" spans="1:15" ht="45" customHeight="1" x14ac:dyDescent="0.4">
      <c r="A45" s="155"/>
      <c r="B45" s="176" t="s">
        <v>7</v>
      </c>
      <c r="C45" s="178" t="s">
        <v>873</v>
      </c>
      <c r="D45" s="178" t="s">
        <v>14</v>
      </c>
      <c r="E45" s="188">
        <f t="shared" si="1"/>
        <v>31</v>
      </c>
      <c r="F45" s="189" t="s">
        <v>54</v>
      </c>
      <c r="G45" s="503"/>
      <c r="H45" s="423" t="s">
        <v>862</v>
      </c>
      <c r="I45" s="507"/>
      <c r="J45" s="193"/>
      <c r="K45" s="262"/>
      <c r="N45" s="340" t="s">
        <v>59</v>
      </c>
      <c r="O45" s="336" t="s">
        <v>872</v>
      </c>
    </row>
    <row r="46" spans="1:15" ht="26.45" customHeight="1" x14ac:dyDescent="0.4">
      <c r="A46" s="155"/>
      <c r="B46" s="157" t="s">
        <v>7</v>
      </c>
      <c r="C46" s="163"/>
      <c r="F46" s="157"/>
      <c r="G46" s="157"/>
      <c r="H46" s="157"/>
      <c r="K46" s="260"/>
    </row>
    <row r="47" spans="1:15" ht="26.45" customHeight="1" x14ac:dyDescent="0.4">
      <c r="A47" s="155"/>
      <c r="B47" s="157" t="s">
        <v>7</v>
      </c>
      <c r="C47" s="163" t="s">
        <v>60</v>
      </c>
      <c r="F47" s="157"/>
      <c r="G47" s="157"/>
      <c r="H47" s="157"/>
      <c r="I47" s="157"/>
    </row>
    <row r="48" spans="1:15" ht="26.45" customHeight="1" x14ac:dyDescent="0.4">
      <c r="A48" s="155"/>
      <c r="B48" s="157" t="s">
        <v>7</v>
      </c>
      <c r="C48" s="163" t="s">
        <v>1150</v>
      </c>
      <c r="F48" s="157"/>
      <c r="G48" s="157"/>
      <c r="H48" s="157"/>
    </row>
    <row r="49" spans="1:15" ht="39.950000000000003" customHeight="1" x14ac:dyDescent="0.4">
      <c r="A49" s="155"/>
      <c r="B49" s="157" t="s">
        <v>7</v>
      </c>
      <c r="C49" s="158"/>
      <c r="E49" s="167" t="s">
        <v>8</v>
      </c>
      <c r="F49" s="208" t="s">
        <v>834</v>
      </c>
      <c r="G49" s="442" t="s">
        <v>9</v>
      </c>
      <c r="H49" s="443"/>
      <c r="I49" s="444"/>
      <c r="J49" s="168"/>
      <c r="K49" s="168" t="s">
        <v>10</v>
      </c>
      <c r="N49" s="170" t="s">
        <v>11</v>
      </c>
      <c r="O49" s="171" t="s">
        <v>12</v>
      </c>
    </row>
    <row r="50" spans="1:15" ht="30" customHeight="1" x14ac:dyDescent="0.4">
      <c r="A50" s="155"/>
      <c r="B50" s="176" t="s">
        <v>7</v>
      </c>
      <c r="C50" s="177" t="s">
        <v>13</v>
      </c>
      <c r="D50" s="178" t="s">
        <v>14</v>
      </c>
      <c r="E50" s="183">
        <f>E45+1</f>
        <v>32</v>
      </c>
      <c r="F50" s="485" t="s">
        <v>32</v>
      </c>
      <c r="G50" s="539" t="s">
        <v>874</v>
      </c>
      <c r="H50" s="542" t="s">
        <v>875</v>
      </c>
      <c r="I50" s="543"/>
      <c r="J50" s="184"/>
      <c r="K50" s="261"/>
      <c r="N50" s="341" t="s">
        <v>49</v>
      </c>
      <c r="O50" s="343" t="s">
        <v>1049</v>
      </c>
    </row>
    <row r="51" spans="1:15" ht="30" customHeight="1" x14ac:dyDescent="0.4">
      <c r="A51" s="155"/>
      <c r="B51" s="176" t="s">
        <v>7</v>
      </c>
      <c r="C51" s="177" t="s">
        <v>13</v>
      </c>
      <c r="D51" s="178" t="s">
        <v>14</v>
      </c>
      <c r="E51" s="185">
        <f>E50+1</f>
        <v>33</v>
      </c>
      <c r="F51" s="445"/>
      <c r="G51" s="540"/>
      <c r="H51" s="544" t="s">
        <v>876</v>
      </c>
      <c r="I51" s="545"/>
      <c r="J51" s="187"/>
      <c r="K51" s="250"/>
      <c r="N51" s="337" t="s">
        <v>61</v>
      </c>
      <c r="O51" s="333" t="s">
        <v>878</v>
      </c>
    </row>
    <row r="52" spans="1:15" ht="30" customHeight="1" x14ac:dyDescent="0.4">
      <c r="A52" s="155"/>
      <c r="B52" s="8"/>
      <c r="C52" s="177" t="s">
        <v>13</v>
      </c>
      <c r="D52" s="178" t="s">
        <v>14</v>
      </c>
      <c r="E52" s="188">
        <f>E51+1</f>
        <v>34</v>
      </c>
      <c r="F52" s="500"/>
      <c r="G52" s="541"/>
      <c r="H52" s="546" t="s">
        <v>877</v>
      </c>
      <c r="I52" s="547"/>
      <c r="J52" s="190"/>
      <c r="K52" s="419"/>
      <c r="N52" s="342" t="s">
        <v>62</v>
      </c>
      <c r="O52" s="344" t="s">
        <v>46</v>
      </c>
    </row>
    <row r="53" spans="1:15" ht="26.45" customHeight="1" x14ac:dyDescent="0.4">
      <c r="A53" s="155"/>
      <c r="B53" s="157" t="s">
        <v>7</v>
      </c>
      <c r="C53" s="163"/>
      <c r="F53" s="157"/>
      <c r="G53" s="157"/>
      <c r="H53" s="157"/>
      <c r="K53" s="260"/>
    </row>
    <row r="54" spans="1:15" ht="26.45" customHeight="1" x14ac:dyDescent="0.4">
      <c r="A54" s="155"/>
      <c r="B54" s="157" t="s">
        <v>7</v>
      </c>
      <c r="C54" s="163" t="s">
        <v>63</v>
      </c>
      <c r="F54" s="157"/>
      <c r="G54" s="157"/>
      <c r="H54" s="157"/>
      <c r="I54" s="157"/>
    </row>
    <row r="55" spans="1:15" ht="26.45" customHeight="1" x14ac:dyDescent="0.4">
      <c r="A55" s="155"/>
      <c r="B55" s="157" t="s">
        <v>7</v>
      </c>
      <c r="C55" s="163" t="s">
        <v>64</v>
      </c>
      <c r="F55" s="157"/>
      <c r="G55" s="157"/>
      <c r="H55" s="157"/>
    </row>
    <row r="56" spans="1:15" ht="37.5" x14ac:dyDescent="0.4">
      <c r="A56" s="155"/>
      <c r="B56" s="157" t="s">
        <v>7</v>
      </c>
      <c r="C56" s="158"/>
      <c r="E56" s="167" t="s">
        <v>8</v>
      </c>
      <c r="F56" s="208" t="s">
        <v>834</v>
      </c>
      <c r="G56" s="442" t="s">
        <v>9</v>
      </c>
      <c r="H56" s="443"/>
      <c r="I56" s="444"/>
      <c r="J56" s="168"/>
      <c r="K56" s="168" t="s">
        <v>10</v>
      </c>
      <c r="N56" s="170" t="s">
        <v>11</v>
      </c>
      <c r="O56" s="171" t="s">
        <v>12</v>
      </c>
    </row>
    <row r="57" spans="1:15" ht="30" customHeight="1" x14ac:dyDescent="0.4">
      <c r="A57" s="155"/>
      <c r="B57" s="176" t="s">
        <v>7</v>
      </c>
      <c r="C57" s="177" t="s">
        <v>13</v>
      </c>
      <c r="D57" s="178" t="s">
        <v>31</v>
      </c>
      <c r="E57" s="183">
        <f>E52+1</f>
        <v>35</v>
      </c>
      <c r="F57" s="485" t="s">
        <v>65</v>
      </c>
      <c r="G57" s="563" t="s">
        <v>1151</v>
      </c>
      <c r="H57" s="504" t="s">
        <v>66</v>
      </c>
      <c r="I57" s="505"/>
      <c r="J57" s="184"/>
      <c r="K57" s="264"/>
      <c r="N57" s="341" t="s">
        <v>68</v>
      </c>
      <c r="O57" s="343" t="s">
        <v>1153</v>
      </c>
    </row>
    <row r="58" spans="1:15" ht="30" customHeight="1" x14ac:dyDescent="0.4">
      <c r="A58" s="155"/>
      <c r="B58" s="176" t="s">
        <v>7</v>
      </c>
      <c r="C58" s="178" t="s">
        <v>873</v>
      </c>
      <c r="D58" s="178" t="s">
        <v>31</v>
      </c>
      <c r="E58" s="185">
        <f>E57+1</f>
        <v>36</v>
      </c>
      <c r="F58" s="445"/>
      <c r="G58" s="564"/>
      <c r="H58" s="377" t="s">
        <v>881</v>
      </c>
      <c r="I58" s="312" t="s">
        <v>879</v>
      </c>
      <c r="J58" s="187"/>
      <c r="K58" s="250"/>
      <c r="N58" s="337" t="s">
        <v>70</v>
      </c>
      <c r="O58" s="346" t="s">
        <v>1154</v>
      </c>
    </row>
    <row r="59" spans="1:15" ht="30" customHeight="1" x14ac:dyDescent="0.4">
      <c r="A59" s="155"/>
      <c r="B59" s="176" t="s">
        <v>7</v>
      </c>
      <c r="C59" s="178" t="s">
        <v>873</v>
      </c>
      <c r="D59" s="178" t="s">
        <v>14</v>
      </c>
      <c r="E59" s="185">
        <f>E58+1</f>
        <v>37</v>
      </c>
      <c r="F59" s="445"/>
      <c r="G59" s="564"/>
      <c r="H59" s="377" t="s">
        <v>880</v>
      </c>
      <c r="I59" s="312" t="s">
        <v>882</v>
      </c>
      <c r="J59" s="187"/>
      <c r="K59" s="250"/>
      <c r="N59" s="337" t="s">
        <v>1169</v>
      </c>
      <c r="O59" s="330" t="s">
        <v>1155</v>
      </c>
    </row>
    <row r="60" spans="1:15" ht="30" customHeight="1" x14ac:dyDescent="0.4">
      <c r="A60" s="155"/>
      <c r="B60" s="176" t="s">
        <v>7</v>
      </c>
      <c r="C60" s="178" t="s">
        <v>873</v>
      </c>
      <c r="D60" s="178" t="s">
        <v>14</v>
      </c>
      <c r="E60" s="185">
        <f t="shared" ref="E60:E68" si="2">E59+1</f>
        <v>38</v>
      </c>
      <c r="F60" s="445"/>
      <c r="G60" s="564"/>
      <c r="H60" s="377" t="s">
        <v>881</v>
      </c>
      <c r="I60" s="312" t="s">
        <v>882</v>
      </c>
      <c r="J60" s="187"/>
      <c r="K60" s="250"/>
      <c r="N60" s="337" t="s">
        <v>1170</v>
      </c>
      <c r="O60" s="330" t="s">
        <v>1156</v>
      </c>
    </row>
    <row r="61" spans="1:15" ht="44.45" customHeight="1" x14ac:dyDescent="0.4">
      <c r="A61" s="155"/>
      <c r="B61" s="176" t="s">
        <v>7</v>
      </c>
      <c r="C61" s="177" t="s">
        <v>13</v>
      </c>
      <c r="D61" s="178" t="s">
        <v>31</v>
      </c>
      <c r="E61" s="185">
        <f t="shared" si="2"/>
        <v>39</v>
      </c>
      <c r="F61" s="445"/>
      <c r="G61" s="564"/>
      <c r="H61" s="422" t="s">
        <v>71</v>
      </c>
      <c r="I61" s="506"/>
      <c r="J61" s="187"/>
      <c r="K61" s="258"/>
      <c r="N61" s="337" t="s">
        <v>73</v>
      </c>
      <c r="O61" s="364" t="s">
        <v>1157</v>
      </c>
    </row>
    <row r="62" spans="1:15" ht="55.5" customHeight="1" x14ac:dyDescent="0.4">
      <c r="A62" s="155"/>
      <c r="B62" s="8"/>
      <c r="C62" s="178" t="s">
        <v>873</v>
      </c>
      <c r="D62" s="178" t="s">
        <v>14</v>
      </c>
      <c r="E62" s="185">
        <f t="shared" si="2"/>
        <v>40</v>
      </c>
      <c r="F62" s="445"/>
      <c r="G62" s="565"/>
      <c r="H62" s="423" t="s">
        <v>74</v>
      </c>
      <c r="I62" s="507"/>
      <c r="J62" s="194"/>
      <c r="K62" s="262"/>
      <c r="N62" s="340" t="s">
        <v>1171</v>
      </c>
      <c r="O62" s="336" t="s">
        <v>1158</v>
      </c>
    </row>
    <row r="63" spans="1:15" ht="73.5" customHeight="1" x14ac:dyDescent="0.4">
      <c r="A63" s="155"/>
      <c r="B63" s="176" t="s">
        <v>7</v>
      </c>
      <c r="C63" s="177" t="s">
        <v>1164</v>
      </c>
      <c r="D63" s="178" t="s">
        <v>1165</v>
      </c>
      <c r="E63" s="185">
        <f t="shared" si="2"/>
        <v>41</v>
      </c>
      <c r="F63" s="445"/>
      <c r="G63" s="564" t="s">
        <v>1152</v>
      </c>
      <c r="H63" s="504" t="s">
        <v>66</v>
      </c>
      <c r="I63" s="505"/>
      <c r="J63" s="184"/>
      <c r="K63" s="389"/>
      <c r="N63" s="341" t="s">
        <v>1160</v>
      </c>
      <c r="O63" s="343" t="s">
        <v>1222</v>
      </c>
    </row>
    <row r="64" spans="1:15" ht="30" customHeight="1" x14ac:dyDescent="0.4">
      <c r="A64" s="155"/>
      <c r="B64" s="176" t="s">
        <v>7</v>
      </c>
      <c r="C64" s="178" t="s">
        <v>1166</v>
      </c>
      <c r="D64" s="178" t="s">
        <v>1165</v>
      </c>
      <c r="E64" s="185">
        <f t="shared" si="2"/>
        <v>42</v>
      </c>
      <c r="F64" s="445"/>
      <c r="G64" s="564"/>
      <c r="H64" s="377" t="s">
        <v>881</v>
      </c>
      <c r="I64" s="312" t="s">
        <v>879</v>
      </c>
      <c r="J64" s="187"/>
      <c r="K64" s="250"/>
      <c r="N64" s="337" t="s">
        <v>1159</v>
      </c>
      <c r="O64" s="346" t="s">
        <v>1154</v>
      </c>
    </row>
    <row r="65" spans="1:15" ht="30" customHeight="1" x14ac:dyDescent="0.4">
      <c r="A65" s="155"/>
      <c r="B65" s="176" t="s">
        <v>7</v>
      </c>
      <c r="C65" s="178" t="s">
        <v>1166</v>
      </c>
      <c r="D65" s="178" t="s">
        <v>1167</v>
      </c>
      <c r="E65" s="185">
        <f t="shared" si="2"/>
        <v>43</v>
      </c>
      <c r="F65" s="445"/>
      <c r="G65" s="564"/>
      <c r="H65" s="377" t="s">
        <v>880</v>
      </c>
      <c r="I65" s="312" t="s">
        <v>882</v>
      </c>
      <c r="J65" s="187"/>
      <c r="K65" s="250"/>
      <c r="N65" s="337" t="s">
        <v>1161</v>
      </c>
      <c r="O65" s="330" t="s">
        <v>1155</v>
      </c>
    </row>
    <row r="66" spans="1:15" ht="30" customHeight="1" x14ac:dyDescent="0.4">
      <c r="A66" s="155"/>
      <c r="B66" s="176" t="s">
        <v>7</v>
      </c>
      <c r="C66" s="178" t="s">
        <v>1166</v>
      </c>
      <c r="D66" s="178" t="s">
        <v>1167</v>
      </c>
      <c r="E66" s="185">
        <f t="shared" si="2"/>
        <v>44</v>
      </c>
      <c r="F66" s="445"/>
      <c r="G66" s="564"/>
      <c r="H66" s="377" t="s">
        <v>881</v>
      </c>
      <c r="I66" s="312" t="s">
        <v>882</v>
      </c>
      <c r="J66" s="187"/>
      <c r="K66" s="250"/>
      <c r="N66" s="337" t="s">
        <v>1162</v>
      </c>
      <c r="O66" s="330" t="s">
        <v>1156</v>
      </c>
    </row>
    <row r="67" spans="1:15" ht="44.45" customHeight="1" x14ac:dyDescent="0.4">
      <c r="A67" s="155"/>
      <c r="B67" s="176" t="s">
        <v>7</v>
      </c>
      <c r="C67" s="178" t="s">
        <v>1166</v>
      </c>
      <c r="D67" s="178" t="s">
        <v>1168</v>
      </c>
      <c r="E67" s="185">
        <f t="shared" si="2"/>
        <v>45</v>
      </c>
      <c r="F67" s="445"/>
      <c r="G67" s="564"/>
      <c r="H67" s="422" t="s">
        <v>71</v>
      </c>
      <c r="I67" s="506"/>
      <c r="J67" s="187"/>
      <c r="K67" s="258"/>
      <c r="N67" s="337" t="s">
        <v>72</v>
      </c>
      <c r="O67" s="364" t="s">
        <v>1157</v>
      </c>
    </row>
    <row r="68" spans="1:15" ht="55.5" customHeight="1" x14ac:dyDescent="0.4">
      <c r="A68" s="155"/>
      <c r="B68" s="8"/>
      <c r="C68" s="178" t="s">
        <v>1166</v>
      </c>
      <c r="D68" s="178" t="s">
        <v>1168</v>
      </c>
      <c r="E68" s="188">
        <f t="shared" si="2"/>
        <v>46</v>
      </c>
      <c r="F68" s="500"/>
      <c r="G68" s="565"/>
      <c r="H68" s="423" t="s">
        <v>74</v>
      </c>
      <c r="I68" s="507"/>
      <c r="J68" s="194"/>
      <c r="K68" s="262"/>
      <c r="N68" s="340" t="s">
        <v>1179</v>
      </c>
      <c r="O68" s="336" t="s">
        <v>1163</v>
      </c>
    </row>
    <row r="69" spans="1:15" ht="26.45" customHeight="1" x14ac:dyDescent="0.4">
      <c r="A69" s="155"/>
      <c r="C69" s="163"/>
      <c r="F69" s="157"/>
      <c r="G69" s="157"/>
      <c r="H69" s="157"/>
      <c r="K69" s="260"/>
    </row>
    <row r="70" spans="1:15" ht="26.45" customHeight="1" x14ac:dyDescent="0.4">
      <c r="A70" s="155"/>
      <c r="C70" s="163"/>
      <c r="F70" s="157"/>
      <c r="G70" s="157"/>
      <c r="H70" s="157"/>
      <c r="K70" s="260"/>
    </row>
    <row r="71" spans="1:15" ht="26.45" customHeight="1" x14ac:dyDescent="0.4">
      <c r="A71" s="155"/>
      <c r="B71" s="157" t="s">
        <v>7</v>
      </c>
      <c r="C71" s="163" t="s">
        <v>1221</v>
      </c>
      <c r="D71" s="163"/>
      <c r="E71" s="158"/>
      <c r="F71" s="157"/>
      <c r="G71" s="157"/>
      <c r="H71" s="157"/>
      <c r="I71" s="157"/>
    </row>
    <row r="72" spans="1:15" ht="26.45" customHeight="1" x14ac:dyDescent="0.4">
      <c r="A72" s="155"/>
      <c r="B72" s="157" t="s">
        <v>7</v>
      </c>
      <c r="C72" s="172" t="s">
        <v>1237</v>
      </c>
      <c r="D72" s="172"/>
      <c r="E72" s="173"/>
      <c r="F72" s="174"/>
      <c r="G72" s="174"/>
      <c r="H72" s="174"/>
      <c r="I72" s="175"/>
      <c r="J72" s="175"/>
      <c r="K72" s="175"/>
    </row>
    <row r="73" spans="1:15" ht="37.5" x14ac:dyDescent="0.4">
      <c r="A73" s="155"/>
      <c r="B73" s="157" t="s">
        <v>7</v>
      </c>
      <c r="C73" s="158"/>
      <c r="E73" s="167" t="s">
        <v>8</v>
      </c>
      <c r="F73" s="208" t="s">
        <v>834</v>
      </c>
      <c r="G73" s="442" t="s">
        <v>9</v>
      </c>
      <c r="H73" s="443"/>
      <c r="I73" s="444"/>
      <c r="J73" s="168"/>
      <c r="K73" s="168" t="s">
        <v>10</v>
      </c>
      <c r="N73" s="170" t="s">
        <v>11</v>
      </c>
      <c r="O73" s="171" t="s">
        <v>12</v>
      </c>
    </row>
    <row r="74" spans="1:15" ht="30" customHeight="1" x14ac:dyDescent="0.4">
      <c r="A74" s="155"/>
      <c r="B74" s="176" t="s">
        <v>7</v>
      </c>
      <c r="C74" s="177" t="s">
        <v>13</v>
      </c>
      <c r="D74" s="178" t="s">
        <v>31</v>
      </c>
      <c r="E74" s="183">
        <f>E68+1</f>
        <v>47</v>
      </c>
      <c r="F74" s="295" t="s">
        <v>75</v>
      </c>
      <c r="G74" s="560" t="s">
        <v>76</v>
      </c>
      <c r="H74" s="561"/>
      <c r="I74" s="562"/>
      <c r="J74" s="229"/>
      <c r="K74" s="265"/>
      <c r="N74" s="341" t="s">
        <v>1142</v>
      </c>
      <c r="O74" s="345" t="s">
        <v>1050</v>
      </c>
    </row>
    <row r="75" spans="1:15" ht="62.25" customHeight="1" x14ac:dyDescent="0.4">
      <c r="A75" s="155"/>
      <c r="B75" s="176" t="s">
        <v>7</v>
      </c>
      <c r="C75" s="177" t="s">
        <v>13</v>
      </c>
      <c r="D75" s="178" t="s">
        <v>31</v>
      </c>
      <c r="E75" s="185">
        <f>E74+1</f>
        <v>48</v>
      </c>
      <c r="F75" s="295" t="s">
        <v>77</v>
      </c>
      <c r="G75" s="560" t="s">
        <v>78</v>
      </c>
      <c r="H75" s="561"/>
      <c r="I75" s="562"/>
      <c r="J75" s="229"/>
      <c r="K75" s="265"/>
      <c r="N75" s="337" t="s">
        <v>80</v>
      </c>
      <c r="O75" s="332" t="s">
        <v>1051</v>
      </c>
    </row>
    <row r="76" spans="1:15" ht="30" customHeight="1" x14ac:dyDescent="0.4">
      <c r="A76" s="155"/>
      <c r="B76" s="176" t="s">
        <v>7</v>
      </c>
      <c r="C76" s="177" t="s">
        <v>13</v>
      </c>
      <c r="D76" s="178" t="s">
        <v>31</v>
      </c>
      <c r="E76" s="185">
        <f t="shared" ref="E76:E81" si="3">E75+1</f>
        <v>49</v>
      </c>
      <c r="F76" s="485" t="s">
        <v>81</v>
      </c>
      <c r="G76" s="554" t="s">
        <v>883</v>
      </c>
      <c r="H76" s="504"/>
      <c r="I76" s="505"/>
      <c r="J76" s="184"/>
      <c r="K76" s="261"/>
      <c r="N76" s="337" t="s">
        <v>83</v>
      </c>
      <c r="O76" s="332" t="s">
        <v>1097</v>
      </c>
    </row>
    <row r="77" spans="1:15" ht="30" customHeight="1" x14ac:dyDescent="0.4">
      <c r="A77" s="155"/>
      <c r="B77" s="176" t="s">
        <v>7</v>
      </c>
      <c r="C77" s="178" t="s">
        <v>873</v>
      </c>
      <c r="D77" s="178" t="s">
        <v>31</v>
      </c>
      <c r="E77" s="185">
        <f t="shared" si="3"/>
        <v>50</v>
      </c>
      <c r="F77" s="445"/>
      <c r="G77" s="555" t="s">
        <v>927</v>
      </c>
      <c r="H77" s="430"/>
      <c r="I77" s="308" t="s">
        <v>884</v>
      </c>
      <c r="J77" s="187"/>
      <c r="K77" s="250"/>
      <c r="N77" s="337" t="s">
        <v>84</v>
      </c>
      <c r="O77" s="332" t="s">
        <v>1098</v>
      </c>
    </row>
    <row r="78" spans="1:15" ht="30" customHeight="1" x14ac:dyDescent="0.4">
      <c r="A78" s="155"/>
      <c r="B78" s="176" t="s">
        <v>7</v>
      </c>
      <c r="C78" s="178" t="s">
        <v>873</v>
      </c>
      <c r="D78" s="178" t="s">
        <v>14</v>
      </c>
      <c r="E78" s="185">
        <f t="shared" si="3"/>
        <v>51</v>
      </c>
      <c r="F78" s="445"/>
      <c r="G78" s="556"/>
      <c r="H78" s="557"/>
      <c r="I78" s="308" t="s">
        <v>1584</v>
      </c>
      <c r="J78" s="187"/>
      <c r="K78" s="250"/>
      <c r="N78" s="337" t="s">
        <v>85</v>
      </c>
      <c r="O78" s="332" t="s">
        <v>1586</v>
      </c>
    </row>
    <row r="79" spans="1:15" ht="30" customHeight="1" x14ac:dyDescent="0.4">
      <c r="A79" s="155"/>
      <c r="B79" s="176" t="s">
        <v>7</v>
      </c>
      <c r="C79" s="177" t="s">
        <v>38</v>
      </c>
      <c r="D79" s="178" t="s">
        <v>31</v>
      </c>
      <c r="E79" s="185">
        <f t="shared" si="3"/>
        <v>52</v>
      </c>
      <c r="F79" s="445"/>
      <c r="G79" s="556"/>
      <c r="H79" s="557"/>
      <c r="I79" s="308" t="s">
        <v>885</v>
      </c>
      <c r="J79" s="187"/>
      <c r="K79" s="250"/>
      <c r="N79" s="337" t="s">
        <v>1581</v>
      </c>
      <c r="O79" s="332" t="s">
        <v>1587</v>
      </c>
    </row>
    <row r="80" spans="1:15" ht="45.75" thickBot="1" x14ac:dyDescent="0.45">
      <c r="A80" s="155"/>
      <c r="B80" s="176" t="s">
        <v>7</v>
      </c>
      <c r="C80" s="178" t="s">
        <v>873</v>
      </c>
      <c r="D80" s="178" t="s">
        <v>14</v>
      </c>
      <c r="E80" s="185">
        <f t="shared" si="3"/>
        <v>53</v>
      </c>
      <c r="F80" s="446"/>
      <c r="G80" s="558"/>
      <c r="H80" s="559"/>
      <c r="I80" s="309" t="s">
        <v>1585</v>
      </c>
      <c r="J80" s="202"/>
      <c r="K80" s="266"/>
      <c r="N80" s="337" t="s">
        <v>1583</v>
      </c>
      <c r="O80" s="332" t="s">
        <v>1588</v>
      </c>
    </row>
    <row r="81" spans="1:15" ht="117" customHeight="1" thickTop="1" thickBot="1" x14ac:dyDescent="0.45">
      <c r="A81" s="155"/>
      <c r="B81" s="176" t="s">
        <v>7</v>
      </c>
      <c r="C81" s="177"/>
      <c r="D81" s="178" t="s">
        <v>30</v>
      </c>
      <c r="E81" s="577">
        <f t="shared" si="3"/>
        <v>54</v>
      </c>
      <c r="F81" s="595" t="s">
        <v>86</v>
      </c>
      <c r="G81" s="592" t="s">
        <v>87</v>
      </c>
      <c r="H81" s="593"/>
      <c r="I81" s="594"/>
      <c r="J81" s="227"/>
      <c r="K81" s="267" t="str">
        <f>CONCATENATE(J82,J83,J84,J85,J86,J87,J88,J89)</f>
        <v/>
      </c>
      <c r="N81" s="337" t="s">
        <v>88</v>
      </c>
      <c r="O81" s="332" t="s">
        <v>889</v>
      </c>
    </row>
    <row r="82" spans="1:15" ht="30" customHeight="1" x14ac:dyDescent="0.4">
      <c r="A82" s="155"/>
      <c r="B82" s="176"/>
      <c r="C82" s="177" t="s">
        <v>38</v>
      </c>
      <c r="D82" s="178" t="s">
        <v>31</v>
      </c>
      <c r="E82" s="578"/>
      <c r="F82" s="595"/>
      <c r="G82" s="589" t="s">
        <v>89</v>
      </c>
      <c r="H82" s="590"/>
      <c r="I82" s="591"/>
      <c r="J82" s="191" t="str">
        <f t="shared" ref="J82:J88" si="4">IF(K82="あり",G82&amp;"
","")</f>
        <v/>
      </c>
      <c r="K82" s="268"/>
      <c r="N82" s="337" t="s">
        <v>90</v>
      </c>
      <c r="O82" s="571" t="s">
        <v>1238</v>
      </c>
    </row>
    <row r="83" spans="1:15" ht="30" customHeight="1" x14ac:dyDescent="0.4">
      <c r="A83" s="155"/>
      <c r="B83" s="176"/>
      <c r="C83" s="177" t="s">
        <v>38</v>
      </c>
      <c r="D83" s="178" t="s">
        <v>31</v>
      </c>
      <c r="E83" s="578"/>
      <c r="F83" s="595"/>
      <c r="G83" s="566" t="s">
        <v>91</v>
      </c>
      <c r="H83" s="422"/>
      <c r="I83" s="567"/>
      <c r="J83" s="191" t="str">
        <f t="shared" si="4"/>
        <v/>
      </c>
      <c r="K83" s="268"/>
      <c r="N83" s="337" t="s">
        <v>92</v>
      </c>
      <c r="O83" s="596"/>
    </row>
    <row r="84" spans="1:15" ht="30" customHeight="1" x14ac:dyDescent="0.4">
      <c r="A84" s="155"/>
      <c r="B84" s="176"/>
      <c r="C84" s="177" t="s">
        <v>38</v>
      </c>
      <c r="D84" s="178" t="s">
        <v>31</v>
      </c>
      <c r="E84" s="578"/>
      <c r="F84" s="595"/>
      <c r="G84" s="566" t="s">
        <v>93</v>
      </c>
      <c r="H84" s="422"/>
      <c r="I84" s="567"/>
      <c r="J84" s="191" t="str">
        <f t="shared" si="4"/>
        <v/>
      </c>
      <c r="K84" s="268"/>
      <c r="N84" s="337" t="s">
        <v>90</v>
      </c>
      <c r="O84" s="596"/>
    </row>
    <row r="85" spans="1:15" ht="30" customHeight="1" x14ac:dyDescent="0.4">
      <c r="A85" s="155"/>
      <c r="B85" s="176"/>
      <c r="C85" s="177" t="s">
        <v>38</v>
      </c>
      <c r="D85" s="178" t="s">
        <v>31</v>
      </c>
      <c r="E85" s="578"/>
      <c r="F85" s="595"/>
      <c r="G85" s="566" t="s">
        <v>94</v>
      </c>
      <c r="H85" s="422"/>
      <c r="I85" s="567"/>
      <c r="J85" s="191" t="str">
        <f t="shared" si="4"/>
        <v/>
      </c>
      <c r="K85" s="268"/>
      <c r="N85" s="337" t="s">
        <v>92</v>
      </c>
      <c r="O85" s="596"/>
    </row>
    <row r="86" spans="1:15" ht="30" customHeight="1" x14ac:dyDescent="0.4">
      <c r="A86" s="155"/>
      <c r="B86" s="176"/>
      <c r="C86" s="177" t="s">
        <v>38</v>
      </c>
      <c r="D86" s="178" t="s">
        <v>31</v>
      </c>
      <c r="E86" s="578"/>
      <c r="F86" s="595"/>
      <c r="G86" s="566" t="s">
        <v>95</v>
      </c>
      <c r="H86" s="422"/>
      <c r="I86" s="567"/>
      <c r="J86" s="191" t="str">
        <f t="shared" si="4"/>
        <v/>
      </c>
      <c r="K86" s="269"/>
      <c r="N86" s="337" t="s">
        <v>92</v>
      </c>
      <c r="O86" s="596"/>
    </row>
    <row r="87" spans="1:15" ht="30" customHeight="1" x14ac:dyDescent="0.4">
      <c r="A87" s="155"/>
      <c r="B87" s="176"/>
      <c r="C87" s="177" t="s">
        <v>38</v>
      </c>
      <c r="D87" s="178" t="s">
        <v>31</v>
      </c>
      <c r="E87" s="578"/>
      <c r="F87" s="595"/>
      <c r="G87" s="566" t="s">
        <v>96</v>
      </c>
      <c r="H87" s="422"/>
      <c r="I87" s="567"/>
      <c r="J87" s="191" t="str">
        <f t="shared" si="4"/>
        <v/>
      </c>
      <c r="K87" s="268"/>
      <c r="N87" s="337" t="s">
        <v>92</v>
      </c>
      <c r="O87" s="596"/>
    </row>
    <row r="88" spans="1:15" ht="30" customHeight="1" x14ac:dyDescent="0.4">
      <c r="A88" s="155"/>
      <c r="B88" s="176"/>
      <c r="C88" s="177" t="s">
        <v>38</v>
      </c>
      <c r="D88" s="178" t="s">
        <v>31</v>
      </c>
      <c r="E88" s="578"/>
      <c r="F88" s="595"/>
      <c r="G88" s="566" t="s">
        <v>97</v>
      </c>
      <c r="H88" s="422"/>
      <c r="I88" s="567"/>
      <c r="J88" s="191" t="str">
        <f t="shared" si="4"/>
        <v/>
      </c>
      <c r="K88" s="268"/>
      <c r="N88" s="337" t="s">
        <v>92</v>
      </c>
      <c r="O88" s="596"/>
    </row>
    <row r="89" spans="1:15" ht="30" customHeight="1" thickBot="1" x14ac:dyDescent="0.45">
      <c r="A89" s="155"/>
      <c r="B89" s="176"/>
      <c r="C89" s="177" t="s">
        <v>38</v>
      </c>
      <c r="D89" s="178" t="s">
        <v>31</v>
      </c>
      <c r="E89" s="579"/>
      <c r="F89" s="595"/>
      <c r="G89" s="568" t="s">
        <v>98</v>
      </c>
      <c r="H89" s="569"/>
      <c r="I89" s="570"/>
      <c r="J89" s="191" t="str">
        <f>IF(K89="あり",G89,"")</f>
        <v/>
      </c>
      <c r="K89" s="268"/>
      <c r="N89" s="337" t="s">
        <v>92</v>
      </c>
      <c r="O89" s="597"/>
    </row>
    <row r="90" spans="1:15" ht="30" customHeight="1" x14ac:dyDescent="0.4">
      <c r="A90" s="155"/>
      <c r="B90" s="176" t="s">
        <v>7</v>
      </c>
      <c r="C90" s="178" t="s">
        <v>873</v>
      </c>
      <c r="D90" s="178" t="s">
        <v>14</v>
      </c>
      <c r="E90" s="185">
        <f>E81+1</f>
        <v>55</v>
      </c>
      <c r="F90" s="595"/>
      <c r="G90" s="587" t="s">
        <v>887</v>
      </c>
      <c r="H90" s="588"/>
      <c r="I90" s="310" t="s">
        <v>886</v>
      </c>
      <c r="J90" s="204" t="str">
        <f>IF(K90="あり",G90,"")</f>
        <v/>
      </c>
      <c r="K90" s="270"/>
      <c r="N90" s="337"/>
      <c r="O90" s="330" t="s">
        <v>1055</v>
      </c>
    </row>
    <row r="91" spans="1:15" ht="40.5" customHeight="1" x14ac:dyDescent="0.4">
      <c r="A91" s="155"/>
      <c r="B91" s="176" t="s">
        <v>7</v>
      </c>
      <c r="C91" s="177" t="s">
        <v>13</v>
      </c>
      <c r="D91" s="178" t="s">
        <v>31</v>
      </c>
      <c r="E91" s="185">
        <f>E90+1</f>
        <v>56</v>
      </c>
      <c r="F91" s="1" t="s">
        <v>888</v>
      </c>
      <c r="G91" s="554" t="s">
        <v>99</v>
      </c>
      <c r="H91" s="504"/>
      <c r="I91" s="505"/>
      <c r="J91" s="184"/>
      <c r="K91" s="261"/>
      <c r="N91" s="337" t="s">
        <v>100</v>
      </c>
      <c r="O91" s="365" t="s">
        <v>1181</v>
      </c>
    </row>
    <row r="92" spans="1:15" s="8" customFormat="1" ht="90" customHeight="1" thickBot="1" x14ac:dyDescent="0.45">
      <c r="A92" s="196"/>
      <c r="C92" s="177"/>
      <c r="D92" s="178" t="s">
        <v>30</v>
      </c>
      <c r="E92" s="577">
        <f>E91+1</f>
        <v>57</v>
      </c>
      <c r="F92" s="598" t="s">
        <v>32</v>
      </c>
      <c r="G92" s="584" t="s">
        <v>101</v>
      </c>
      <c r="H92" s="585"/>
      <c r="I92" s="586"/>
      <c r="J92" s="197"/>
      <c r="K92" s="257" t="str">
        <f>CONCATENATE(J93,J94,J95,J96,J97,J98,J99)</f>
        <v/>
      </c>
      <c r="L92" s="160"/>
      <c r="M92" s="160"/>
      <c r="N92" s="337" t="s">
        <v>102</v>
      </c>
      <c r="O92" s="332" t="s">
        <v>890</v>
      </c>
    </row>
    <row r="93" spans="1:15" s="8" customFormat="1" ht="26.45" customHeight="1" x14ac:dyDescent="0.4">
      <c r="A93" s="196"/>
      <c r="C93" s="177" t="s">
        <v>38</v>
      </c>
      <c r="D93" s="178" t="s">
        <v>31</v>
      </c>
      <c r="E93" s="578"/>
      <c r="F93" s="599"/>
      <c r="G93" s="589" t="s">
        <v>103</v>
      </c>
      <c r="H93" s="590"/>
      <c r="I93" s="591"/>
      <c r="J93" s="198" t="str">
        <f t="shared" ref="J93:J98" si="5">IF(K93="あり",G93&amp;"
","")</f>
        <v/>
      </c>
      <c r="K93" s="268"/>
      <c r="L93" s="160"/>
      <c r="M93" s="160"/>
      <c r="N93" s="337" t="s">
        <v>92</v>
      </c>
      <c r="O93" s="571" t="s">
        <v>1052</v>
      </c>
    </row>
    <row r="94" spans="1:15" s="8" customFormat="1" ht="26.45" customHeight="1" x14ac:dyDescent="0.4">
      <c r="A94" s="196"/>
      <c r="C94" s="177" t="s">
        <v>38</v>
      </c>
      <c r="D94" s="178" t="s">
        <v>31</v>
      </c>
      <c r="E94" s="578"/>
      <c r="F94" s="599"/>
      <c r="G94" s="566" t="s">
        <v>102</v>
      </c>
      <c r="H94" s="422"/>
      <c r="I94" s="567"/>
      <c r="J94" s="198" t="str">
        <f t="shared" si="5"/>
        <v/>
      </c>
      <c r="K94" s="268"/>
      <c r="L94" s="160"/>
      <c r="M94" s="160"/>
      <c r="N94" s="337" t="s">
        <v>90</v>
      </c>
      <c r="O94" s="572"/>
    </row>
    <row r="95" spans="1:15" s="8" customFormat="1" ht="26.45" customHeight="1" x14ac:dyDescent="0.4">
      <c r="A95" s="196"/>
      <c r="C95" s="177" t="s">
        <v>38</v>
      </c>
      <c r="D95" s="178" t="s">
        <v>31</v>
      </c>
      <c r="E95" s="578"/>
      <c r="F95" s="599"/>
      <c r="G95" s="566" t="s">
        <v>104</v>
      </c>
      <c r="H95" s="422"/>
      <c r="I95" s="567"/>
      <c r="J95" s="198" t="str">
        <f t="shared" si="5"/>
        <v/>
      </c>
      <c r="K95" s="268"/>
      <c r="L95" s="160"/>
      <c r="M95" s="160"/>
      <c r="N95" s="337" t="s">
        <v>92</v>
      </c>
      <c r="O95" s="572"/>
    </row>
    <row r="96" spans="1:15" s="8" customFormat="1" ht="26.45" customHeight="1" x14ac:dyDescent="0.4">
      <c r="A96" s="196"/>
      <c r="C96" s="177" t="s">
        <v>38</v>
      </c>
      <c r="D96" s="178" t="s">
        <v>31</v>
      </c>
      <c r="E96" s="578"/>
      <c r="F96" s="599"/>
      <c r="G96" s="566" t="s">
        <v>105</v>
      </c>
      <c r="H96" s="422"/>
      <c r="I96" s="567"/>
      <c r="J96" s="198" t="str">
        <f t="shared" si="5"/>
        <v/>
      </c>
      <c r="K96" s="268"/>
      <c r="L96" s="160"/>
      <c r="M96" s="160"/>
      <c r="N96" s="337" t="s">
        <v>92</v>
      </c>
      <c r="O96" s="572"/>
    </row>
    <row r="97" spans="1:16" s="8" customFormat="1" ht="26.45" customHeight="1" x14ac:dyDescent="0.4">
      <c r="A97" s="196"/>
      <c r="C97" s="177" t="s">
        <v>38</v>
      </c>
      <c r="D97" s="178" t="s">
        <v>31</v>
      </c>
      <c r="E97" s="578"/>
      <c r="F97" s="599"/>
      <c r="G97" s="566" t="s">
        <v>106</v>
      </c>
      <c r="H97" s="422"/>
      <c r="I97" s="567"/>
      <c r="J97" s="198" t="str">
        <f t="shared" si="5"/>
        <v/>
      </c>
      <c r="K97" s="268"/>
      <c r="L97" s="160"/>
      <c r="M97" s="160"/>
      <c r="N97" s="337" t="s">
        <v>92</v>
      </c>
      <c r="O97" s="572"/>
    </row>
    <row r="98" spans="1:16" s="8" customFormat="1" ht="26.45" customHeight="1" x14ac:dyDescent="0.4">
      <c r="A98" s="196"/>
      <c r="C98" s="177" t="s">
        <v>38</v>
      </c>
      <c r="D98" s="178" t="s">
        <v>31</v>
      </c>
      <c r="E98" s="578"/>
      <c r="F98" s="599"/>
      <c r="G98" s="566" t="s">
        <v>107</v>
      </c>
      <c r="H98" s="422"/>
      <c r="I98" s="567"/>
      <c r="J98" s="198" t="str">
        <f t="shared" si="5"/>
        <v/>
      </c>
      <c r="K98" s="268"/>
      <c r="L98" s="160"/>
      <c r="M98" s="160"/>
      <c r="N98" s="337" t="s">
        <v>92</v>
      </c>
      <c r="O98" s="572"/>
    </row>
    <row r="99" spans="1:16" s="8" customFormat="1" ht="26.45" customHeight="1" thickBot="1" x14ac:dyDescent="0.45">
      <c r="A99" s="196"/>
      <c r="C99" s="177" t="s">
        <v>38</v>
      </c>
      <c r="D99" s="178" t="s">
        <v>31</v>
      </c>
      <c r="E99" s="579"/>
      <c r="F99" s="600"/>
      <c r="G99" s="568" t="s">
        <v>108</v>
      </c>
      <c r="H99" s="569"/>
      <c r="I99" s="570"/>
      <c r="J99" s="198" t="str">
        <f>IF(K99="あり",G99,"")</f>
        <v/>
      </c>
      <c r="K99" s="268"/>
      <c r="L99" s="160"/>
      <c r="M99" s="160"/>
      <c r="N99" s="337" t="s">
        <v>92</v>
      </c>
      <c r="O99" s="573"/>
    </row>
    <row r="100" spans="1:16" ht="30" customHeight="1" x14ac:dyDescent="0.4">
      <c r="A100" s="155"/>
      <c r="B100" s="176" t="s">
        <v>7</v>
      </c>
      <c r="C100" s="177" t="s">
        <v>13</v>
      </c>
      <c r="D100" s="178" t="s">
        <v>31</v>
      </c>
      <c r="E100" s="185">
        <f>E92+1</f>
        <v>58</v>
      </c>
      <c r="F100" s="445" t="s">
        <v>86</v>
      </c>
      <c r="G100" s="487" t="s">
        <v>891</v>
      </c>
      <c r="H100" s="580" t="s">
        <v>892</v>
      </c>
      <c r="I100" s="508"/>
      <c r="J100" s="203"/>
      <c r="K100" s="263"/>
      <c r="N100" s="337" t="s">
        <v>110</v>
      </c>
      <c r="O100" s="333"/>
    </row>
    <row r="101" spans="1:16" ht="30" customHeight="1" x14ac:dyDescent="0.4">
      <c r="A101" s="155"/>
      <c r="B101" s="176" t="s">
        <v>7</v>
      </c>
      <c r="C101" s="177" t="s">
        <v>13</v>
      </c>
      <c r="D101" s="178" t="s">
        <v>31</v>
      </c>
      <c r="E101" s="185">
        <f>E100+1</f>
        <v>59</v>
      </c>
      <c r="F101" s="445"/>
      <c r="G101" s="487"/>
      <c r="H101" s="581" t="s">
        <v>893</v>
      </c>
      <c r="I101" s="506"/>
      <c r="J101" s="187"/>
      <c r="K101" s="250"/>
      <c r="N101" s="337" t="s">
        <v>111</v>
      </c>
      <c r="O101" s="332" t="s">
        <v>1090</v>
      </c>
      <c r="P101" s="174"/>
    </row>
    <row r="102" spans="1:16" ht="30" customHeight="1" x14ac:dyDescent="0.4">
      <c r="A102" s="155"/>
      <c r="B102" s="176" t="s">
        <v>7</v>
      </c>
      <c r="C102" s="177" t="s">
        <v>13</v>
      </c>
      <c r="D102" s="178" t="s">
        <v>14</v>
      </c>
      <c r="E102" s="185">
        <f>E101+1</f>
        <v>60</v>
      </c>
      <c r="F102" s="445"/>
      <c r="G102" s="487"/>
      <c r="H102" s="470" t="s">
        <v>894</v>
      </c>
      <c r="I102" s="311" t="s">
        <v>903</v>
      </c>
      <c r="J102" s="187"/>
      <c r="K102" s="250"/>
      <c r="N102" s="337" t="s">
        <v>112</v>
      </c>
      <c r="O102" s="330" t="s">
        <v>902</v>
      </c>
    </row>
    <row r="103" spans="1:16" ht="30" customHeight="1" x14ac:dyDescent="0.4">
      <c r="A103" s="155"/>
      <c r="B103" s="176" t="s">
        <v>7</v>
      </c>
      <c r="C103" s="177" t="s">
        <v>13</v>
      </c>
      <c r="D103" s="178" t="s">
        <v>14</v>
      </c>
      <c r="E103" s="185">
        <f t="shared" ref="E103:E113" si="6">E102+1</f>
        <v>61</v>
      </c>
      <c r="F103" s="445"/>
      <c r="G103" s="487"/>
      <c r="H103" s="582"/>
      <c r="I103" s="311" t="s">
        <v>1103</v>
      </c>
      <c r="J103" s="187"/>
      <c r="K103" s="250"/>
      <c r="N103" s="337" t="s">
        <v>113</v>
      </c>
      <c r="O103" s="330" t="s">
        <v>1053</v>
      </c>
    </row>
    <row r="104" spans="1:16" ht="30" customHeight="1" x14ac:dyDescent="0.4">
      <c r="A104" s="155"/>
      <c r="B104" s="176" t="s">
        <v>7</v>
      </c>
      <c r="C104" s="177" t="s">
        <v>13</v>
      </c>
      <c r="D104" s="178" t="s">
        <v>31</v>
      </c>
      <c r="E104" s="185">
        <f t="shared" si="6"/>
        <v>62</v>
      </c>
      <c r="F104" s="445"/>
      <c r="G104" s="487"/>
      <c r="H104" s="581" t="s">
        <v>895</v>
      </c>
      <c r="I104" s="506"/>
      <c r="J104" s="187"/>
      <c r="K104" s="250"/>
      <c r="N104" s="337" t="s">
        <v>115</v>
      </c>
      <c r="O104" s="333"/>
    </row>
    <row r="105" spans="1:16" ht="30" customHeight="1" x14ac:dyDescent="0.4">
      <c r="A105" s="155"/>
      <c r="B105" s="8"/>
      <c r="C105" s="178" t="s">
        <v>873</v>
      </c>
      <c r="D105" s="178" t="s">
        <v>14</v>
      </c>
      <c r="E105" s="185">
        <f t="shared" si="6"/>
        <v>63</v>
      </c>
      <c r="F105" s="445"/>
      <c r="G105" s="487"/>
      <c r="H105" s="436" t="s">
        <v>897</v>
      </c>
      <c r="I105" s="312" t="s">
        <v>913</v>
      </c>
      <c r="J105" s="187"/>
      <c r="K105" s="301"/>
      <c r="N105" s="337">
        <v>13</v>
      </c>
      <c r="O105" s="332" t="s">
        <v>905</v>
      </c>
    </row>
    <row r="106" spans="1:16" ht="30" customHeight="1" x14ac:dyDescent="0.4">
      <c r="A106" s="155"/>
      <c r="B106" s="176"/>
      <c r="C106" s="178"/>
      <c r="D106" s="178" t="s">
        <v>30</v>
      </c>
      <c r="E106" s="185">
        <f t="shared" si="6"/>
        <v>64</v>
      </c>
      <c r="F106" s="445"/>
      <c r="G106" s="487"/>
      <c r="H106" s="436"/>
      <c r="I106" s="312" t="s">
        <v>898</v>
      </c>
      <c r="J106" s="187"/>
      <c r="K106" s="257" t="str">
        <f>IFERROR(IF(K105="","",VLOOKUP(K105,都道府県コード!$A$3:$C$50,3,FALSE)),"")</f>
        <v/>
      </c>
      <c r="N106" s="337" t="s">
        <v>117</v>
      </c>
      <c r="O106" s="332" t="s">
        <v>904</v>
      </c>
    </row>
    <row r="107" spans="1:16" ht="30" customHeight="1" x14ac:dyDescent="0.4">
      <c r="A107" s="155"/>
      <c r="B107" s="8"/>
      <c r="C107" s="178" t="s">
        <v>873</v>
      </c>
      <c r="D107" s="178" t="s">
        <v>14</v>
      </c>
      <c r="E107" s="185">
        <f t="shared" si="6"/>
        <v>65</v>
      </c>
      <c r="F107" s="445"/>
      <c r="G107" s="487"/>
      <c r="H107" s="436" t="s">
        <v>899</v>
      </c>
      <c r="I107" s="312" t="s">
        <v>900</v>
      </c>
      <c r="J107" s="187"/>
      <c r="K107" s="250"/>
      <c r="N107" s="337">
        <v>502</v>
      </c>
      <c r="O107" s="332" t="s">
        <v>1057</v>
      </c>
    </row>
    <row r="108" spans="1:16" ht="30" customHeight="1" x14ac:dyDescent="0.4">
      <c r="A108" s="155"/>
      <c r="B108" s="8"/>
      <c r="C108" s="178"/>
      <c r="D108" s="178" t="s">
        <v>30</v>
      </c>
      <c r="E108" s="185">
        <f t="shared" si="6"/>
        <v>66</v>
      </c>
      <c r="F108" s="445"/>
      <c r="G108" s="487"/>
      <c r="H108" s="436"/>
      <c r="I108" s="312" t="s">
        <v>901</v>
      </c>
      <c r="J108" s="187"/>
      <c r="K108" s="257" t="str">
        <f>IFERROR(IF(K107="","",VLOOKUP(K107,国・地域コード!$B$5:$C$177,2,FALSE)),"")</f>
        <v/>
      </c>
      <c r="N108" s="337" t="s">
        <v>118</v>
      </c>
      <c r="O108" s="332" t="s">
        <v>1010</v>
      </c>
    </row>
    <row r="109" spans="1:16" ht="30" customHeight="1" x14ac:dyDescent="0.4">
      <c r="A109" s="155"/>
      <c r="B109" s="176" t="s">
        <v>7</v>
      </c>
      <c r="C109" s="177" t="s">
        <v>13</v>
      </c>
      <c r="D109" s="178" t="s">
        <v>31</v>
      </c>
      <c r="E109" s="185">
        <f t="shared" si="6"/>
        <v>67</v>
      </c>
      <c r="F109" s="445"/>
      <c r="G109" s="487"/>
      <c r="H109" s="581" t="s">
        <v>896</v>
      </c>
      <c r="I109" s="506"/>
      <c r="J109" s="187"/>
      <c r="K109" s="250"/>
      <c r="N109" s="337" t="s">
        <v>119</v>
      </c>
      <c r="O109" s="332" t="s">
        <v>1091</v>
      </c>
    </row>
    <row r="110" spans="1:16" ht="30" customHeight="1" x14ac:dyDescent="0.4">
      <c r="A110" s="155"/>
      <c r="B110" s="176" t="s">
        <v>7</v>
      </c>
      <c r="C110" s="177" t="s">
        <v>13</v>
      </c>
      <c r="D110" s="178" t="s">
        <v>14</v>
      </c>
      <c r="E110" s="185">
        <f t="shared" si="6"/>
        <v>68</v>
      </c>
      <c r="F110" s="445"/>
      <c r="G110" s="487"/>
      <c r="H110" s="470" t="s">
        <v>929</v>
      </c>
      <c r="I110" s="313" t="s">
        <v>841</v>
      </c>
      <c r="J110" s="187"/>
      <c r="K110" s="374"/>
      <c r="N110" s="347" t="s">
        <v>912</v>
      </c>
      <c r="O110" s="574" t="s">
        <v>918</v>
      </c>
    </row>
    <row r="111" spans="1:16" ht="30" customHeight="1" x14ac:dyDescent="0.4">
      <c r="A111" s="155"/>
      <c r="B111" s="176" t="s">
        <v>7</v>
      </c>
      <c r="C111" s="177" t="s">
        <v>13</v>
      </c>
      <c r="D111" s="178" t="s">
        <v>31</v>
      </c>
      <c r="E111" s="185">
        <f t="shared" si="6"/>
        <v>69</v>
      </c>
      <c r="F111" s="445"/>
      <c r="G111" s="487"/>
      <c r="H111" s="582"/>
      <c r="I111" s="306" t="s">
        <v>842</v>
      </c>
      <c r="J111" s="187"/>
      <c r="K111" s="374"/>
      <c r="N111" s="347" t="s">
        <v>908</v>
      </c>
      <c r="O111" s="575"/>
    </row>
    <row r="112" spans="1:16" ht="30" customHeight="1" x14ac:dyDescent="0.4">
      <c r="A112" s="155"/>
      <c r="B112" s="176" t="s">
        <v>7</v>
      </c>
      <c r="C112" s="177" t="s">
        <v>13</v>
      </c>
      <c r="D112" s="178" t="s">
        <v>14</v>
      </c>
      <c r="E112" s="185">
        <f t="shared" si="6"/>
        <v>70</v>
      </c>
      <c r="F112" s="445"/>
      <c r="G112" s="487"/>
      <c r="H112" s="470" t="s">
        <v>928</v>
      </c>
      <c r="I112" s="313" t="s">
        <v>841</v>
      </c>
      <c r="J112" s="187"/>
      <c r="K112" s="374"/>
      <c r="N112" s="347" t="s">
        <v>1180</v>
      </c>
      <c r="O112" s="574" t="s">
        <v>919</v>
      </c>
    </row>
    <row r="113" spans="1:15" ht="30" customHeight="1" x14ac:dyDescent="0.4">
      <c r="A113" s="155"/>
      <c r="B113" s="176" t="s">
        <v>7</v>
      </c>
      <c r="C113" s="177" t="s">
        <v>13</v>
      </c>
      <c r="D113" s="178" t="s">
        <v>31</v>
      </c>
      <c r="E113" s="188">
        <f t="shared" si="6"/>
        <v>71</v>
      </c>
      <c r="F113" s="500"/>
      <c r="G113" s="488"/>
      <c r="H113" s="583"/>
      <c r="I113" s="314" t="s">
        <v>842</v>
      </c>
      <c r="J113" s="228"/>
      <c r="K113" s="375"/>
      <c r="N113" s="348" t="s">
        <v>909</v>
      </c>
      <c r="O113" s="576"/>
    </row>
    <row r="114" spans="1:15" ht="26.45" customHeight="1" x14ac:dyDescent="0.4">
      <c r="A114" s="155"/>
      <c r="B114" s="176"/>
      <c r="C114" s="177"/>
      <c r="D114" s="178"/>
      <c r="F114" s="179"/>
      <c r="G114" s="179"/>
      <c r="H114" s="179"/>
      <c r="I114" s="179"/>
      <c r="K114" s="260"/>
      <c r="N114" s="180"/>
    </row>
    <row r="115" spans="1:15" ht="26.45" customHeight="1" x14ac:dyDescent="0.4">
      <c r="A115" s="155"/>
      <c r="B115" s="176"/>
      <c r="C115" s="172" t="s">
        <v>120</v>
      </c>
      <c r="D115" s="172"/>
      <c r="E115" s="174"/>
      <c r="F115" s="179"/>
      <c r="G115" s="179"/>
      <c r="H115" s="179"/>
      <c r="I115" s="179"/>
      <c r="K115" s="260"/>
      <c r="N115" s="180"/>
    </row>
    <row r="116" spans="1:15" ht="26.45" customHeight="1" x14ac:dyDescent="0.4">
      <c r="A116" s="155"/>
      <c r="B116" s="176"/>
      <c r="C116" s="172" t="s">
        <v>910</v>
      </c>
      <c r="D116" s="172"/>
      <c r="E116" s="173"/>
      <c r="F116" s="157"/>
      <c r="G116" s="157"/>
      <c r="H116" s="157"/>
    </row>
    <row r="117" spans="1:15" ht="26.45" customHeight="1" x14ac:dyDescent="0.4">
      <c r="A117" s="155"/>
      <c r="B117" s="176"/>
      <c r="C117" s="172" t="s">
        <v>1223</v>
      </c>
      <c r="D117" s="172"/>
      <c r="E117" s="173"/>
      <c r="F117" s="179"/>
      <c r="G117" s="179"/>
      <c r="H117" s="179"/>
      <c r="I117" s="179"/>
      <c r="K117" s="260"/>
      <c r="N117" s="180"/>
    </row>
    <row r="118" spans="1:15" ht="37.5" x14ac:dyDescent="0.4">
      <c r="A118" s="155"/>
      <c r="B118" s="157" t="s">
        <v>7</v>
      </c>
      <c r="C118" s="158"/>
      <c r="E118" s="167" t="s">
        <v>8</v>
      </c>
      <c r="F118" s="208" t="s">
        <v>834</v>
      </c>
      <c r="G118" s="442" t="s">
        <v>9</v>
      </c>
      <c r="H118" s="443"/>
      <c r="I118" s="444"/>
      <c r="J118" s="168"/>
      <c r="K118" s="168" t="s">
        <v>10</v>
      </c>
      <c r="N118" s="170" t="s">
        <v>11</v>
      </c>
      <c r="O118" s="171" t="s">
        <v>12</v>
      </c>
    </row>
    <row r="119" spans="1:15" s="8" customFormat="1" ht="30" customHeight="1" thickBot="1" x14ac:dyDescent="0.45">
      <c r="A119" s="196"/>
      <c r="C119" s="177" t="s">
        <v>13</v>
      </c>
      <c r="D119" s="178" t="s">
        <v>31</v>
      </c>
      <c r="E119" s="248">
        <f>E113+1</f>
        <v>72</v>
      </c>
      <c r="F119" s="199" t="s">
        <v>32</v>
      </c>
      <c r="G119" s="495" t="s">
        <v>121</v>
      </c>
      <c r="H119" s="496"/>
      <c r="I119" s="497"/>
      <c r="J119" s="200"/>
      <c r="K119" s="271"/>
      <c r="L119" s="160"/>
      <c r="M119" s="160"/>
      <c r="N119" s="341" t="s">
        <v>1141</v>
      </c>
      <c r="O119" s="345" t="s">
        <v>122</v>
      </c>
    </row>
    <row r="120" spans="1:15" ht="30" customHeight="1" thickTop="1" x14ac:dyDescent="0.4">
      <c r="A120" s="155"/>
      <c r="B120" s="176" t="s">
        <v>7</v>
      </c>
      <c r="C120" s="178" t="s">
        <v>873</v>
      </c>
      <c r="D120" s="178" t="s">
        <v>14</v>
      </c>
      <c r="E120" s="185">
        <f>E119+1</f>
        <v>73</v>
      </c>
      <c r="F120" s="484" t="s">
        <v>123</v>
      </c>
      <c r="G120" s="486" t="s">
        <v>917</v>
      </c>
      <c r="H120" s="468" t="s">
        <v>894</v>
      </c>
      <c r="I120" s="498"/>
      <c r="J120" s="201"/>
      <c r="K120" s="272"/>
      <c r="N120" s="337" t="s">
        <v>125</v>
      </c>
      <c r="O120" s="330" t="s">
        <v>126</v>
      </c>
    </row>
    <row r="121" spans="1:15" ht="30" customHeight="1" x14ac:dyDescent="0.4">
      <c r="A121" s="155"/>
      <c r="B121" s="176" t="s">
        <v>7</v>
      </c>
      <c r="C121" s="178" t="s">
        <v>873</v>
      </c>
      <c r="D121" s="178" t="s">
        <v>31</v>
      </c>
      <c r="E121" s="185">
        <f>E120+1</f>
        <v>74</v>
      </c>
      <c r="F121" s="445"/>
      <c r="G121" s="487"/>
      <c r="H121" s="436" t="s">
        <v>895</v>
      </c>
      <c r="I121" s="491"/>
      <c r="J121" s="187"/>
      <c r="K121" s="250"/>
      <c r="N121" s="337" t="s">
        <v>114</v>
      </c>
      <c r="O121" s="333"/>
    </row>
    <row r="122" spans="1:15" ht="30" customHeight="1" x14ac:dyDescent="0.4">
      <c r="A122" s="155"/>
      <c r="B122" s="8"/>
      <c r="C122" s="178" t="s">
        <v>873</v>
      </c>
      <c r="D122" s="178" t="s">
        <v>14</v>
      </c>
      <c r="E122" s="249">
        <f>E121+1</f>
        <v>75</v>
      </c>
      <c r="F122" s="445"/>
      <c r="G122" s="487"/>
      <c r="H122" s="436" t="s">
        <v>897</v>
      </c>
      <c r="I122" s="312" t="s">
        <v>913</v>
      </c>
      <c r="J122" s="187"/>
      <c r="K122" s="301"/>
      <c r="N122" s="337">
        <v>13</v>
      </c>
      <c r="O122" s="332" t="s">
        <v>905</v>
      </c>
    </row>
    <row r="123" spans="1:15" ht="30" customHeight="1" x14ac:dyDescent="0.4">
      <c r="A123" s="155"/>
      <c r="B123" s="176"/>
      <c r="C123" s="178"/>
      <c r="D123" s="178" t="s">
        <v>30</v>
      </c>
      <c r="E123" s="185">
        <f t="shared" ref="E123:E151" si="7">E122+1</f>
        <v>76</v>
      </c>
      <c r="F123" s="445"/>
      <c r="G123" s="487"/>
      <c r="H123" s="436"/>
      <c r="I123" s="312" t="s">
        <v>898</v>
      </c>
      <c r="J123" s="187"/>
      <c r="K123" s="257" t="str">
        <f>IFERROR(IF(K122="","",VLOOKUP(K122,都道府県コード!$A$3:$C$50,3,FALSE)),"")</f>
        <v/>
      </c>
      <c r="N123" s="337" t="s">
        <v>117</v>
      </c>
      <c r="O123" s="332" t="s">
        <v>904</v>
      </c>
    </row>
    <row r="124" spans="1:15" ht="30" customHeight="1" x14ac:dyDescent="0.4">
      <c r="A124" s="155"/>
      <c r="B124" s="8"/>
      <c r="C124" s="178" t="s">
        <v>873</v>
      </c>
      <c r="D124" s="178" t="s">
        <v>14</v>
      </c>
      <c r="E124" s="249">
        <f t="shared" si="7"/>
        <v>77</v>
      </c>
      <c r="F124" s="445"/>
      <c r="G124" s="487"/>
      <c r="H124" s="436" t="s">
        <v>899</v>
      </c>
      <c r="I124" s="312" t="s">
        <v>900</v>
      </c>
      <c r="J124" s="187"/>
      <c r="K124" s="250"/>
      <c r="N124" s="337">
        <v>502</v>
      </c>
      <c r="O124" s="332" t="s">
        <v>1057</v>
      </c>
    </row>
    <row r="125" spans="1:15" ht="30" customHeight="1" x14ac:dyDescent="0.4">
      <c r="A125" s="155"/>
      <c r="B125" s="8"/>
      <c r="C125" s="178"/>
      <c r="D125" s="178" t="s">
        <v>30</v>
      </c>
      <c r="E125" s="185">
        <f t="shared" si="7"/>
        <v>78</v>
      </c>
      <c r="F125" s="445"/>
      <c r="G125" s="487"/>
      <c r="H125" s="436"/>
      <c r="I125" s="312" t="s">
        <v>901</v>
      </c>
      <c r="J125" s="187"/>
      <c r="K125" s="257" t="str">
        <f>IFERROR(IF(K124="","",VLOOKUP(K124,国・地域コード!$B$5:$C$177,2,FALSE)),"")</f>
        <v/>
      </c>
      <c r="N125" s="337" t="s">
        <v>118</v>
      </c>
      <c r="O125" s="332" t="s">
        <v>1010</v>
      </c>
    </row>
    <row r="126" spans="1:15" ht="30" customHeight="1" x14ac:dyDescent="0.4">
      <c r="A126" s="155"/>
      <c r="B126" s="176" t="s">
        <v>7</v>
      </c>
      <c r="C126" s="178" t="s">
        <v>873</v>
      </c>
      <c r="D126" s="178" t="s">
        <v>31</v>
      </c>
      <c r="E126" s="249">
        <f t="shared" si="7"/>
        <v>79</v>
      </c>
      <c r="F126" s="186" t="s">
        <v>32</v>
      </c>
      <c r="G126" s="487"/>
      <c r="H126" s="436" t="s">
        <v>896</v>
      </c>
      <c r="I126" s="491"/>
      <c r="J126" s="187"/>
      <c r="K126" s="250"/>
      <c r="N126" s="337" t="s">
        <v>130</v>
      </c>
      <c r="O126" s="332" t="s">
        <v>1091</v>
      </c>
    </row>
    <row r="127" spans="1:15" ht="30" customHeight="1" x14ac:dyDescent="0.4">
      <c r="A127" s="155"/>
      <c r="B127" s="176" t="s">
        <v>7</v>
      </c>
      <c r="C127" s="178" t="s">
        <v>873</v>
      </c>
      <c r="D127" s="178" t="s">
        <v>14</v>
      </c>
      <c r="E127" s="185">
        <f t="shared" si="7"/>
        <v>80</v>
      </c>
      <c r="F127" s="296" t="s">
        <v>921</v>
      </c>
      <c r="G127" s="487"/>
      <c r="H127" s="436" t="s">
        <v>914</v>
      </c>
      <c r="I127" s="315" t="s">
        <v>841</v>
      </c>
      <c r="J127" s="187"/>
      <c r="K127" s="374"/>
      <c r="N127" s="347" t="s">
        <v>924</v>
      </c>
      <c r="O127" s="461" t="s">
        <v>918</v>
      </c>
    </row>
    <row r="128" spans="1:15" ht="30" customHeight="1" x14ac:dyDescent="0.4">
      <c r="A128" s="155"/>
      <c r="B128" s="176" t="s">
        <v>7</v>
      </c>
      <c r="C128" s="178" t="s">
        <v>873</v>
      </c>
      <c r="D128" s="178" t="s">
        <v>31</v>
      </c>
      <c r="E128" s="249">
        <f t="shared" si="7"/>
        <v>81</v>
      </c>
      <c r="F128" s="296"/>
      <c r="G128" s="487"/>
      <c r="H128" s="436"/>
      <c r="I128" s="315" t="s">
        <v>842</v>
      </c>
      <c r="J128" s="187"/>
      <c r="K128" s="374"/>
      <c r="N128" s="347" t="s">
        <v>908</v>
      </c>
      <c r="O128" s="461"/>
    </row>
    <row r="129" spans="1:15" ht="30" customHeight="1" x14ac:dyDescent="0.4">
      <c r="A129" s="155"/>
      <c r="B129" s="176" t="s">
        <v>7</v>
      </c>
      <c r="C129" s="178" t="s">
        <v>873</v>
      </c>
      <c r="D129" s="178" t="s">
        <v>31</v>
      </c>
      <c r="E129" s="185">
        <f t="shared" si="7"/>
        <v>82</v>
      </c>
      <c r="F129" s="296"/>
      <c r="G129" s="487"/>
      <c r="H129" s="438" t="s">
        <v>974</v>
      </c>
      <c r="I129" s="462"/>
      <c r="J129" s="187"/>
      <c r="K129" s="250"/>
      <c r="N129" s="337" t="s">
        <v>132</v>
      </c>
      <c r="O129" s="330" t="s">
        <v>1092</v>
      </c>
    </row>
    <row r="130" spans="1:15" ht="30" customHeight="1" x14ac:dyDescent="0.4">
      <c r="A130" s="155"/>
      <c r="B130" s="176" t="s">
        <v>7</v>
      </c>
      <c r="C130" s="178" t="s">
        <v>873</v>
      </c>
      <c r="D130" s="178" t="s">
        <v>14</v>
      </c>
      <c r="E130" s="249">
        <f t="shared" si="7"/>
        <v>83</v>
      </c>
      <c r="F130" s="296"/>
      <c r="G130" s="487"/>
      <c r="H130" s="436" t="s">
        <v>915</v>
      </c>
      <c r="I130" s="315" t="s">
        <v>841</v>
      </c>
      <c r="J130" s="187"/>
      <c r="K130" s="374"/>
      <c r="N130" s="347" t="s">
        <v>1182</v>
      </c>
      <c r="O130" s="461" t="s">
        <v>920</v>
      </c>
    </row>
    <row r="131" spans="1:15" ht="30" customHeight="1" x14ac:dyDescent="0.4">
      <c r="A131" s="155"/>
      <c r="B131" s="176" t="s">
        <v>7</v>
      </c>
      <c r="C131" s="178" t="s">
        <v>873</v>
      </c>
      <c r="D131" s="178" t="s">
        <v>31</v>
      </c>
      <c r="E131" s="185">
        <f t="shared" si="7"/>
        <v>84</v>
      </c>
      <c r="F131" s="297"/>
      <c r="G131" s="488"/>
      <c r="H131" s="463"/>
      <c r="I131" s="316" t="s">
        <v>842</v>
      </c>
      <c r="J131" s="228"/>
      <c r="K131" s="375"/>
      <c r="N131" s="347" t="s">
        <v>909</v>
      </c>
      <c r="O131" s="461"/>
    </row>
    <row r="132" spans="1:15" ht="30" customHeight="1" x14ac:dyDescent="0.4">
      <c r="A132" s="155"/>
      <c r="B132" s="176" t="s">
        <v>7</v>
      </c>
      <c r="C132" s="178" t="s">
        <v>873</v>
      </c>
      <c r="D132" s="178" t="s">
        <v>14</v>
      </c>
      <c r="E132" s="249">
        <f t="shared" si="7"/>
        <v>85</v>
      </c>
      <c r="F132" s="485" t="s">
        <v>133</v>
      </c>
      <c r="G132" s="489" t="s">
        <v>923</v>
      </c>
      <c r="H132" s="472" t="s">
        <v>894</v>
      </c>
      <c r="I132" s="490"/>
      <c r="J132" s="184"/>
      <c r="K132" s="261"/>
      <c r="N132" s="337" t="s">
        <v>135</v>
      </c>
      <c r="O132" s="330" t="s">
        <v>126</v>
      </c>
    </row>
    <row r="133" spans="1:15" ht="30" customHeight="1" x14ac:dyDescent="0.4">
      <c r="A133" s="155"/>
      <c r="B133" s="176" t="s">
        <v>7</v>
      </c>
      <c r="C133" s="178" t="s">
        <v>873</v>
      </c>
      <c r="D133" s="178" t="s">
        <v>31</v>
      </c>
      <c r="E133" s="185">
        <f t="shared" si="7"/>
        <v>86</v>
      </c>
      <c r="F133" s="445"/>
      <c r="G133" s="487"/>
      <c r="H133" s="436" t="s">
        <v>895</v>
      </c>
      <c r="I133" s="491"/>
      <c r="J133" s="187"/>
      <c r="K133" s="250"/>
      <c r="N133" s="337" t="s">
        <v>1038</v>
      </c>
      <c r="O133" s="333"/>
    </row>
    <row r="134" spans="1:15" ht="30" customHeight="1" x14ac:dyDescent="0.4">
      <c r="A134" s="155"/>
      <c r="B134" s="8"/>
      <c r="C134" s="178" t="s">
        <v>873</v>
      </c>
      <c r="D134" s="178" t="s">
        <v>14</v>
      </c>
      <c r="E134" s="249">
        <f t="shared" si="7"/>
        <v>87</v>
      </c>
      <c r="F134" s="445"/>
      <c r="G134" s="487"/>
      <c r="H134" s="436" t="s">
        <v>897</v>
      </c>
      <c r="I134" s="312" t="s">
        <v>913</v>
      </c>
      <c r="J134" s="187"/>
      <c r="K134" s="301"/>
      <c r="N134" s="337">
        <v>12</v>
      </c>
      <c r="O134" s="332" t="s">
        <v>905</v>
      </c>
    </row>
    <row r="135" spans="1:15" ht="30" customHeight="1" x14ac:dyDescent="0.4">
      <c r="A135" s="155"/>
      <c r="B135" s="176"/>
      <c r="C135" s="178"/>
      <c r="D135" s="178" t="s">
        <v>30</v>
      </c>
      <c r="E135" s="185">
        <f t="shared" si="7"/>
        <v>88</v>
      </c>
      <c r="F135" s="445"/>
      <c r="G135" s="487"/>
      <c r="H135" s="436"/>
      <c r="I135" s="312" t="s">
        <v>898</v>
      </c>
      <c r="J135" s="187"/>
      <c r="K135" s="257" t="str">
        <f>IFERROR(IF(K134="","",VLOOKUP(K134,都道府県コード!$A$3:$C$50,3,FALSE)),"")</f>
        <v/>
      </c>
      <c r="N135" s="337" t="s">
        <v>1039</v>
      </c>
      <c r="O135" s="332" t="s">
        <v>904</v>
      </c>
    </row>
    <row r="136" spans="1:15" ht="30" customHeight="1" x14ac:dyDescent="0.4">
      <c r="A136" s="155"/>
      <c r="B136" s="8"/>
      <c r="C136" s="178" t="s">
        <v>873</v>
      </c>
      <c r="D136" s="178" t="s">
        <v>14</v>
      </c>
      <c r="E136" s="249">
        <f t="shared" si="7"/>
        <v>89</v>
      </c>
      <c r="F136" s="445"/>
      <c r="G136" s="487"/>
      <c r="H136" s="436" t="s">
        <v>899</v>
      </c>
      <c r="I136" s="312" t="s">
        <v>900</v>
      </c>
      <c r="J136" s="187"/>
      <c r="K136" s="250"/>
      <c r="N136" s="337">
        <v>737</v>
      </c>
      <c r="O136" s="332" t="s">
        <v>1057</v>
      </c>
    </row>
    <row r="137" spans="1:15" ht="30" customHeight="1" x14ac:dyDescent="0.4">
      <c r="A137" s="155"/>
      <c r="B137" s="8"/>
      <c r="C137" s="178"/>
      <c r="D137" s="178" t="s">
        <v>30</v>
      </c>
      <c r="E137" s="185">
        <f t="shared" si="7"/>
        <v>90</v>
      </c>
      <c r="F137" s="445"/>
      <c r="G137" s="487"/>
      <c r="H137" s="436"/>
      <c r="I137" s="312" t="s">
        <v>901</v>
      </c>
      <c r="J137" s="187"/>
      <c r="K137" s="257" t="str">
        <f>IFERROR(IF(K136="","",VLOOKUP(K136,国・地域コード!$B$5:$C$177,2,FALSE)),"")</f>
        <v/>
      </c>
      <c r="N137" s="337" t="s">
        <v>160</v>
      </c>
      <c r="O137" s="332" t="s">
        <v>1010</v>
      </c>
    </row>
    <row r="138" spans="1:15" ht="30" customHeight="1" x14ac:dyDescent="0.4">
      <c r="A138" s="155"/>
      <c r="B138" s="176" t="s">
        <v>7</v>
      </c>
      <c r="C138" s="178" t="s">
        <v>873</v>
      </c>
      <c r="D138" s="178" t="s">
        <v>31</v>
      </c>
      <c r="E138" s="249">
        <f t="shared" si="7"/>
        <v>91</v>
      </c>
      <c r="F138" s="186" t="s">
        <v>32</v>
      </c>
      <c r="G138" s="487"/>
      <c r="H138" s="436" t="s">
        <v>896</v>
      </c>
      <c r="I138" s="491"/>
      <c r="J138" s="187"/>
      <c r="K138" s="250"/>
      <c r="N138" s="337" t="s">
        <v>926</v>
      </c>
      <c r="O138" s="332" t="s">
        <v>1091</v>
      </c>
    </row>
    <row r="139" spans="1:15" ht="30" customHeight="1" x14ac:dyDescent="0.4">
      <c r="A139" s="155"/>
      <c r="B139" s="176" t="s">
        <v>7</v>
      </c>
      <c r="C139" s="178" t="s">
        <v>873</v>
      </c>
      <c r="D139" s="178" t="s">
        <v>14</v>
      </c>
      <c r="E139" s="185">
        <f t="shared" si="7"/>
        <v>92</v>
      </c>
      <c r="F139" s="492" t="s">
        <v>922</v>
      </c>
      <c r="G139" s="487"/>
      <c r="H139" s="436" t="s">
        <v>914</v>
      </c>
      <c r="I139" s="315" t="s">
        <v>841</v>
      </c>
      <c r="J139" s="187"/>
      <c r="K139" s="374"/>
      <c r="N139" s="347" t="s">
        <v>925</v>
      </c>
      <c r="O139" s="461" t="s">
        <v>918</v>
      </c>
    </row>
    <row r="140" spans="1:15" ht="30" customHeight="1" x14ac:dyDescent="0.4">
      <c r="A140" s="155"/>
      <c r="B140" s="176" t="s">
        <v>7</v>
      </c>
      <c r="C140" s="178" t="s">
        <v>873</v>
      </c>
      <c r="D140" s="178" t="s">
        <v>31</v>
      </c>
      <c r="E140" s="249">
        <f t="shared" si="7"/>
        <v>93</v>
      </c>
      <c r="F140" s="493"/>
      <c r="G140" s="487"/>
      <c r="H140" s="436"/>
      <c r="I140" s="315" t="s">
        <v>842</v>
      </c>
      <c r="J140" s="187"/>
      <c r="K140" s="374"/>
      <c r="N140" s="347" t="s">
        <v>908</v>
      </c>
      <c r="O140" s="461"/>
    </row>
    <row r="141" spans="1:15" ht="30" customHeight="1" x14ac:dyDescent="0.4">
      <c r="A141" s="155"/>
      <c r="B141" s="176" t="s">
        <v>7</v>
      </c>
      <c r="C141" s="178" t="s">
        <v>873</v>
      </c>
      <c r="D141" s="178" t="s">
        <v>31</v>
      </c>
      <c r="E141" s="185">
        <f t="shared" si="7"/>
        <v>94</v>
      </c>
      <c r="F141" s="493"/>
      <c r="G141" s="487"/>
      <c r="H141" s="438" t="s">
        <v>974</v>
      </c>
      <c r="I141" s="462"/>
      <c r="J141" s="187"/>
      <c r="K141" s="250"/>
      <c r="N141" s="337" t="s">
        <v>132</v>
      </c>
      <c r="O141" s="330" t="s">
        <v>1092</v>
      </c>
    </row>
    <row r="142" spans="1:15" ht="30" customHeight="1" x14ac:dyDescent="0.4">
      <c r="A142" s="155"/>
      <c r="B142" s="176" t="s">
        <v>7</v>
      </c>
      <c r="C142" s="178" t="s">
        <v>873</v>
      </c>
      <c r="D142" s="178" t="s">
        <v>14</v>
      </c>
      <c r="E142" s="249">
        <f t="shared" si="7"/>
        <v>95</v>
      </c>
      <c r="F142" s="493"/>
      <c r="G142" s="487"/>
      <c r="H142" s="436" t="s">
        <v>915</v>
      </c>
      <c r="I142" s="315" t="s">
        <v>841</v>
      </c>
      <c r="J142" s="187"/>
      <c r="K142" s="374"/>
      <c r="N142" s="347" t="s">
        <v>924</v>
      </c>
      <c r="O142" s="461" t="s">
        <v>920</v>
      </c>
    </row>
    <row r="143" spans="1:15" ht="30" customHeight="1" x14ac:dyDescent="0.4">
      <c r="A143" s="155"/>
      <c r="B143" s="176" t="s">
        <v>7</v>
      </c>
      <c r="C143" s="178" t="s">
        <v>873</v>
      </c>
      <c r="D143" s="178" t="s">
        <v>31</v>
      </c>
      <c r="E143" s="185">
        <f t="shared" si="7"/>
        <v>96</v>
      </c>
      <c r="F143" s="494"/>
      <c r="G143" s="488"/>
      <c r="H143" s="463"/>
      <c r="I143" s="316" t="s">
        <v>842</v>
      </c>
      <c r="J143" s="228"/>
      <c r="K143" s="375"/>
      <c r="N143" s="347" t="s">
        <v>909</v>
      </c>
      <c r="O143" s="461"/>
    </row>
    <row r="144" spans="1:15" ht="26.45" customHeight="1" x14ac:dyDescent="0.4">
      <c r="A144" s="155"/>
      <c r="B144" s="176" t="s">
        <v>7</v>
      </c>
      <c r="C144" s="177" t="s">
        <v>13</v>
      </c>
      <c r="D144" s="178" t="s">
        <v>14</v>
      </c>
      <c r="E144" s="249">
        <f t="shared" si="7"/>
        <v>97</v>
      </c>
      <c r="F144" s="485" t="s">
        <v>139</v>
      </c>
      <c r="G144" s="489" t="s">
        <v>934</v>
      </c>
      <c r="H144" s="554" t="s">
        <v>930</v>
      </c>
      <c r="I144" s="505"/>
      <c r="J144" s="184"/>
      <c r="K144" s="261"/>
      <c r="N144" s="337" t="s">
        <v>141</v>
      </c>
      <c r="O144" s="332" t="s">
        <v>1104</v>
      </c>
    </row>
    <row r="145" spans="1:16" ht="30" customHeight="1" x14ac:dyDescent="0.4">
      <c r="A145" s="155"/>
      <c r="B145" s="176" t="s">
        <v>7</v>
      </c>
      <c r="C145" s="177" t="s">
        <v>13</v>
      </c>
      <c r="D145" s="178" t="s">
        <v>31</v>
      </c>
      <c r="E145" s="185">
        <f t="shared" si="7"/>
        <v>98</v>
      </c>
      <c r="F145" s="445"/>
      <c r="G145" s="487"/>
      <c r="H145" s="436" t="s">
        <v>931</v>
      </c>
      <c r="I145" s="491"/>
      <c r="J145" s="187"/>
      <c r="K145" s="250"/>
      <c r="N145" s="337" t="s">
        <v>1093</v>
      </c>
      <c r="O145" s="333"/>
    </row>
    <row r="146" spans="1:16" ht="30" customHeight="1" x14ac:dyDescent="0.4">
      <c r="A146" s="155"/>
      <c r="B146" s="8"/>
      <c r="C146" s="178" t="s">
        <v>873</v>
      </c>
      <c r="D146" s="178" t="s">
        <v>14</v>
      </c>
      <c r="E146" s="249">
        <f t="shared" si="7"/>
        <v>99</v>
      </c>
      <c r="F146" s="445"/>
      <c r="G146" s="487"/>
      <c r="H146" s="436" t="s">
        <v>897</v>
      </c>
      <c r="I146" s="312" t="s">
        <v>913</v>
      </c>
      <c r="J146" s="187"/>
      <c r="K146" s="301"/>
      <c r="N146" s="337">
        <v>14</v>
      </c>
      <c r="O146" s="332" t="s">
        <v>1144</v>
      </c>
    </row>
    <row r="147" spans="1:16" ht="30" customHeight="1" x14ac:dyDescent="0.4">
      <c r="A147" s="155"/>
      <c r="B147" s="176"/>
      <c r="C147" s="177"/>
      <c r="D147" s="178" t="s">
        <v>30</v>
      </c>
      <c r="E147" s="185">
        <f t="shared" si="7"/>
        <v>100</v>
      </c>
      <c r="F147" s="445"/>
      <c r="G147" s="487"/>
      <c r="H147" s="436"/>
      <c r="I147" s="312" t="s">
        <v>898</v>
      </c>
      <c r="J147" s="187"/>
      <c r="K147" s="257" t="str">
        <f>IFERROR(IF(K146="","",VLOOKUP(K146,都道府県コード!$A$3:$C$50,3,FALSE)),"")</f>
        <v/>
      </c>
      <c r="N147" s="337" t="s">
        <v>1040</v>
      </c>
      <c r="O147" s="332" t="s">
        <v>904</v>
      </c>
    </row>
    <row r="148" spans="1:16" ht="30" customHeight="1" x14ac:dyDescent="0.4">
      <c r="A148" s="155"/>
      <c r="B148" s="8"/>
      <c r="C148" s="178" t="s">
        <v>873</v>
      </c>
      <c r="D148" s="178" t="s">
        <v>14</v>
      </c>
      <c r="E148" s="249">
        <f t="shared" si="7"/>
        <v>101</v>
      </c>
      <c r="F148" s="445"/>
      <c r="G148" s="487"/>
      <c r="H148" s="436" t="s">
        <v>899</v>
      </c>
      <c r="I148" s="312" t="s">
        <v>900</v>
      </c>
      <c r="J148" s="187"/>
      <c r="K148" s="250"/>
      <c r="N148" s="337">
        <v>501</v>
      </c>
      <c r="O148" s="332" t="s">
        <v>1145</v>
      </c>
    </row>
    <row r="149" spans="1:16" ht="30" customHeight="1" x14ac:dyDescent="0.4">
      <c r="A149" s="155"/>
      <c r="B149" s="8"/>
      <c r="C149" s="177"/>
      <c r="D149" s="178" t="s">
        <v>30</v>
      </c>
      <c r="E149" s="185">
        <f t="shared" si="7"/>
        <v>102</v>
      </c>
      <c r="F149" s="445"/>
      <c r="G149" s="487"/>
      <c r="H149" s="436"/>
      <c r="I149" s="312" t="s">
        <v>901</v>
      </c>
      <c r="J149" s="187"/>
      <c r="K149" s="257" t="str">
        <f>IFERROR(IF(K148="","",VLOOKUP(K148,国・地域コード!$B$5:$C$177,2,FALSE)),"")</f>
        <v/>
      </c>
      <c r="N149" s="337" t="s">
        <v>1041</v>
      </c>
      <c r="O149" s="332" t="s">
        <v>1010</v>
      </c>
    </row>
    <row r="150" spans="1:16" ht="30" customHeight="1" x14ac:dyDescent="0.4">
      <c r="A150" s="155"/>
      <c r="B150" s="176" t="s">
        <v>7</v>
      </c>
      <c r="C150" s="177" t="s">
        <v>13</v>
      </c>
      <c r="D150" s="178" t="s">
        <v>14</v>
      </c>
      <c r="E150" s="249">
        <f t="shared" si="7"/>
        <v>103</v>
      </c>
      <c r="F150" s="445"/>
      <c r="G150" s="487"/>
      <c r="H150" s="470" t="s">
        <v>932</v>
      </c>
      <c r="I150" s="313" t="s">
        <v>841</v>
      </c>
      <c r="J150" s="187"/>
      <c r="K150" s="374"/>
      <c r="N150" s="347" t="s">
        <v>925</v>
      </c>
      <c r="O150" s="461" t="s">
        <v>933</v>
      </c>
    </row>
    <row r="151" spans="1:16" ht="30" customHeight="1" x14ac:dyDescent="0.4">
      <c r="A151" s="155"/>
      <c r="B151" s="176" t="s">
        <v>7</v>
      </c>
      <c r="C151" s="177" t="s">
        <v>13</v>
      </c>
      <c r="D151" s="178" t="s">
        <v>31</v>
      </c>
      <c r="E151" s="188">
        <f t="shared" si="7"/>
        <v>104</v>
      </c>
      <c r="F151" s="500"/>
      <c r="G151" s="488"/>
      <c r="H151" s="583"/>
      <c r="I151" s="314" t="s">
        <v>842</v>
      </c>
      <c r="J151" s="228"/>
      <c r="K151" s="375"/>
      <c r="N151" s="348" t="s">
        <v>909</v>
      </c>
      <c r="O151" s="464"/>
    </row>
    <row r="152" spans="1:16" ht="30" customHeight="1" x14ac:dyDescent="0.4">
      <c r="A152" s="155"/>
      <c r="B152" s="176"/>
      <c r="C152" s="177"/>
      <c r="D152" s="178"/>
      <c r="F152" s="179"/>
      <c r="G152" s="239"/>
      <c r="H152" s="240"/>
      <c r="I152" s="241"/>
      <c r="K152" s="273"/>
      <c r="N152" s="242"/>
      <c r="O152" s="243"/>
    </row>
    <row r="153" spans="1:16" s="231" customFormat="1" ht="20.100000000000001" customHeight="1" x14ac:dyDescent="0.4">
      <c r="C153" s="232" t="s">
        <v>955</v>
      </c>
      <c r="D153" s="232"/>
      <c r="E153" s="233"/>
      <c r="K153" s="234"/>
      <c r="L153" s="235"/>
      <c r="N153" s="236"/>
      <c r="O153" s="237"/>
      <c r="P153" s="238"/>
    </row>
    <row r="154" spans="1:16" ht="37.5" x14ac:dyDescent="0.4">
      <c r="A154" s="155"/>
      <c r="B154" s="157" t="s">
        <v>7</v>
      </c>
      <c r="C154" s="158"/>
      <c r="E154" s="167" t="s">
        <v>8</v>
      </c>
      <c r="F154" s="208" t="s">
        <v>834</v>
      </c>
      <c r="G154" s="442" t="s">
        <v>9</v>
      </c>
      <c r="H154" s="443"/>
      <c r="I154" s="444"/>
      <c r="J154" s="168"/>
      <c r="K154" s="168" t="s">
        <v>10</v>
      </c>
      <c r="N154" s="170" t="s">
        <v>11</v>
      </c>
      <c r="O154" s="171" t="s">
        <v>12</v>
      </c>
    </row>
    <row r="155" spans="1:16" ht="26.45" customHeight="1" x14ac:dyDescent="0.4">
      <c r="A155" s="155"/>
      <c r="B155" s="176" t="s">
        <v>7</v>
      </c>
      <c r="C155" s="177" t="s">
        <v>38</v>
      </c>
      <c r="D155" s="178" t="s">
        <v>14</v>
      </c>
      <c r="E155" s="244">
        <f>E151+1</f>
        <v>105</v>
      </c>
      <c r="F155" s="245" t="s">
        <v>143</v>
      </c>
      <c r="G155" s="465" t="s">
        <v>144</v>
      </c>
      <c r="H155" s="466"/>
      <c r="I155" s="467"/>
      <c r="J155" s="246"/>
      <c r="K155" s="399"/>
      <c r="N155" s="349" t="s">
        <v>1143</v>
      </c>
      <c r="O155" s="350" t="s">
        <v>145</v>
      </c>
    </row>
    <row r="156" spans="1:16" ht="30" customHeight="1" x14ac:dyDescent="0.4">
      <c r="A156" s="155"/>
      <c r="B156" s="176"/>
      <c r="C156" s="177"/>
      <c r="D156" s="178"/>
      <c r="F156" s="179"/>
      <c r="G156" s="239"/>
      <c r="H156" s="240"/>
      <c r="I156" s="241"/>
      <c r="K156" s="273"/>
      <c r="N156" s="242"/>
      <c r="O156" s="243"/>
    </row>
    <row r="157" spans="1:16" s="231" customFormat="1" ht="20.100000000000001" customHeight="1" x14ac:dyDescent="0.4">
      <c r="C157" s="232" t="s">
        <v>954</v>
      </c>
      <c r="D157" s="232"/>
      <c r="E157" s="233"/>
      <c r="K157" s="234"/>
      <c r="L157" s="235"/>
      <c r="N157" s="236"/>
      <c r="O157" s="237"/>
      <c r="P157" s="238"/>
    </row>
    <row r="158" spans="1:16" s="231" customFormat="1" ht="21" customHeight="1" x14ac:dyDescent="0.4">
      <c r="B158" s="234"/>
      <c r="C158" s="232" t="s">
        <v>956</v>
      </c>
      <c r="D158" s="232"/>
      <c r="E158" s="233"/>
      <c r="I158" s="234"/>
      <c r="J158" s="234"/>
      <c r="K158" s="234"/>
      <c r="L158" s="235"/>
      <c r="N158" s="236"/>
      <c r="O158" s="237"/>
      <c r="P158" s="238"/>
    </row>
    <row r="159" spans="1:16" ht="37.5" x14ac:dyDescent="0.4">
      <c r="A159" s="155"/>
      <c r="B159" s="157" t="s">
        <v>7</v>
      </c>
      <c r="C159" s="158"/>
      <c r="E159" s="167" t="s">
        <v>8</v>
      </c>
      <c r="F159" s="208" t="s">
        <v>834</v>
      </c>
      <c r="G159" s="442" t="s">
        <v>9</v>
      </c>
      <c r="H159" s="443"/>
      <c r="I159" s="444"/>
      <c r="J159" s="168"/>
      <c r="K159" s="168" t="s">
        <v>10</v>
      </c>
      <c r="N159" s="170" t="s">
        <v>11</v>
      </c>
      <c r="O159" s="171" t="s">
        <v>12</v>
      </c>
    </row>
    <row r="160" spans="1:16" ht="30" customHeight="1" x14ac:dyDescent="0.4">
      <c r="A160" s="155"/>
      <c r="B160" s="176" t="s">
        <v>7</v>
      </c>
      <c r="C160" s="177" t="s">
        <v>13</v>
      </c>
      <c r="D160" s="178" t="s">
        <v>1065</v>
      </c>
      <c r="E160" s="183">
        <f>E155+1</f>
        <v>106</v>
      </c>
      <c r="F160" s="485" t="s">
        <v>146</v>
      </c>
      <c r="G160" s="472" t="s">
        <v>938</v>
      </c>
      <c r="H160" s="473"/>
      <c r="I160" s="317" t="s">
        <v>939</v>
      </c>
      <c r="J160" s="184"/>
      <c r="K160" s="261"/>
      <c r="N160" s="341">
        <v>5</v>
      </c>
      <c r="O160" s="345" t="s">
        <v>1060</v>
      </c>
    </row>
    <row r="161" spans="1:16" ht="30" customHeight="1" thickBot="1" x14ac:dyDescent="0.45">
      <c r="A161" s="155"/>
      <c r="B161" s="176" t="s">
        <v>7</v>
      </c>
      <c r="C161" s="177" t="s">
        <v>13</v>
      </c>
      <c r="D161" s="178" t="s">
        <v>14</v>
      </c>
      <c r="E161" s="185">
        <f>E160+1</f>
        <v>107</v>
      </c>
      <c r="F161" s="446"/>
      <c r="G161" s="474"/>
      <c r="H161" s="475"/>
      <c r="I161" s="318" t="s">
        <v>940</v>
      </c>
      <c r="J161" s="202"/>
      <c r="K161" s="266"/>
      <c r="N161" s="337">
        <v>5</v>
      </c>
      <c r="O161" s="332" t="s">
        <v>941</v>
      </c>
    </row>
    <row r="162" spans="1:16" ht="30" customHeight="1" thickTop="1" x14ac:dyDescent="0.4">
      <c r="A162" s="155"/>
      <c r="B162" s="176" t="s">
        <v>7</v>
      </c>
      <c r="C162" s="177" t="s">
        <v>13</v>
      </c>
      <c r="D162" s="178" t="s">
        <v>31</v>
      </c>
      <c r="E162" s="185">
        <f>E161+1</f>
        <v>108</v>
      </c>
      <c r="F162" s="484" t="s">
        <v>146</v>
      </c>
      <c r="G162" s="468" t="s">
        <v>942</v>
      </c>
      <c r="H162" s="469"/>
      <c r="I162" s="319" t="s">
        <v>943</v>
      </c>
      <c r="J162" s="201"/>
      <c r="K162" s="274"/>
      <c r="N162" s="337" t="s">
        <v>1062</v>
      </c>
      <c r="O162" s="332" t="s">
        <v>1085</v>
      </c>
    </row>
    <row r="163" spans="1:16" ht="30" customHeight="1" x14ac:dyDescent="0.4">
      <c r="A163" s="155"/>
      <c r="B163" s="176" t="s">
        <v>7</v>
      </c>
      <c r="C163" s="178" t="s">
        <v>873</v>
      </c>
      <c r="D163" s="178" t="s">
        <v>31</v>
      </c>
      <c r="E163" s="185">
        <f t="shared" ref="E163:E167" si="8">E162+1</f>
        <v>109</v>
      </c>
      <c r="F163" s="445"/>
      <c r="G163" s="436"/>
      <c r="H163" s="437"/>
      <c r="I163" s="315" t="s">
        <v>944</v>
      </c>
      <c r="J163" s="187"/>
      <c r="K163" s="250"/>
      <c r="N163" s="337" t="s">
        <v>1134</v>
      </c>
      <c r="O163" s="351" t="s">
        <v>958</v>
      </c>
    </row>
    <row r="164" spans="1:16" ht="45" x14ac:dyDescent="0.4">
      <c r="A164" s="155"/>
      <c r="B164" s="176" t="s">
        <v>7</v>
      </c>
      <c r="C164" s="178" t="s">
        <v>873</v>
      </c>
      <c r="D164" s="178" t="s">
        <v>14</v>
      </c>
      <c r="E164" s="185">
        <f t="shared" si="8"/>
        <v>110</v>
      </c>
      <c r="F164" s="445"/>
      <c r="G164" s="470"/>
      <c r="H164" s="471"/>
      <c r="I164" s="352" t="s">
        <v>945</v>
      </c>
      <c r="J164" s="204"/>
      <c r="K164" s="270"/>
      <c r="N164" s="337" t="s">
        <v>1063</v>
      </c>
      <c r="O164" s="332" t="s">
        <v>1183</v>
      </c>
    </row>
    <row r="165" spans="1:16" ht="42" customHeight="1" thickBot="1" x14ac:dyDescent="0.45">
      <c r="A165" s="155"/>
      <c r="B165" s="176" t="s">
        <v>7</v>
      </c>
      <c r="C165" s="177" t="s">
        <v>13</v>
      </c>
      <c r="D165" s="178" t="s">
        <v>31</v>
      </c>
      <c r="E165" s="185">
        <f t="shared" si="8"/>
        <v>111</v>
      </c>
      <c r="F165" s="446"/>
      <c r="G165" s="480" t="s">
        <v>935</v>
      </c>
      <c r="H165" s="481"/>
      <c r="I165" s="353" t="s">
        <v>959</v>
      </c>
      <c r="J165" s="354"/>
      <c r="K165" s="355"/>
      <c r="N165" s="337" t="s">
        <v>149</v>
      </c>
      <c r="O165" s="332" t="s">
        <v>1072</v>
      </c>
    </row>
    <row r="166" spans="1:16" ht="30" customHeight="1" thickTop="1" x14ac:dyDescent="0.4">
      <c r="A166" s="155"/>
      <c r="B166" s="176" t="s">
        <v>7</v>
      </c>
      <c r="C166" s="177" t="s">
        <v>13</v>
      </c>
      <c r="D166" s="178" t="s">
        <v>31</v>
      </c>
      <c r="E166" s="185">
        <f t="shared" si="8"/>
        <v>112</v>
      </c>
      <c r="F166" s="445" t="s">
        <v>953</v>
      </c>
      <c r="G166" s="476" t="s">
        <v>935</v>
      </c>
      <c r="H166" s="477"/>
      <c r="I166" s="320" t="s">
        <v>1064</v>
      </c>
      <c r="J166" s="203"/>
      <c r="K166" s="263"/>
      <c r="N166" s="337" t="s">
        <v>1056</v>
      </c>
      <c r="O166" s="332" t="s">
        <v>960</v>
      </c>
    </row>
    <row r="167" spans="1:16" ht="30" customHeight="1" x14ac:dyDescent="0.4">
      <c r="A167" s="155"/>
      <c r="B167" s="176" t="s">
        <v>7</v>
      </c>
      <c r="C167" s="178" t="s">
        <v>873</v>
      </c>
      <c r="D167" s="178" t="s">
        <v>14</v>
      </c>
      <c r="E167" s="188">
        <f t="shared" si="8"/>
        <v>113</v>
      </c>
      <c r="F167" s="500"/>
      <c r="G167" s="478"/>
      <c r="H167" s="479"/>
      <c r="I167" s="321" t="s">
        <v>936</v>
      </c>
      <c r="J167" s="190"/>
      <c r="K167" s="262"/>
      <c r="N167" s="340" t="s">
        <v>150</v>
      </c>
      <c r="O167" s="336" t="s">
        <v>937</v>
      </c>
    </row>
    <row r="168" spans="1:16" ht="30" customHeight="1" x14ac:dyDescent="0.4">
      <c r="A168" s="155"/>
      <c r="B168" s="176"/>
      <c r="C168" s="177"/>
      <c r="D168" s="178"/>
      <c r="F168" s="179"/>
      <c r="G168" s="239"/>
      <c r="H168" s="240"/>
      <c r="I168" s="241"/>
      <c r="K168" s="273"/>
      <c r="N168" s="242"/>
      <c r="O168" s="243"/>
    </row>
    <row r="169" spans="1:16" s="231" customFormat="1" ht="21.6" customHeight="1" x14ac:dyDescent="0.4">
      <c r="C169" s="247" t="s">
        <v>957</v>
      </c>
      <c r="D169" s="247"/>
      <c r="E169" s="234"/>
      <c r="K169" s="234"/>
      <c r="L169" s="235"/>
      <c r="N169" s="236"/>
      <c r="O169" s="237"/>
      <c r="P169" s="238"/>
    </row>
    <row r="170" spans="1:16" s="231" customFormat="1" ht="27.75" customHeight="1" x14ac:dyDescent="0.4">
      <c r="B170" s="234"/>
      <c r="C170" s="247" t="s">
        <v>969</v>
      </c>
      <c r="D170" s="247"/>
      <c r="E170" s="234"/>
      <c r="I170" s="234"/>
      <c r="J170" s="234"/>
      <c r="K170" s="234"/>
      <c r="L170" s="235"/>
      <c r="N170" s="236"/>
      <c r="O170" s="237"/>
      <c r="P170" s="238"/>
    </row>
    <row r="171" spans="1:16" ht="37.5" x14ac:dyDescent="0.4">
      <c r="A171" s="155"/>
      <c r="B171" s="157" t="s">
        <v>7</v>
      </c>
      <c r="C171" s="158"/>
      <c r="E171" s="167" t="s">
        <v>8</v>
      </c>
      <c r="F171" s="208" t="s">
        <v>834</v>
      </c>
      <c r="G171" s="442" t="s">
        <v>9</v>
      </c>
      <c r="H171" s="443"/>
      <c r="I171" s="444"/>
      <c r="J171" s="168"/>
      <c r="K171" s="168" t="s">
        <v>10</v>
      </c>
      <c r="N171" s="170" t="s">
        <v>11</v>
      </c>
      <c r="O171" s="171" t="s">
        <v>12</v>
      </c>
    </row>
    <row r="172" spans="1:16" s="8" customFormat="1" ht="30" customHeight="1" thickBot="1" x14ac:dyDescent="0.45">
      <c r="A172" s="196"/>
      <c r="C172" s="177" t="s">
        <v>13</v>
      </c>
      <c r="D172" s="178" t="s">
        <v>31</v>
      </c>
      <c r="E172" s="248">
        <f>E167+1</f>
        <v>114</v>
      </c>
      <c r="F172" s="199" t="s">
        <v>32</v>
      </c>
      <c r="G172" s="548" t="s">
        <v>1106</v>
      </c>
      <c r="H172" s="549"/>
      <c r="I172" s="550"/>
      <c r="J172" s="200"/>
      <c r="K172" s="271"/>
      <c r="L172" s="160"/>
      <c r="M172" s="160"/>
      <c r="N172" s="341" t="s">
        <v>90</v>
      </c>
      <c r="O172" s="345" t="s">
        <v>1099</v>
      </c>
    </row>
    <row r="173" spans="1:16" ht="30" customHeight="1" thickTop="1" x14ac:dyDescent="0.4">
      <c r="A173" s="155"/>
      <c r="B173" s="176" t="s">
        <v>7</v>
      </c>
      <c r="C173" s="178" t="s">
        <v>873</v>
      </c>
      <c r="D173" s="178" t="s">
        <v>31</v>
      </c>
      <c r="E173" s="185">
        <f>E172+1</f>
        <v>115</v>
      </c>
      <c r="F173" s="484" t="s">
        <v>963</v>
      </c>
      <c r="G173" s="486" t="s">
        <v>964</v>
      </c>
      <c r="H173" s="468" t="s">
        <v>1096</v>
      </c>
      <c r="I173" s="498"/>
      <c r="J173" s="201"/>
      <c r="K173" s="272"/>
      <c r="N173" s="337" t="s">
        <v>152</v>
      </c>
      <c r="O173" s="330"/>
    </row>
    <row r="174" spans="1:16" ht="30" customHeight="1" x14ac:dyDescent="0.4">
      <c r="A174" s="155"/>
      <c r="B174" s="176" t="s">
        <v>7</v>
      </c>
      <c r="C174" s="178" t="s">
        <v>873</v>
      </c>
      <c r="D174" s="178" t="s">
        <v>14</v>
      </c>
      <c r="E174" s="185">
        <f>E173+1</f>
        <v>116</v>
      </c>
      <c r="F174" s="445"/>
      <c r="G174" s="487"/>
      <c r="H174" s="436" t="s">
        <v>967</v>
      </c>
      <c r="I174" s="315" t="s">
        <v>841</v>
      </c>
      <c r="J174" s="187"/>
      <c r="K174" s="376"/>
      <c r="N174" s="337">
        <v>2018</v>
      </c>
      <c r="O174" s="461" t="s">
        <v>970</v>
      </c>
    </row>
    <row r="175" spans="1:16" ht="30" customHeight="1" x14ac:dyDescent="0.4">
      <c r="A175" s="155"/>
      <c r="B175" s="176" t="s">
        <v>7</v>
      </c>
      <c r="C175" s="178" t="s">
        <v>873</v>
      </c>
      <c r="D175" s="178" t="s">
        <v>31</v>
      </c>
      <c r="E175" s="185">
        <f t="shared" ref="E175:E187" si="9">E174+1</f>
        <v>117</v>
      </c>
      <c r="F175" s="445"/>
      <c r="G175" s="487"/>
      <c r="H175" s="436"/>
      <c r="I175" s="315" t="s">
        <v>842</v>
      </c>
      <c r="J175" s="187"/>
      <c r="K175" s="376"/>
      <c r="N175" s="337">
        <v>4</v>
      </c>
      <c r="O175" s="461"/>
    </row>
    <row r="176" spans="1:16" ht="30" customHeight="1" x14ac:dyDescent="0.4">
      <c r="A176" s="155"/>
      <c r="B176" s="176" t="s">
        <v>7</v>
      </c>
      <c r="C176" s="178" t="s">
        <v>873</v>
      </c>
      <c r="D176" s="178" t="s">
        <v>31</v>
      </c>
      <c r="E176" s="185">
        <f t="shared" si="9"/>
        <v>118</v>
      </c>
      <c r="F176" s="445"/>
      <c r="G176" s="487"/>
      <c r="H176" s="438" t="s">
        <v>968</v>
      </c>
      <c r="I176" s="462"/>
      <c r="J176" s="187"/>
      <c r="K176" s="250"/>
      <c r="N176" s="337" t="s">
        <v>153</v>
      </c>
      <c r="O176" s="330"/>
    </row>
    <row r="177" spans="1:16" ht="30" customHeight="1" x14ac:dyDescent="0.4">
      <c r="A177" s="155"/>
      <c r="B177" s="176" t="s">
        <v>7</v>
      </c>
      <c r="C177" s="178" t="s">
        <v>873</v>
      </c>
      <c r="D177" s="178" t="s">
        <v>14</v>
      </c>
      <c r="E177" s="185">
        <f t="shared" si="9"/>
        <v>119</v>
      </c>
      <c r="F177" s="445"/>
      <c r="G177" s="488"/>
      <c r="H177" s="601" t="s">
        <v>1042</v>
      </c>
      <c r="I177" s="602"/>
      <c r="J177" s="190"/>
      <c r="K177" s="262"/>
      <c r="N177" s="337" t="s">
        <v>128</v>
      </c>
      <c r="O177" s="332"/>
    </row>
    <row r="178" spans="1:16" ht="30" customHeight="1" x14ac:dyDescent="0.4">
      <c r="A178" s="155"/>
      <c r="B178" s="176" t="s">
        <v>7</v>
      </c>
      <c r="C178" s="177" t="s">
        <v>38</v>
      </c>
      <c r="D178" s="178" t="s">
        <v>31</v>
      </c>
      <c r="E178" s="185">
        <f t="shared" si="9"/>
        <v>120</v>
      </c>
      <c r="F178" s="445"/>
      <c r="G178" s="489" t="s">
        <v>965</v>
      </c>
      <c r="H178" s="582" t="s">
        <v>1096</v>
      </c>
      <c r="I178" s="603"/>
      <c r="J178" s="184"/>
      <c r="K178" s="261"/>
      <c r="N178" s="337" t="s">
        <v>152</v>
      </c>
      <c r="O178" s="365" t="s">
        <v>1094</v>
      </c>
    </row>
    <row r="179" spans="1:16" ht="30" customHeight="1" x14ac:dyDescent="0.4">
      <c r="A179" s="155"/>
      <c r="B179" s="176" t="s">
        <v>7</v>
      </c>
      <c r="C179" s="178" t="s">
        <v>873</v>
      </c>
      <c r="D179" s="178" t="s">
        <v>14</v>
      </c>
      <c r="E179" s="185">
        <f t="shared" si="9"/>
        <v>121</v>
      </c>
      <c r="F179" s="445"/>
      <c r="G179" s="487"/>
      <c r="H179" s="436" t="s">
        <v>967</v>
      </c>
      <c r="I179" s="315" t="s">
        <v>841</v>
      </c>
      <c r="J179" s="187"/>
      <c r="K179" s="376"/>
      <c r="N179" s="337">
        <v>2017</v>
      </c>
      <c r="O179" s="461" t="s">
        <v>970</v>
      </c>
    </row>
    <row r="180" spans="1:16" ht="30" customHeight="1" x14ac:dyDescent="0.4">
      <c r="A180" s="155"/>
      <c r="B180" s="176" t="s">
        <v>7</v>
      </c>
      <c r="C180" s="178" t="s">
        <v>873</v>
      </c>
      <c r="D180" s="178" t="s">
        <v>31</v>
      </c>
      <c r="E180" s="185">
        <f t="shared" si="9"/>
        <v>122</v>
      </c>
      <c r="F180" s="445"/>
      <c r="G180" s="487"/>
      <c r="H180" s="436"/>
      <c r="I180" s="315" t="s">
        <v>842</v>
      </c>
      <c r="J180" s="187"/>
      <c r="K180" s="376"/>
      <c r="N180" s="337">
        <v>7</v>
      </c>
      <c r="O180" s="461"/>
    </row>
    <row r="181" spans="1:16" ht="30" customHeight="1" x14ac:dyDescent="0.4">
      <c r="A181" s="155"/>
      <c r="B181" s="176" t="s">
        <v>7</v>
      </c>
      <c r="C181" s="178" t="s">
        <v>873</v>
      </c>
      <c r="D181" s="178" t="s">
        <v>31</v>
      </c>
      <c r="E181" s="185">
        <f t="shared" si="9"/>
        <v>123</v>
      </c>
      <c r="F181" s="445"/>
      <c r="G181" s="487"/>
      <c r="H181" s="438" t="s">
        <v>968</v>
      </c>
      <c r="I181" s="462"/>
      <c r="J181" s="187"/>
      <c r="K181" s="250"/>
      <c r="N181" s="337" t="s">
        <v>975</v>
      </c>
      <c r="O181" s="330"/>
    </row>
    <row r="182" spans="1:16" ht="30" customHeight="1" x14ac:dyDescent="0.4">
      <c r="A182" s="155"/>
      <c r="B182" s="176" t="s">
        <v>7</v>
      </c>
      <c r="C182" s="178" t="s">
        <v>873</v>
      </c>
      <c r="D182" s="178" t="s">
        <v>14</v>
      </c>
      <c r="E182" s="185">
        <f t="shared" si="9"/>
        <v>124</v>
      </c>
      <c r="F182" s="445"/>
      <c r="G182" s="488"/>
      <c r="H182" s="601" t="s">
        <v>1042</v>
      </c>
      <c r="I182" s="602"/>
      <c r="J182" s="190"/>
      <c r="K182" s="262"/>
      <c r="N182" s="337" t="s">
        <v>976</v>
      </c>
      <c r="O182" s="332"/>
    </row>
    <row r="183" spans="1:16" ht="30" customHeight="1" x14ac:dyDescent="0.4">
      <c r="A183" s="155"/>
      <c r="B183" s="176" t="s">
        <v>7</v>
      </c>
      <c r="C183" s="177" t="s">
        <v>38</v>
      </c>
      <c r="D183" s="178" t="s">
        <v>31</v>
      </c>
      <c r="E183" s="185">
        <f t="shared" si="9"/>
        <v>125</v>
      </c>
      <c r="F183" s="445"/>
      <c r="G183" s="487" t="s">
        <v>966</v>
      </c>
      <c r="H183" s="582" t="s">
        <v>1096</v>
      </c>
      <c r="I183" s="603"/>
      <c r="J183" s="203"/>
      <c r="K183" s="263"/>
      <c r="N183" s="337" t="s">
        <v>977</v>
      </c>
      <c r="O183" s="365" t="s">
        <v>1095</v>
      </c>
    </row>
    <row r="184" spans="1:16" ht="30" customHeight="1" x14ac:dyDescent="0.4">
      <c r="A184" s="155"/>
      <c r="B184" s="176" t="s">
        <v>7</v>
      </c>
      <c r="C184" s="178" t="s">
        <v>873</v>
      </c>
      <c r="D184" s="178" t="s">
        <v>14</v>
      </c>
      <c r="E184" s="185">
        <f t="shared" si="9"/>
        <v>126</v>
      </c>
      <c r="F184" s="445"/>
      <c r="G184" s="487"/>
      <c r="H184" s="436" t="s">
        <v>967</v>
      </c>
      <c r="I184" s="315" t="s">
        <v>841</v>
      </c>
      <c r="J184" s="187"/>
      <c r="K184" s="376"/>
      <c r="N184" s="337">
        <v>2016</v>
      </c>
      <c r="O184" s="461" t="s">
        <v>970</v>
      </c>
    </row>
    <row r="185" spans="1:16" ht="30" customHeight="1" x14ac:dyDescent="0.4">
      <c r="A185" s="155"/>
      <c r="B185" s="176" t="s">
        <v>7</v>
      </c>
      <c r="C185" s="178" t="s">
        <v>873</v>
      </c>
      <c r="D185" s="178" t="s">
        <v>31</v>
      </c>
      <c r="E185" s="185">
        <f t="shared" si="9"/>
        <v>127</v>
      </c>
      <c r="F185" s="445"/>
      <c r="G185" s="487"/>
      <c r="H185" s="436"/>
      <c r="I185" s="315" t="s">
        <v>842</v>
      </c>
      <c r="J185" s="187"/>
      <c r="K185" s="376"/>
      <c r="N185" s="337">
        <v>6</v>
      </c>
      <c r="O185" s="461"/>
    </row>
    <row r="186" spans="1:16" ht="30" customHeight="1" x14ac:dyDescent="0.4">
      <c r="A186" s="155"/>
      <c r="B186" s="176" t="s">
        <v>7</v>
      </c>
      <c r="C186" s="178" t="s">
        <v>873</v>
      </c>
      <c r="D186" s="178" t="s">
        <v>31</v>
      </c>
      <c r="E186" s="185">
        <f t="shared" si="9"/>
        <v>128</v>
      </c>
      <c r="F186" s="445"/>
      <c r="G186" s="487"/>
      <c r="H186" s="438" t="s">
        <v>968</v>
      </c>
      <c r="I186" s="462"/>
      <c r="J186" s="187"/>
      <c r="K186" s="250"/>
      <c r="N186" s="337" t="s">
        <v>978</v>
      </c>
      <c r="O186" s="330"/>
    </row>
    <row r="187" spans="1:16" ht="30" customHeight="1" x14ac:dyDescent="0.4">
      <c r="A187" s="155"/>
      <c r="B187" s="176" t="s">
        <v>7</v>
      </c>
      <c r="C187" s="178" t="s">
        <v>873</v>
      </c>
      <c r="D187" s="178" t="s">
        <v>14</v>
      </c>
      <c r="E187" s="188">
        <f t="shared" si="9"/>
        <v>129</v>
      </c>
      <c r="F187" s="500"/>
      <c r="G187" s="488"/>
      <c r="H187" s="601" t="s">
        <v>1042</v>
      </c>
      <c r="I187" s="602"/>
      <c r="J187" s="190"/>
      <c r="K187" s="262"/>
      <c r="N187" s="340" t="s">
        <v>979</v>
      </c>
      <c r="O187" s="336"/>
    </row>
    <row r="188" spans="1:16" ht="26.45" customHeight="1" x14ac:dyDescent="0.4">
      <c r="A188" s="155"/>
      <c r="B188" s="157" t="s">
        <v>7</v>
      </c>
      <c r="C188" s="163"/>
      <c r="F188" s="157"/>
      <c r="G188" s="157"/>
      <c r="H188" s="157"/>
      <c r="K188" s="260"/>
    </row>
    <row r="189" spans="1:16" s="231" customFormat="1" ht="21.6" customHeight="1" x14ac:dyDescent="0.4">
      <c r="C189" s="247" t="s">
        <v>1073</v>
      </c>
      <c r="D189" s="247"/>
      <c r="E189" s="234"/>
      <c r="K189" s="234"/>
      <c r="L189" s="235"/>
      <c r="N189" s="236"/>
      <c r="O189" s="237"/>
      <c r="P189" s="238"/>
    </row>
    <row r="190" spans="1:16" ht="37.5" x14ac:dyDescent="0.4">
      <c r="A190" s="155"/>
      <c r="B190" s="157" t="s">
        <v>7</v>
      </c>
      <c r="C190" s="158"/>
      <c r="E190" s="167" t="s">
        <v>8</v>
      </c>
      <c r="F190" s="208" t="s">
        <v>834</v>
      </c>
      <c r="G190" s="442" t="s">
        <v>9</v>
      </c>
      <c r="H190" s="443"/>
      <c r="I190" s="444"/>
      <c r="J190" s="168"/>
      <c r="K190" s="168" t="s">
        <v>10</v>
      </c>
      <c r="N190" s="170" t="s">
        <v>11</v>
      </c>
      <c r="O190" s="171" t="s">
        <v>12</v>
      </c>
    </row>
    <row r="191" spans="1:16" ht="45" x14ac:dyDescent="0.4">
      <c r="A191" s="205" t="str">
        <f t="shared" ref="A191" si="10">F191&amp;I191</f>
        <v>奨学金実績</v>
      </c>
      <c r="C191" s="177" t="s">
        <v>13</v>
      </c>
      <c r="D191" s="178" t="s">
        <v>31</v>
      </c>
      <c r="E191" s="244">
        <f>E187+1</f>
        <v>130</v>
      </c>
      <c r="F191" s="245" t="s">
        <v>1136</v>
      </c>
      <c r="G191" s="482" t="s">
        <v>1074</v>
      </c>
      <c r="H191" s="483"/>
      <c r="I191" s="483"/>
      <c r="J191" s="361">
        <f>COUNTA(K191)</f>
        <v>0</v>
      </c>
      <c r="K191" s="362"/>
      <c r="N191" s="349" t="s">
        <v>1075</v>
      </c>
      <c r="O191" s="363" t="s">
        <v>1224</v>
      </c>
    </row>
    <row r="192" spans="1:16" ht="26.45" customHeight="1" x14ac:dyDescent="0.4">
      <c r="A192" s="155"/>
      <c r="B192" s="157" t="s">
        <v>7</v>
      </c>
      <c r="C192" s="163"/>
      <c r="F192" s="157"/>
      <c r="G192" s="157"/>
      <c r="H192" s="157"/>
      <c r="K192" s="260"/>
    </row>
    <row r="193" spans="1:15" ht="26.45" customHeight="1" x14ac:dyDescent="0.4">
      <c r="A193" s="155"/>
      <c r="B193" s="251" t="s">
        <v>1203</v>
      </c>
      <c r="C193" s="172"/>
      <c r="D193" s="173"/>
      <c r="E193" s="174"/>
      <c r="F193" s="174"/>
      <c r="G193" s="174"/>
      <c r="H193" s="174"/>
      <c r="I193" s="175"/>
    </row>
    <row r="194" spans="1:15" ht="26.45" customHeight="1" x14ac:dyDescent="0.4">
      <c r="A194" s="155"/>
      <c r="B194" s="174" t="s">
        <v>7</v>
      </c>
      <c r="C194" s="172" t="s">
        <v>157</v>
      </c>
      <c r="D194" s="173"/>
      <c r="E194" s="174"/>
      <c r="F194" s="174"/>
      <c r="G194" s="174"/>
      <c r="H194" s="174"/>
      <c r="I194" s="174"/>
    </row>
    <row r="195" spans="1:15" ht="26.45" customHeight="1" x14ac:dyDescent="0.4">
      <c r="A195" s="155"/>
      <c r="B195" s="174" t="s">
        <v>7</v>
      </c>
      <c r="C195" s="247" t="s">
        <v>991</v>
      </c>
      <c r="D195" s="173"/>
      <c r="E195" s="174"/>
      <c r="F195" s="174"/>
      <c r="G195" s="174"/>
      <c r="H195" s="174"/>
      <c r="I195" s="175"/>
    </row>
    <row r="196" spans="1:15" ht="37.5" x14ac:dyDescent="0.4">
      <c r="A196" s="155"/>
      <c r="B196" s="157" t="s">
        <v>7</v>
      </c>
      <c r="C196" s="158"/>
      <c r="E196" s="167" t="s">
        <v>8</v>
      </c>
      <c r="F196" s="208" t="s">
        <v>834</v>
      </c>
      <c r="G196" s="442" t="s">
        <v>9</v>
      </c>
      <c r="H196" s="443"/>
      <c r="I196" s="444"/>
      <c r="J196" s="168"/>
      <c r="K196" s="168" t="s">
        <v>10</v>
      </c>
      <c r="N196" s="170" t="s">
        <v>11</v>
      </c>
      <c r="O196" s="171" t="s">
        <v>12</v>
      </c>
    </row>
    <row r="197" spans="1:15" ht="75" x14ac:dyDescent="0.4">
      <c r="A197" s="205" t="str">
        <f t="shared" ref="A197:A223" si="11">F197&amp;I197</f>
        <v>留学先大学1</v>
      </c>
      <c r="C197" s="177" t="s">
        <v>13</v>
      </c>
      <c r="D197" s="178" t="s">
        <v>14</v>
      </c>
      <c r="E197" s="183">
        <f>E191+1</f>
        <v>131</v>
      </c>
      <c r="F197" s="459" t="s">
        <v>1019</v>
      </c>
      <c r="G197" s="447" t="s">
        <v>981</v>
      </c>
      <c r="H197" s="448"/>
      <c r="I197" s="448"/>
      <c r="J197" s="280">
        <f>COUNTA(K197)</f>
        <v>0</v>
      </c>
      <c r="K197" s="281"/>
      <c r="N197" s="341" t="s">
        <v>993</v>
      </c>
      <c r="O197" s="343" t="s">
        <v>1234</v>
      </c>
    </row>
    <row r="198" spans="1:15" ht="30" x14ac:dyDescent="0.4">
      <c r="A198" s="205" t="str">
        <f t="shared" si="11"/>
        <v/>
      </c>
      <c r="C198" s="177" t="s">
        <v>13</v>
      </c>
      <c r="D198" s="178" t="s">
        <v>31</v>
      </c>
      <c r="E198" s="298">
        <f>E197+1</f>
        <v>132</v>
      </c>
      <c r="F198" s="459"/>
      <c r="G198" s="449" t="s">
        <v>980</v>
      </c>
      <c r="H198" s="450"/>
      <c r="I198" s="450"/>
      <c r="J198" s="299"/>
      <c r="K198" s="300"/>
      <c r="N198" s="357" t="s">
        <v>992</v>
      </c>
      <c r="O198" s="358" t="s">
        <v>1184</v>
      </c>
    </row>
    <row r="199" spans="1:15" ht="45" x14ac:dyDescent="0.4">
      <c r="A199" s="205" t="str">
        <f t="shared" si="11"/>
        <v>国・地域コード</v>
      </c>
      <c r="C199" s="177" t="s">
        <v>13</v>
      </c>
      <c r="D199" s="178" t="s">
        <v>14</v>
      </c>
      <c r="E199" s="185">
        <f>E198+1</f>
        <v>133</v>
      </c>
      <c r="F199" s="459"/>
      <c r="G199" s="451" t="s">
        <v>982</v>
      </c>
      <c r="H199" s="452"/>
      <c r="I199" s="322" t="s">
        <v>1087</v>
      </c>
      <c r="J199" s="282"/>
      <c r="K199" s="283"/>
      <c r="N199" s="337">
        <v>737</v>
      </c>
      <c r="O199" s="332" t="s">
        <v>1137</v>
      </c>
    </row>
    <row r="200" spans="1:15" ht="30" customHeight="1" x14ac:dyDescent="0.4">
      <c r="A200" s="205" t="str">
        <f t="shared" si="11"/>
        <v>国・地域</v>
      </c>
      <c r="C200" s="206" t="s">
        <v>159</v>
      </c>
      <c r="D200" s="207" t="s">
        <v>30</v>
      </c>
      <c r="E200" s="185">
        <f t="shared" ref="E200:E224" si="12">E199+1</f>
        <v>134</v>
      </c>
      <c r="F200" s="459"/>
      <c r="G200" s="451"/>
      <c r="H200" s="452"/>
      <c r="I200" s="323" t="s">
        <v>983</v>
      </c>
      <c r="J200" s="282"/>
      <c r="K200" s="286" t="str">
        <f>IFERROR(IF(K199="","国・地域コードを入力してください",VLOOKUP(K199,国・地域コード!$B$5:$C$177,2,FALSE)),"国・地域コードを入力してください")</f>
        <v>国・地域コードを入力してください</v>
      </c>
      <c r="N200" s="337" t="s">
        <v>160</v>
      </c>
      <c r="O200" s="332" t="s">
        <v>994</v>
      </c>
    </row>
    <row r="201" spans="1:15" ht="30" customHeight="1" x14ac:dyDescent="0.4">
      <c r="A201" s="205" t="str">
        <f>F201&amp;G201</f>
        <v>文理種別</v>
      </c>
      <c r="C201" s="177" t="s">
        <v>13</v>
      </c>
      <c r="D201" s="178" t="s">
        <v>31</v>
      </c>
      <c r="E201" s="185">
        <f t="shared" si="12"/>
        <v>135</v>
      </c>
      <c r="F201" s="459"/>
      <c r="G201" s="436" t="s">
        <v>166</v>
      </c>
      <c r="H201" s="437"/>
      <c r="I201" s="437"/>
      <c r="J201" s="282"/>
      <c r="K201" s="283"/>
      <c r="N201" s="337" t="s">
        <v>168</v>
      </c>
      <c r="O201" s="332" t="s">
        <v>169</v>
      </c>
    </row>
    <row r="202" spans="1:15" ht="45" x14ac:dyDescent="0.4">
      <c r="A202" s="205" t="str">
        <f t="shared" ref="A202:A203" si="13">F202&amp;I202</f>
        <v>分野コード</v>
      </c>
      <c r="C202" s="177" t="s">
        <v>13</v>
      </c>
      <c r="D202" s="178" t="s">
        <v>14</v>
      </c>
      <c r="E202" s="185">
        <f t="shared" si="12"/>
        <v>136</v>
      </c>
      <c r="F202" s="459"/>
      <c r="G202" s="436" t="s">
        <v>984</v>
      </c>
      <c r="H202" s="437"/>
      <c r="I202" s="324" t="s">
        <v>1088</v>
      </c>
      <c r="J202" s="282"/>
      <c r="K202" s="284"/>
      <c r="N202" s="337">
        <v>11</v>
      </c>
      <c r="O202" s="359" t="s">
        <v>1185</v>
      </c>
    </row>
    <row r="203" spans="1:15" ht="30" customHeight="1" x14ac:dyDescent="0.4">
      <c r="A203" s="205" t="str">
        <f t="shared" si="13"/>
        <v>分野</v>
      </c>
      <c r="C203" s="206" t="s">
        <v>159</v>
      </c>
      <c r="D203" s="207" t="s">
        <v>30</v>
      </c>
      <c r="E203" s="185">
        <f t="shared" si="12"/>
        <v>137</v>
      </c>
      <c r="F203" s="459"/>
      <c r="G203" s="436"/>
      <c r="H203" s="437"/>
      <c r="I203" s="324" t="s">
        <v>986</v>
      </c>
      <c r="J203" s="282"/>
      <c r="K203" s="286" t="str">
        <f>IFERROR(IF(K202="","分野コードを入力してください",VLOOKUP(K202,分野コード!$C:$D,2,FALSE)),"分野コードを入力してください")</f>
        <v>分野コードを入力してください</v>
      </c>
      <c r="N203" s="337" t="s">
        <v>170</v>
      </c>
      <c r="O203" s="330" t="s">
        <v>995</v>
      </c>
    </row>
    <row r="204" spans="1:15" ht="45" x14ac:dyDescent="0.4">
      <c r="A204" s="205" t="str">
        <f t="shared" si="11"/>
        <v>種類</v>
      </c>
      <c r="C204" s="177" t="s">
        <v>13</v>
      </c>
      <c r="D204" s="178" t="s">
        <v>31</v>
      </c>
      <c r="E204" s="185">
        <f t="shared" si="12"/>
        <v>138</v>
      </c>
      <c r="F204" s="459"/>
      <c r="G204" s="436" t="s">
        <v>161</v>
      </c>
      <c r="H204" s="437"/>
      <c r="I204" s="324" t="s">
        <v>987</v>
      </c>
      <c r="J204" s="282"/>
      <c r="K204" s="283"/>
      <c r="N204" s="337" t="s">
        <v>1101</v>
      </c>
      <c r="O204" s="330" t="s">
        <v>1100</v>
      </c>
    </row>
    <row r="205" spans="1:15" ht="30" customHeight="1" x14ac:dyDescent="0.4">
      <c r="A205" s="205" t="str">
        <f t="shared" ref="A205" si="14">F205&amp;I205</f>
        <v>学位名（英文）</v>
      </c>
      <c r="C205" s="177" t="s">
        <v>13</v>
      </c>
      <c r="D205" s="178" t="s">
        <v>14</v>
      </c>
      <c r="E205" s="185">
        <f t="shared" si="12"/>
        <v>139</v>
      </c>
      <c r="F205" s="459"/>
      <c r="G205" s="436"/>
      <c r="H205" s="437"/>
      <c r="I205" s="324" t="s">
        <v>988</v>
      </c>
      <c r="J205" s="282"/>
      <c r="K205" s="283"/>
      <c r="N205" s="337" t="s">
        <v>162</v>
      </c>
      <c r="O205" s="330" t="s">
        <v>1240</v>
      </c>
    </row>
    <row r="206" spans="1:15" ht="30" customHeight="1" x14ac:dyDescent="0.4">
      <c r="A206" s="205" t="str">
        <f>F206&amp;G206</f>
        <v>学士号取得期間</v>
      </c>
      <c r="C206" s="177" t="s">
        <v>13</v>
      </c>
      <c r="D206" s="178" t="s">
        <v>31</v>
      </c>
      <c r="E206" s="185">
        <f t="shared" si="12"/>
        <v>140</v>
      </c>
      <c r="F206" s="459"/>
      <c r="G206" s="436" t="s">
        <v>163</v>
      </c>
      <c r="H206" s="437"/>
      <c r="I206" s="437"/>
      <c r="J206" s="282"/>
      <c r="K206" s="283"/>
      <c r="N206" s="337" t="s">
        <v>165</v>
      </c>
      <c r="O206" s="332" t="s">
        <v>1225</v>
      </c>
    </row>
    <row r="207" spans="1:15" ht="30" customHeight="1" x14ac:dyDescent="0.4">
      <c r="A207" s="205" t="str">
        <f t="shared" si="11"/>
        <v>年</v>
      </c>
      <c r="C207" s="177" t="s">
        <v>13</v>
      </c>
      <c r="D207" s="178" t="s">
        <v>31</v>
      </c>
      <c r="E207" s="185">
        <f t="shared" si="12"/>
        <v>141</v>
      </c>
      <c r="F207" s="459"/>
      <c r="G207" s="436" t="s">
        <v>1067</v>
      </c>
      <c r="H207" s="437"/>
      <c r="I207" s="324" t="s">
        <v>990</v>
      </c>
      <c r="J207" s="282"/>
      <c r="K207" s="283"/>
      <c r="N207" s="337">
        <v>2024</v>
      </c>
      <c r="O207" s="432" t="s">
        <v>1186</v>
      </c>
    </row>
    <row r="208" spans="1:15" ht="30" customHeight="1" x14ac:dyDescent="0.4">
      <c r="A208" s="205" t="str">
        <f t="shared" ref="A208" si="15">F208&amp;I208</f>
        <v>月</v>
      </c>
      <c r="C208" s="177" t="s">
        <v>13</v>
      </c>
      <c r="D208" s="178" t="s">
        <v>31</v>
      </c>
      <c r="E208" s="185">
        <f t="shared" si="12"/>
        <v>142</v>
      </c>
      <c r="F208" s="459"/>
      <c r="G208" s="436"/>
      <c r="H208" s="437"/>
      <c r="I208" s="324" t="s">
        <v>989</v>
      </c>
      <c r="J208" s="282"/>
      <c r="K208" s="283"/>
      <c r="N208" s="337">
        <v>9</v>
      </c>
      <c r="O208" s="433"/>
    </row>
    <row r="209" spans="1:15" ht="30" customHeight="1" x14ac:dyDescent="0.4">
      <c r="A209" s="205" t="str">
        <f t="shared" si="11"/>
        <v/>
      </c>
      <c r="C209" s="177" t="s">
        <v>13</v>
      </c>
      <c r="D209" s="178" t="s">
        <v>31</v>
      </c>
      <c r="E209" s="185">
        <f t="shared" si="12"/>
        <v>143</v>
      </c>
      <c r="F209" s="459"/>
      <c r="G209" s="434" t="s">
        <v>1188</v>
      </c>
      <c r="H209" s="435"/>
      <c r="I209" s="435"/>
      <c r="J209" s="282"/>
      <c r="K209" s="283"/>
      <c r="N209" s="337" t="s">
        <v>172</v>
      </c>
      <c r="O209" s="332" t="s">
        <v>1192</v>
      </c>
    </row>
    <row r="210" spans="1:15" ht="50.1" customHeight="1" x14ac:dyDescent="0.4">
      <c r="A210" s="205" t="str">
        <f>F210&amp;G210</f>
        <v>大学の語学要件
（語学能力試験名とレベル（点数）等）</v>
      </c>
      <c r="C210" s="178" t="s">
        <v>873</v>
      </c>
      <c r="D210" s="178" t="s">
        <v>14</v>
      </c>
      <c r="E210" s="185">
        <f t="shared" si="12"/>
        <v>144</v>
      </c>
      <c r="F210" s="459"/>
      <c r="G210" s="436" t="s">
        <v>1190</v>
      </c>
      <c r="H210" s="437"/>
      <c r="I210" s="437"/>
      <c r="J210" s="282"/>
      <c r="K210" s="283"/>
      <c r="N210" s="337" t="s">
        <v>1171</v>
      </c>
      <c r="O210" s="330" t="s">
        <v>1191</v>
      </c>
    </row>
    <row r="211" spans="1:15" ht="300" customHeight="1" x14ac:dyDescent="0.4">
      <c r="A211" s="205" t="str">
        <f>F211&amp;G211</f>
        <v>留学先大学及び在籍課程の概要、選択理由</v>
      </c>
      <c r="C211" s="177" t="s">
        <v>13</v>
      </c>
      <c r="D211" s="178" t="s">
        <v>14</v>
      </c>
      <c r="E211" s="185">
        <f t="shared" si="12"/>
        <v>145</v>
      </c>
      <c r="F211" s="459"/>
      <c r="G211" s="438" t="s">
        <v>1194</v>
      </c>
      <c r="H211" s="439"/>
      <c r="I211" s="439"/>
      <c r="J211" s="282"/>
      <c r="K211" s="288"/>
      <c r="N211" s="337"/>
      <c r="O211" s="332" t="s">
        <v>1195</v>
      </c>
    </row>
    <row r="212" spans="1:15" ht="30" customHeight="1" thickBot="1" x14ac:dyDescent="0.45">
      <c r="A212" s="205" t="str">
        <f>F212&amp;G212</f>
        <v>留学先大学ホームページURL</v>
      </c>
      <c r="C212" s="177" t="s">
        <v>13</v>
      </c>
      <c r="D212" s="178" t="s">
        <v>14</v>
      </c>
      <c r="E212" s="185">
        <f t="shared" si="12"/>
        <v>146</v>
      </c>
      <c r="F212" s="460"/>
      <c r="G212" s="440" t="s">
        <v>173</v>
      </c>
      <c r="H212" s="441"/>
      <c r="I212" s="441"/>
      <c r="J212" s="289"/>
      <c r="K212" s="290"/>
      <c r="N212" s="337" t="s">
        <v>174</v>
      </c>
      <c r="O212" s="365" t="s">
        <v>1105</v>
      </c>
    </row>
    <row r="213" spans="1:15" ht="75" customHeight="1" thickTop="1" x14ac:dyDescent="0.4">
      <c r="A213" s="205" t="str">
        <f>F213&amp;G213</f>
        <v>入学準備コース1大学入学準備コース</v>
      </c>
      <c r="C213" s="177" t="s">
        <v>13</v>
      </c>
      <c r="D213" s="178" t="s">
        <v>31</v>
      </c>
      <c r="E213" s="185">
        <f t="shared" si="12"/>
        <v>147</v>
      </c>
      <c r="F213" s="457" t="s">
        <v>1001</v>
      </c>
      <c r="G213" s="426" t="s">
        <v>1034</v>
      </c>
      <c r="H213" s="428" t="s">
        <v>1002</v>
      </c>
      <c r="I213" s="428"/>
      <c r="J213" s="292"/>
      <c r="K213" s="263"/>
      <c r="N213" s="337" t="s">
        <v>177</v>
      </c>
      <c r="O213" s="330" t="s">
        <v>1226</v>
      </c>
    </row>
    <row r="214" spans="1:15" ht="30" x14ac:dyDescent="0.4">
      <c r="A214" s="205" t="str">
        <f t="shared" ref="A214:A219" si="16">F214&amp;H214</f>
        <v>機関名</v>
      </c>
      <c r="C214" s="178" t="s">
        <v>873</v>
      </c>
      <c r="D214" s="178" t="s">
        <v>14</v>
      </c>
      <c r="E214" s="185">
        <f t="shared" si="12"/>
        <v>148</v>
      </c>
      <c r="F214" s="457"/>
      <c r="G214" s="426"/>
      <c r="H214" s="422" t="s">
        <v>1003</v>
      </c>
      <c r="I214" s="422"/>
      <c r="J214" s="293"/>
      <c r="K214" s="250"/>
      <c r="N214" s="337" t="s">
        <v>178</v>
      </c>
      <c r="O214" s="330" t="s">
        <v>1196</v>
      </c>
    </row>
    <row r="215" spans="1:15" ht="30" x14ac:dyDescent="0.4">
      <c r="A215" s="205" t="str">
        <f t="shared" si="16"/>
        <v>コース名</v>
      </c>
      <c r="C215" s="178" t="s">
        <v>873</v>
      </c>
      <c r="D215" s="178" t="s">
        <v>14</v>
      </c>
      <c r="E215" s="185">
        <f t="shared" si="12"/>
        <v>149</v>
      </c>
      <c r="F215" s="457"/>
      <c r="G215" s="426"/>
      <c r="H215" s="422" t="s">
        <v>1004</v>
      </c>
      <c r="I215" s="422"/>
      <c r="J215" s="293"/>
      <c r="K215" s="250"/>
      <c r="N215" s="337" t="s">
        <v>179</v>
      </c>
      <c r="O215" s="330" t="s">
        <v>1197</v>
      </c>
    </row>
    <row r="216" spans="1:15" ht="26.45" customHeight="1" x14ac:dyDescent="0.4">
      <c r="A216" s="205" t="str">
        <f t="shared" si="16"/>
        <v>所在地</v>
      </c>
      <c r="C216" s="178" t="s">
        <v>873</v>
      </c>
      <c r="D216" s="178" t="s">
        <v>14</v>
      </c>
      <c r="E216" s="185">
        <f t="shared" si="12"/>
        <v>150</v>
      </c>
      <c r="F216" s="457"/>
      <c r="G216" s="426"/>
      <c r="H216" s="429" t="s">
        <v>1005</v>
      </c>
      <c r="I216" s="325" t="s">
        <v>264</v>
      </c>
      <c r="J216" s="293"/>
      <c r="K216" s="250"/>
      <c r="N216" s="337">
        <v>737</v>
      </c>
      <c r="O216" s="330" t="s">
        <v>1138</v>
      </c>
    </row>
    <row r="217" spans="1:15" ht="26.45" customHeight="1" x14ac:dyDescent="0.4">
      <c r="A217" s="205" t="str">
        <f t="shared" si="16"/>
        <v/>
      </c>
      <c r="C217" s="177"/>
      <c r="D217" s="178" t="s">
        <v>1011</v>
      </c>
      <c r="E217" s="185">
        <f t="shared" si="12"/>
        <v>151</v>
      </c>
      <c r="F217" s="457"/>
      <c r="G217" s="426"/>
      <c r="H217" s="428"/>
      <c r="I217" s="326" t="s">
        <v>983</v>
      </c>
      <c r="J217" s="293"/>
      <c r="K217" s="257" t="str">
        <f>IFERROR(IF(K216="", "国・地域コードを入力してください", VLOOKUP(K216, 国・地域コード!$B:$C, 2, FALSE)),"国・地域コードを入力してください")</f>
        <v>国・地域コードを入力してください</v>
      </c>
      <c r="N217" s="337" t="s">
        <v>1069</v>
      </c>
      <c r="O217" s="332" t="s">
        <v>994</v>
      </c>
    </row>
    <row r="218" spans="1:15" ht="26.45" customHeight="1" x14ac:dyDescent="0.4">
      <c r="A218" s="205" t="str">
        <f t="shared" si="16"/>
        <v>機関の性質</v>
      </c>
      <c r="C218" s="178" t="s">
        <v>873</v>
      </c>
      <c r="D218" s="178" t="s">
        <v>31</v>
      </c>
      <c r="E218" s="185">
        <f t="shared" si="12"/>
        <v>152</v>
      </c>
      <c r="F218" s="457"/>
      <c r="G218" s="426"/>
      <c r="H218" s="422" t="s">
        <v>1006</v>
      </c>
      <c r="I218" s="422"/>
      <c r="J218" s="293"/>
      <c r="K218" s="250"/>
      <c r="N218" s="337" t="s">
        <v>98</v>
      </c>
      <c r="O218" s="330"/>
    </row>
    <row r="219" spans="1:15" ht="26.45" customHeight="1" x14ac:dyDescent="0.4">
      <c r="A219" s="205" t="str">
        <f t="shared" si="16"/>
        <v>期間</v>
      </c>
      <c r="C219" s="178" t="s">
        <v>873</v>
      </c>
      <c r="D219" s="178" t="s">
        <v>31</v>
      </c>
      <c r="E219" s="185">
        <f t="shared" si="12"/>
        <v>153</v>
      </c>
      <c r="F219" s="457"/>
      <c r="G219" s="426"/>
      <c r="H219" s="422" t="s">
        <v>1007</v>
      </c>
      <c r="I219" s="422"/>
      <c r="J219" s="293"/>
      <c r="K219" s="250"/>
      <c r="N219" s="337" t="s">
        <v>182</v>
      </c>
      <c r="O219" s="330" t="s">
        <v>1068</v>
      </c>
    </row>
    <row r="220" spans="1:15" ht="30" customHeight="1" x14ac:dyDescent="0.4">
      <c r="A220" s="205" t="str">
        <f t="shared" ref="A220:A221" si="17">F220&amp;I220</f>
        <v>年</v>
      </c>
      <c r="C220" s="178" t="s">
        <v>873</v>
      </c>
      <c r="D220" s="178" t="s">
        <v>31</v>
      </c>
      <c r="E220" s="185">
        <f t="shared" si="12"/>
        <v>154</v>
      </c>
      <c r="F220" s="457"/>
      <c r="G220" s="426"/>
      <c r="H220" s="430" t="s">
        <v>1008</v>
      </c>
      <c r="I220" s="327" t="s">
        <v>990</v>
      </c>
      <c r="J220" s="291"/>
      <c r="K220" s="250"/>
      <c r="N220" s="337">
        <v>2024</v>
      </c>
      <c r="O220" s="420" t="s">
        <v>1202</v>
      </c>
    </row>
    <row r="221" spans="1:15" ht="30" customHeight="1" x14ac:dyDescent="0.4">
      <c r="A221" s="205" t="str">
        <f t="shared" si="17"/>
        <v>月</v>
      </c>
      <c r="C221" s="178" t="s">
        <v>873</v>
      </c>
      <c r="D221" s="178" t="s">
        <v>31</v>
      </c>
      <c r="E221" s="185">
        <f t="shared" si="12"/>
        <v>155</v>
      </c>
      <c r="F221" s="457"/>
      <c r="G221" s="426"/>
      <c r="H221" s="431"/>
      <c r="I221" s="327" t="s">
        <v>989</v>
      </c>
      <c r="J221" s="291"/>
      <c r="K221" s="250"/>
      <c r="N221" s="337">
        <v>9</v>
      </c>
      <c r="O221" s="420"/>
    </row>
    <row r="222" spans="1:15" ht="26.45" customHeight="1" x14ac:dyDescent="0.4">
      <c r="A222" s="205" t="str">
        <f t="shared" si="11"/>
        <v/>
      </c>
      <c r="C222" s="178" t="s">
        <v>873</v>
      </c>
      <c r="D222" s="178" t="s">
        <v>31</v>
      </c>
      <c r="E222" s="185">
        <f t="shared" si="12"/>
        <v>156</v>
      </c>
      <c r="F222" s="457"/>
      <c r="G222" s="426"/>
      <c r="H222" s="421" t="s">
        <v>1188</v>
      </c>
      <c r="I222" s="421"/>
      <c r="J222" s="285"/>
      <c r="K222" s="250"/>
      <c r="N222" s="337" t="s">
        <v>172</v>
      </c>
      <c r="O222" s="332" t="s">
        <v>1200</v>
      </c>
    </row>
    <row r="223" spans="1:15" ht="26.45" customHeight="1" x14ac:dyDescent="0.4">
      <c r="A223" s="205" t="str">
        <f t="shared" si="11"/>
        <v/>
      </c>
      <c r="C223" s="178" t="s">
        <v>873</v>
      </c>
      <c r="D223" s="178" t="s">
        <v>14</v>
      </c>
      <c r="E223" s="185">
        <f t="shared" si="12"/>
        <v>157</v>
      </c>
      <c r="F223" s="457"/>
      <c r="G223" s="426"/>
      <c r="H223" s="422" t="s">
        <v>1199</v>
      </c>
      <c r="I223" s="422"/>
      <c r="J223" s="287"/>
      <c r="K223" s="250"/>
      <c r="N223" s="337" t="s">
        <v>183</v>
      </c>
      <c r="O223" s="330" t="s">
        <v>1201</v>
      </c>
    </row>
    <row r="224" spans="1:15" ht="26.45" customHeight="1" x14ac:dyDescent="0.4">
      <c r="A224" s="205" t="str">
        <f>F224&amp;H224</f>
        <v>大学入学準備コースホームページURL</v>
      </c>
      <c r="C224" s="178" t="s">
        <v>873</v>
      </c>
      <c r="D224" s="178" t="s">
        <v>14</v>
      </c>
      <c r="E224" s="188">
        <f t="shared" si="12"/>
        <v>158</v>
      </c>
      <c r="F224" s="458"/>
      <c r="G224" s="427"/>
      <c r="H224" s="423" t="s">
        <v>184</v>
      </c>
      <c r="I224" s="423"/>
      <c r="J224" s="294"/>
      <c r="K224" s="275"/>
      <c r="N224" s="360" t="s">
        <v>185</v>
      </c>
      <c r="O224" s="334"/>
    </row>
    <row r="225" spans="1:15" ht="26.45" customHeight="1" x14ac:dyDescent="0.4">
      <c r="A225" s="155"/>
      <c r="B225" s="157" t="s">
        <v>7</v>
      </c>
      <c r="F225" s="157"/>
      <c r="G225" s="157"/>
      <c r="H225" s="157"/>
      <c r="K225" s="260"/>
    </row>
    <row r="226" spans="1:15" ht="26.45" customHeight="1" x14ac:dyDescent="0.4">
      <c r="A226" s="155"/>
      <c r="B226" s="251" t="s">
        <v>1205</v>
      </c>
      <c r="C226" s="172"/>
      <c r="D226" s="173"/>
      <c r="E226" s="174"/>
      <c r="F226" s="174"/>
      <c r="G226" s="174"/>
      <c r="H226" s="174"/>
      <c r="I226" s="175"/>
    </row>
    <row r="227" spans="1:15" ht="26.45" customHeight="1" x14ac:dyDescent="0.4">
      <c r="A227" s="155"/>
      <c r="B227" s="174" t="s">
        <v>7</v>
      </c>
      <c r="C227" s="172" t="s">
        <v>157</v>
      </c>
      <c r="D227" s="173"/>
      <c r="E227" s="174"/>
      <c r="F227" s="174"/>
      <c r="G227" s="174"/>
      <c r="H227" s="174"/>
      <c r="I227" s="174"/>
    </row>
    <row r="228" spans="1:15" ht="26.45" customHeight="1" x14ac:dyDescent="0.4">
      <c r="A228" s="155"/>
      <c r="B228" s="174" t="s">
        <v>7</v>
      </c>
      <c r="C228" s="247" t="s">
        <v>991</v>
      </c>
      <c r="D228" s="173"/>
      <c r="E228" s="174"/>
      <c r="F228" s="174"/>
      <c r="G228" s="174"/>
      <c r="H228" s="174"/>
      <c r="I228" s="175"/>
    </row>
    <row r="229" spans="1:15" ht="37.5" x14ac:dyDescent="0.4">
      <c r="A229" s="155"/>
      <c r="B229" s="157" t="s">
        <v>7</v>
      </c>
      <c r="C229" s="158"/>
      <c r="E229" s="167" t="s">
        <v>8</v>
      </c>
      <c r="F229" s="208" t="s">
        <v>834</v>
      </c>
      <c r="G229" s="442" t="s">
        <v>9</v>
      </c>
      <c r="H229" s="443"/>
      <c r="I229" s="444"/>
      <c r="J229" s="168"/>
      <c r="K229" s="168" t="s">
        <v>10</v>
      </c>
      <c r="N229" s="170" t="s">
        <v>11</v>
      </c>
      <c r="O229" s="171" t="s">
        <v>12</v>
      </c>
    </row>
    <row r="230" spans="1:15" ht="75" x14ac:dyDescent="0.4">
      <c r="A230" s="205" t="str">
        <f t="shared" ref="A230:A233" si="18">F230&amp;I230</f>
        <v>留学先大学2</v>
      </c>
      <c r="C230" s="177" t="s">
        <v>13</v>
      </c>
      <c r="D230" s="178" t="s">
        <v>14</v>
      </c>
      <c r="E230" s="183">
        <f>E224+1</f>
        <v>159</v>
      </c>
      <c r="F230" s="445" t="s">
        <v>1020</v>
      </c>
      <c r="G230" s="447" t="s">
        <v>981</v>
      </c>
      <c r="H230" s="448"/>
      <c r="I230" s="448"/>
      <c r="J230" s="280">
        <f>COUNTA(K230)</f>
        <v>0</v>
      </c>
      <c r="K230" s="281"/>
      <c r="N230" s="341" t="s">
        <v>993</v>
      </c>
      <c r="O230" s="343" t="s">
        <v>1234</v>
      </c>
    </row>
    <row r="231" spans="1:15" ht="30" x14ac:dyDescent="0.4">
      <c r="A231" s="205" t="str">
        <f t="shared" si="18"/>
        <v/>
      </c>
      <c r="C231" s="177" t="s">
        <v>13</v>
      </c>
      <c r="D231" s="178" t="s">
        <v>31</v>
      </c>
      <c r="E231" s="298">
        <f>E230+1</f>
        <v>160</v>
      </c>
      <c r="F231" s="445"/>
      <c r="G231" s="449" t="s">
        <v>980</v>
      </c>
      <c r="H231" s="450"/>
      <c r="I231" s="450"/>
      <c r="J231" s="299"/>
      <c r="K231" s="300"/>
      <c r="N231" s="357" t="s">
        <v>992</v>
      </c>
      <c r="O231" s="358" t="s">
        <v>1184</v>
      </c>
    </row>
    <row r="232" spans="1:15" ht="45" x14ac:dyDescent="0.4">
      <c r="A232" s="205" t="str">
        <f t="shared" si="18"/>
        <v>コード</v>
      </c>
      <c r="C232" s="177" t="s">
        <v>13</v>
      </c>
      <c r="D232" s="178" t="s">
        <v>14</v>
      </c>
      <c r="E232" s="185">
        <f>E231+1</f>
        <v>161</v>
      </c>
      <c r="F232" s="445"/>
      <c r="G232" s="451" t="s">
        <v>982</v>
      </c>
      <c r="H232" s="452"/>
      <c r="I232" s="322" t="s">
        <v>264</v>
      </c>
      <c r="J232" s="282"/>
      <c r="K232" s="283"/>
      <c r="N232" s="337">
        <v>737</v>
      </c>
      <c r="O232" s="332" t="s">
        <v>1137</v>
      </c>
    </row>
    <row r="233" spans="1:15" ht="30" customHeight="1" x14ac:dyDescent="0.4">
      <c r="A233" s="205" t="str">
        <f t="shared" si="18"/>
        <v>国・地域</v>
      </c>
      <c r="C233" s="206" t="s">
        <v>159</v>
      </c>
      <c r="D233" s="207" t="s">
        <v>30</v>
      </c>
      <c r="E233" s="185">
        <f t="shared" ref="E233:E257" si="19">E232+1</f>
        <v>162</v>
      </c>
      <c r="F233" s="445"/>
      <c r="G233" s="451"/>
      <c r="H233" s="452"/>
      <c r="I233" s="323" t="s">
        <v>983</v>
      </c>
      <c r="J233" s="282"/>
      <c r="K233" s="286" t="str">
        <f>IFERROR(IF(K232="", "国・地域コードを入力してください", VLOOKUP(K232, 国・地域コード!$B:$C, 2, FALSE)),"国・地域コードを入力してください")</f>
        <v>国・地域コードを入力してください</v>
      </c>
      <c r="N233" s="337" t="s">
        <v>160</v>
      </c>
      <c r="O233" s="332" t="s">
        <v>994</v>
      </c>
    </row>
    <row r="234" spans="1:15" ht="30" customHeight="1" x14ac:dyDescent="0.4">
      <c r="A234" s="205" t="str">
        <f>F234&amp;G234</f>
        <v>文理種別</v>
      </c>
      <c r="C234" s="177" t="s">
        <v>13</v>
      </c>
      <c r="D234" s="178" t="s">
        <v>31</v>
      </c>
      <c r="E234" s="185">
        <f t="shared" si="19"/>
        <v>163</v>
      </c>
      <c r="F234" s="445"/>
      <c r="G234" s="436" t="s">
        <v>166</v>
      </c>
      <c r="H234" s="437"/>
      <c r="I234" s="437"/>
      <c r="J234" s="282"/>
      <c r="K234" s="283"/>
      <c r="N234" s="337" t="s">
        <v>168</v>
      </c>
      <c r="O234" s="332" t="s">
        <v>169</v>
      </c>
    </row>
    <row r="235" spans="1:15" ht="45" x14ac:dyDescent="0.4">
      <c r="A235" s="205" t="str">
        <f t="shared" ref="A235:A238" si="20">F235&amp;I235</f>
        <v>コード</v>
      </c>
      <c r="C235" s="177" t="s">
        <v>13</v>
      </c>
      <c r="D235" s="178" t="s">
        <v>14</v>
      </c>
      <c r="E235" s="185">
        <f t="shared" si="19"/>
        <v>164</v>
      </c>
      <c r="F235" s="445"/>
      <c r="G235" s="436" t="s">
        <v>984</v>
      </c>
      <c r="H235" s="437"/>
      <c r="I235" s="324" t="s">
        <v>985</v>
      </c>
      <c r="J235" s="282"/>
      <c r="K235" s="284"/>
      <c r="N235" s="337">
        <v>11</v>
      </c>
      <c r="O235" s="359" t="s">
        <v>1185</v>
      </c>
    </row>
    <row r="236" spans="1:15" ht="30" customHeight="1" x14ac:dyDescent="0.4">
      <c r="A236" s="205" t="str">
        <f t="shared" si="20"/>
        <v>分野</v>
      </c>
      <c r="C236" s="206" t="s">
        <v>159</v>
      </c>
      <c r="D236" s="207" t="s">
        <v>30</v>
      </c>
      <c r="E236" s="185">
        <f t="shared" si="19"/>
        <v>165</v>
      </c>
      <c r="F236" s="445"/>
      <c r="G236" s="436"/>
      <c r="H236" s="437"/>
      <c r="I236" s="324" t="s">
        <v>986</v>
      </c>
      <c r="J236" s="282"/>
      <c r="K236" s="286" t="str">
        <f>IFERROR(IF(K235="","分野コードを入力してください",VLOOKUP(K235,分野コード!$C:$D,2,FALSE)),"分野コードを入力してください")</f>
        <v>分野コードを入力してください</v>
      </c>
      <c r="N236" s="337" t="s">
        <v>170</v>
      </c>
      <c r="O236" s="330" t="s">
        <v>995</v>
      </c>
    </row>
    <row r="237" spans="1:15" ht="45" x14ac:dyDescent="0.4">
      <c r="A237" s="205" t="str">
        <f t="shared" si="20"/>
        <v>種類</v>
      </c>
      <c r="C237" s="177" t="s">
        <v>13</v>
      </c>
      <c r="D237" s="178" t="s">
        <v>31</v>
      </c>
      <c r="E237" s="185">
        <f t="shared" si="19"/>
        <v>166</v>
      </c>
      <c r="F237" s="445"/>
      <c r="G237" s="436" t="s">
        <v>161</v>
      </c>
      <c r="H237" s="437"/>
      <c r="I237" s="324" t="s">
        <v>987</v>
      </c>
      <c r="J237" s="282"/>
      <c r="K237" s="283"/>
      <c r="N237" s="337" t="s">
        <v>1101</v>
      </c>
      <c r="O237" s="330" t="s">
        <v>1100</v>
      </c>
    </row>
    <row r="238" spans="1:15" ht="30" customHeight="1" x14ac:dyDescent="0.4">
      <c r="A238" s="205" t="str">
        <f t="shared" si="20"/>
        <v>学位名（英文）</v>
      </c>
      <c r="C238" s="177" t="s">
        <v>13</v>
      </c>
      <c r="D238" s="178" t="s">
        <v>14</v>
      </c>
      <c r="E238" s="185">
        <f t="shared" si="19"/>
        <v>167</v>
      </c>
      <c r="F238" s="445"/>
      <c r="G238" s="436"/>
      <c r="H238" s="437"/>
      <c r="I238" s="324" t="s">
        <v>988</v>
      </c>
      <c r="J238" s="282"/>
      <c r="K238" s="283"/>
      <c r="N238" s="337" t="s">
        <v>162</v>
      </c>
      <c r="O238" s="330" t="s">
        <v>1240</v>
      </c>
    </row>
    <row r="239" spans="1:15" ht="30" customHeight="1" x14ac:dyDescent="0.4">
      <c r="A239" s="205" t="str">
        <f>F239&amp;G239</f>
        <v>学士号取得期間</v>
      </c>
      <c r="C239" s="177" t="s">
        <v>13</v>
      </c>
      <c r="D239" s="178" t="s">
        <v>31</v>
      </c>
      <c r="E239" s="185">
        <f t="shared" si="19"/>
        <v>168</v>
      </c>
      <c r="F239" s="445"/>
      <c r="G239" s="436" t="s">
        <v>163</v>
      </c>
      <c r="H239" s="437"/>
      <c r="I239" s="437"/>
      <c r="J239" s="282"/>
      <c r="K239" s="283"/>
      <c r="N239" s="337" t="s">
        <v>165</v>
      </c>
      <c r="O239" s="332" t="s">
        <v>1225</v>
      </c>
    </row>
    <row r="240" spans="1:15" ht="30" customHeight="1" x14ac:dyDescent="0.4">
      <c r="A240" s="205" t="str">
        <f t="shared" ref="A240:A242" si="21">F240&amp;I240</f>
        <v>年</v>
      </c>
      <c r="C240" s="177" t="s">
        <v>13</v>
      </c>
      <c r="D240" s="178" t="s">
        <v>31</v>
      </c>
      <c r="E240" s="185">
        <f t="shared" si="19"/>
        <v>169</v>
      </c>
      <c r="F240" s="445"/>
      <c r="G240" s="436" t="s">
        <v>1009</v>
      </c>
      <c r="H240" s="437"/>
      <c r="I240" s="324" t="s">
        <v>990</v>
      </c>
      <c r="J240" s="282"/>
      <c r="K240" s="283"/>
      <c r="N240" s="337">
        <v>2024</v>
      </c>
      <c r="O240" s="432" t="s">
        <v>1186</v>
      </c>
    </row>
    <row r="241" spans="1:15" ht="30" customHeight="1" x14ac:dyDescent="0.4">
      <c r="A241" s="205" t="str">
        <f t="shared" si="21"/>
        <v>月</v>
      </c>
      <c r="C241" s="177" t="s">
        <v>13</v>
      </c>
      <c r="D241" s="178" t="s">
        <v>31</v>
      </c>
      <c r="E241" s="185">
        <f t="shared" si="19"/>
        <v>170</v>
      </c>
      <c r="F241" s="445"/>
      <c r="G241" s="436"/>
      <c r="H241" s="437"/>
      <c r="I241" s="324" t="s">
        <v>989</v>
      </c>
      <c r="J241" s="282"/>
      <c r="K241" s="283"/>
      <c r="N241" s="337">
        <v>9</v>
      </c>
      <c r="O241" s="433"/>
    </row>
    <row r="242" spans="1:15" ht="30" customHeight="1" x14ac:dyDescent="0.4">
      <c r="A242" s="205" t="str">
        <f t="shared" si="21"/>
        <v/>
      </c>
      <c r="C242" s="177" t="s">
        <v>13</v>
      </c>
      <c r="D242" s="178" t="s">
        <v>31</v>
      </c>
      <c r="E242" s="185">
        <f t="shared" si="19"/>
        <v>171</v>
      </c>
      <c r="F242" s="445"/>
      <c r="G242" s="434" t="s">
        <v>1187</v>
      </c>
      <c r="H242" s="435"/>
      <c r="I242" s="435"/>
      <c r="J242" s="282"/>
      <c r="K242" s="283"/>
      <c r="N242" s="337" t="s">
        <v>172</v>
      </c>
      <c r="O242" s="332" t="s">
        <v>1192</v>
      </c>
    </row>
    <row r="243" spans="1:15" ht="50.1" customHeight="1" x14ac:dyDescent="0.4">
      <c r="A243" s="205" t="str">
        <f>F243&amp;G243</f>
        <v>大学の語学要件
（語学能力試験名とレベル（点数）等）</v>
      </c>
      <c r="C243" s="178" t="s">
        <v>873</v>
      </c>
      <c r="D243" s="178" t="s">
        <v>14</v>
      </c>
      <c r="E243" s="185">
        <f t="shared" si="19"/>
        <v>172</v>
      </c>
      <c r="F243" s="445"/>
      <c r="G243" s="436" t="s">
        <v>1189</v>
      </c>
      <c r="H243" s="437"/>
      <c r="I243" s="437"/>
      <c r="J243" s="282"/>
      <c r="K243" s="283"/>
      <c r="N243" s="337" t="s">
        <v>1171</v>
      </c>
      <c r="O243" s="330" t="s">
        <v>1191</v>
      </c>
    </row>
    <row r="244" spans="1:15" ht="300" customHeight="1" x14ac:dyDescent="0.4">
      <c r="A244" s="205" t="str">
        <f>F244&amp;G244</f>
        <v>留学先大学及び在籍課程の概要、選択理由</v>
      </c>
      <c r="C244" s="177" t="s">
        <v>13</v>
      </c>
      <c r="D244" s="178" t="s">
        <v>14</v>
      </c>
      <c r="E244" s="185">
        <f t="shared" si="19"/>
        <v>173</v>
      </c>
      <c r="F244" s="445"/>
      <c r="G244" s="438" t="s">
        <v>1193</v>
      </c>
      <c r="H244" s="439"/>
      <c r="I244" s="439"/>
      <c r="J244" s="282"/>
      <c r="K244" s="288"/>
      <c r="N244" s="337"/>
      <c r="O244" s="332" t="s">
        <v>1195</v>
      </c>
    </row>
    <row r="245" spans="1:15" ht="30" customHeight="1" thickBot="1" x14ac:dyDescent="0.45">
      <c r="A245" s="205" t="str">
        <f>F245&amp;G245</f>
        <v>留学先大学ホームページURL</v>
      </c>
      <c r="C245" s="177" t="s">
        <v>13</v>
      </c>
      <c r="D245" s="178" t="s">
        <v>14</v>
      </c>
      <c r="E245" s="185">
        <f t="shared" si="19"/>
        <v>174</v>
      </c>
      <c r="F245" s="446"/>
      <c r="G245" s="440" t="s">
        <v>173</v>
      </c>
      <c r="H245" s="441"/>
      <c r="I245" s="441"/>
      <c r="J245" s="289"/>
      <c r="K245" s="290"/>
      <c r="N245" s="337" t="s">
        <v>174</v>
      </c>
      <c r="O245" s="365" t="s">
        <v>1105</v>
      </c>
    </row>
    <row r="246" spans="1:15" ht="75" customHeight="1" thickTop="1" x14ac:dyDescent="0.4">
      <c r="A246" s="205" t="str">
        <f>F246&amp;G246</f>
        <v>入学準備コース2大学入学準備コース</v>
      </c>
      <c r="C246" s="177" t="s">
        <v>13</v>
      </c>
      <c r="D246" s="178" t="s">
        <v>31</v>
      </c>
      <c r="E246" s="185">
        <f t="shared" si="19"/>
        <v>175</v>
      </c>
      <c r="F246" s="424" t="s">
        <v>1021</v>
      </c>
      <c r="G246" s="426" t="s">
        <v>1034</v>
      </c>
      <c r="H246" s="428" t="s">
        <v>1002</v>
      </c>
      <c r="I246" s="428"/>
      <c r="J246" s="292"/>
      <c r="K246" s="263"/>
      <c r="N246" s="337" t="s">
        <v>177</v>
      </c>
      <c r="O246" s="330" t="s">
        <v>1226</v>
      </c>
    </row>
    <row r="247" spans="1:15" ht="30" x14ac:dyDescent="0.4">
      <c r="A247" s="205" t="str">
        <f t="shared" ref="A247:A252" si="22">F247&amp;H247</f>
        <v>機関名</v>
      </c>
      <c r="C247" s="178" t="s">
        <v>873</v>
      </c>
      <c r="D247" s="178" t="s">
        <v>14</v>
      </c>
      <c r="E247" s="185">
        <f t="shared" si="19"/>
        <v>176</v>
      </c>
      <c r="F247" s="424"/>
      <c r="G247" s="426"/>
      <c r="H247" s="422" t="s">
        <v>1003</v>
      </c>
      <c r="I247" s="422"/>
      <c r="J247" s="293"/>
      <c r="K247" s="250"/>
      <c r="N247" s="337" t="s">
        <v>178</v>
      </c>
      <c r="O247" s="330" t="s">
        <v>1196</v>
      </c>
    </row>
    <row r="248" spans="1:15" ht="30" x14ac:dyDescent="0.4">
      <c r="A248" s="205" t="str">
        <f t="shared" si="22"/>
        <v>コース名</v>
      </c>
      <c r="C248" s="178" t="s">
        <v>873</v>
      </c>
      <c r="D248" s="178" t="s">
        <v>14</v>
      </c>
      <c r="E248" s="185">
        <f t="shared" si="19"/>
        <v>177</v>
      </c>
      <c r="F248" s="424"/>
      <c r="G248" s="426"/>
      <c r="H248" s="422" t="s">
        <v>1004</v>
      </c>
      <c r="I248" s="422"/>
      <c r="J248" s="293"/>
      <c r="K248" s="250"/>
      <c r="N248" s="337" t="s">
        <v>179</v>
      </c>
      <c r="O248" s="330" t="s">
        <v>1197</v>
      </c>
    </row>
    <row r="249" spans="1:15" ht="26.45" customHeight="1" x14ac:dyDescent="0.4">
      <c r="A249" s="205" t="str">
        <f t="shared" si="22"/>
        <v>所在地</v>
      </c>
      <c r="C249" s="178" t="s">
        <v>873</v>
      </c>
      <c r="D249" s="178" t="s">
        <v>14</v>
      </c>
      <c r="E249" s="185">
        <f t="shared" si="19"/>
        <v>178</v>
      </c>
      <c r="F249" s="424"/>
      <c r="G249" s="426"/>
      <c r="H249" s="429" t="s">
        <v>1005</v>
      </c>
      <c r="I249" s="325" t="s">
        <v>264</v>
      </c>
      <c r="J249" s="293"/>
      <c r="K249" s="250"/>
      <c r="N249" s="337">
        <v>737</v>
      </c>
      <c r="O249" s="330" t="s">
        <v>1138</v>
      </c>
    </row>
    <row r="250" spans="1:15" ht="26.45" customHeight="1" x14ac:dyDescent="0.4">
      <c r="A250" s="205" t="str">
        <f t="shared" si="22"/>
        <v/>
      </c>
      <c r="C250" s="177"/>
      <c r="D250" s="178" t="s">
        <v>30</v>
      </c>
      <c r="E250" s="185">
        <f t="shared" si="19"/>
        <v>179</v>
      </c>
      <c r="F250" s="424"/>
      <c r="G250" s="426"/>
      <c r="H250" s="428"/>
      <c r="I250" s="326" t="s">
        <v>983</v>
      </c>
      <c r="J250" s="293"/>
      <c r="K250" s="257" t="str">
        <f>IFERROR(IF(K249="", "国・地域コードを入力してください", VLOOKUP(K249, 国・地域コード!$B:$C, 2, FALSE)),"国・地域コードを入力してください")</f>
        <v>国・地域コードを入力してください</v>
      </c>
      <c r="N250" s="337" t="s">
        <v>1069</v>
      </c>
      <c r="O250" s="332" t="s">
        <v>994</v>
      </c>
    </row>
    <row r="251" spans="1:15" ht="26.45" customHeight="1" x14ac:dyDescent="0.4">
      <c r="A251" s="205" t="str">
        <f t="shared" si="22"/>
        <v>機関の性質</v>
      </c>
      <c r="C251" s="178" t="s">
        <v>873</v>
      </c>
      <c r="D251" s="178" t="s">
        <v>31</v>
      </c>
      <c r="E251" s="185">
        <f t="shared" si="19"/>
        <v>180</v>
      </c>
      <c r="F251" s="424"/>
      <c r="G251" s="426"/>
      <c r="H251" s="422" t="s">
        <v>1006</v>
      </c>
      <c r="I251" s="422"/>
      <c r="J251" s="293"/>
      <c r="K251" s="250"/>
      <c r="N251" s="337" t="s">
        <v>98</v>
      </c>
      <c r="O251" s="330"/>
    </row>
    <row r="252" spans="1:15" ht="26.45" customHeight="1" x14ac:dyDescent="0.4">
      <c r="A252" s="205" t="str">
        <f t="shared" si="22"/>
        <v>期間</v>
      </c>
      <c r="C252" s="178" t="s">
        <v>873</v>
      </c>
      <c r="D252" s="178" t="s">
        <v>31</v>
      </c>
      <c r="E252" s="185">
        <f t="shared" si="19"/>
        <v>181</v>
      </c>
      <c r="F252" s="424"/>
      <c r="G252" s="426"/>
      <c r="H252" s="422" t="s">
        <v>1007</v>
      </c>
      <c r="I252" s="422"/>
      <c r="J252" s="293"/>
      <c r="K252" s="250"/>
      <c r="N252" s="337" t="s">
        <v>182</v>
      </c>
      <c r="O252" s="330" t="s">
        <v>1068</v>
      </c>
    </row>
    <row r="253" spans="1:15" ht="30" customHeight="1" x14ac:dyDescent="0.4">
      <c r="A253" s="205" t="str">
        <f t="shared" ref="A253:A256" si="23">F253&amp;I253</f>
        <v>年</v>
      </c>
      <c r="C253" s="178" t="s">
        <v>873</v>
      </c>
      <c r="D253" s="178" t="s">
        <v>31</v>
      </c>
      <c r="E253" s="185">
        <f t="shared" si="19"/>
        <v>182</v>
      </c>
      <c r="F253" s="424"/>
      <c r="G253" s="426"/>
      <c r="H253" s="430" t="s">
        <v>1008</v>
      </c>
      <c r="I253" s="327" t="s">
        <v>990</v>
      </c>
      <c r="J253" s="291"/>
      <c r="K253" s="250"/>
      <c r="N253" s="337">
        <v>2024</v>
      </c>
      <c r="O253" s="420" t="s">
        <v>1202</v>
      </c>
    </row>
    <row r="254" spans="1:15" ht="30" customHeight="1" x14ac:dyDescent="0.4">
      <c r="A254" s="205" t="str">
        <f t="shared" si="23"/>
        <v>月</v>
      </c>
      <c r="C254" s="178" t="s">
        <v>873</v>
      </c>
      <c r="D254" s="178" t="s">
        <v>31</v>
      </c>
      <c r="E254" s="185">
        <f t="shared" si="19"/>
        <v>183</v>
      </c>
      <c r="F254" s="424"/>
      <c r="G254" s="426"/>
      <c r="H254" s="431"/>
      <c r="I254" s="327" t="s">
        <v>989</v>
      </c>
      <c r="J254" s="291"/>
      <c r="K254" s="250"/>
      <c r="N254" s="337">
        <v>9</v>
      </c>
      <c r="O254" s="420"/>
    </row>
    <row r="255" spans="1:15" ht="26.45" customHeight="1" x14ac:dyDescent="0.4">
      <c r="A255" s="205" t="str">
        <f t="shared" si="23"/>
        <v/>
      </c>
      <c r="C255" s="178" t="s">
        <v>873</v>
      </c>
      <c r="D255" s="178" t="s">
        <v>31</v>
      </c>
      <c r="E255" s="185">
        <f t="shared" si="19"/>
        <v>184</v>
      </c>
      <c r="F255" s="424"/>
      <c r="G255" s="426"/>
      <c r="H255" s="421" t="s">
        <v>1187</v>
      </c>
      <c r="I255" s="421"/>
      <c r="J255" s="285"/>
      <c r="K255" s="250"/>
      <c r="N255" s="337" t="s">
        <v>172</v>
      </c>
      <c r="O255" s="332" t="s">
        <v>1200</v>
      </c>
    </row>
    <row r="256" spans="1:15" ht="26.45" customHeight="1" x14ac:dyDescent="0.4">
      <c r="A256" s="205" t="str">
        <f t="shared" si="23"/>
        <v/>
      </c>
      <c r="C256" s="178" t="s">
        <v>873</v>
      </c>
      <c r="D256" s="178" t="s">
        <v>14</v>
      </c>
      <c r="E256" s="185">
        <f t="shared" si="19"/>
        <v>185</v>
      </c>
      <c r="F256" s="424"/>
      <c r="G256" s="426"/>
      <c r="H256" s="422" t="s">
        <v>1198</v>
      </c>
      <c r="I256" s="422"/>
      <c r="J256" s="287"/>
      <c r="K256" s="250"/>
      <c r="N256" s="337" t="s">
        <v>183</v>
      </c>
      <c r="O256" s="330" t="s">
        <v>1201</v>
      </c>
    </row>
    <row r="257" spans="1:15" ht="26.45" customHeight="1" x14ac:dyDescent="0.4">
      <c r="A257" s="205" t="str">
        <f>F257&amp;H257</f>
        <v>大学入学準備コースホームページURL</v>
      </c>
      <c r="C257" s="178" t="s">
        <v>873</v>
      </c>
      <c r="D257" s="178" t="s">
        <v>14</v>
      </c>
      <c r="E257" s="188">
        <f t="shared" si="19"/>
        <v>186</v>
      </c>
      <c r="F257" s="425"/>
      <c r="G257" s="427"/>
      <c r="H257" s="423" t="s">
        <v>184</v>
      </c>
      <c r="I257" s="423"/>
      <c r="J257" s="294"/>
      <c r="K257" s="275"/>
      <c r="N257" s="360" t="s">
        <v>185</v>
      </c>
      <c r="O257" s="334"/>
    </row>
    <row r="258" spans="1:15" ht="26.45" customHeight="1" x14ac:dyDescent="0.4">
      <c r="A258" s="155"/>
      <c r="B258" s="157" t="s">
        <v>7</v>
      </c>
      <c r="C258" s="172"/>
      <c r="D258" s="173"/>
      <c r="E258" s="174"/>
      <c r="F258" s="174"/>
      <c r="G258" s="328"/>
      <c r="H258" s="328"/>
      <c r="I258" s="328"/>
      <c r="J258" s="175"/>
      <c r="K258" s="276"/>
    </row>
    <row r="259" spans="1:15" ht="26.45" customHeight="1" x14ac:dyDescent="0.4">
      <c r="A259" s="155"/>
      <c r="B259" s="251" t="s">
        <v>1204</v>
      </c>
      <c r="C259" s="172"/>
      <c r="D259" s="173"/>
      <c r="E259" s="174"/>
      <c r="F259" s="174"/>
      <c r="G259" s="328"/>
      <c r="H259" s="328"/>
      <c r="I259" s="329"/>
    </row>
    <row r="260" spans="1:15" ht="26.45" customHeight="1" x14ac:dyDescent="0.4">
      <c r="A260" s="155"/>
      <c r="B260" s="174" t="s">
        <v>7</v>
      </c>
      <c r="C260" s="172" t="s">
        <v>157</v>
      </c>
      <c r="D260" s="173"/>
      <c r="E260" s="174"/>
      <c r="F260" s="174"/>
      <c r="G260" s="328"/>
      <c r="H260" s="328"/>
      <c r="I260" s="328"/>
    </row>
    <row r="261" spans="1:15" ht="26.45" customHeight="1" x14ac:dyDescent="0.4">
      <c r="A261" s="155"/>
      <c r="B261" s="174" t="s">
        <v>7</v>
      </c>
      <c r="C261" s="247" t="s">
        <v>991</v>
      </c>
      <c r="D261" s="173"/>
      <c r="E261" s="174"/>
      <c r="F261" s="174"/>
      <c r="G261" s="328"/>
      <c r="H261" s="328"/>
      <c r="I261" s="329"/>
    </row>
    <row r="262" spans="1:15" ht="37.5" x14ac:dyDescent="0.4">
      <c r="A262" s="155"/>
      <c r="B262" s="157" t="s">
        <v>7</v>
      </c>
      <c r="C262" s="158"/>
      <c r="E262" s="167" t="s">
        <v>8</v>
      </c>
      <c r="F262" s="208" t="s">
        <v>834</v>
      </c>
      <c r="G262" s="453" t="s">
        <v>9</v>
      </c>
      <c r="H262" s="454"/>
      <c r="I262" s="455"/>
      <c r="J262" s="168"/>
      <c r="K262" s="168" t="s">
        <v>10</v>
      </c>
      <c r="N262" s="170" t="s">
        <v>11</v>
      </c>
      <c r="O262" s="171" t="s">
        <v>12</v>
      </c>
    </row>
    <row r="263" spans="1:15" ht="75" x14ac:dyDescent="0.4">
      <c r="A263" s="205" t="str">
        <f t="shared" ref="A263:A266" si="24">F263&amp;I263</f>
        <v>留学先大学3</v>
      </c>
      <c r="C263" s="177" t="s">
        <v>13</v>
      </c>
      <c r="D263" s="178" t="s">
        <v>14</v>
      </c>
      <c r="E263" s="183">
        <f>E257+1</f>
        <v>187</v>
      </c>
      <c r="F263" s="445" t="s">
        <v>1022</v>
      </c>
      <c r="G263" s="447" t="s">
        <v>981</v>
      </c>
      <c r="H263" s="448"/>
      <c r="I263" s="448"/>
      <c r="J263" s="280">
        <f>COUNTA(K263)</f>
        <v>0</v>
      </c>
      <c r="K263" s="281"/>
      <c r="N263" s="341" t="s">
        <v>993</v>
      </c>
      <c r="O263" s="343" t="s">
        <v>1234</v>
      </c>
    </row>
    <row r="264" spans="1:15" ht="30" x14ac:dyDescent="0.4">
      <c r="A264" s="205" t="str">
        <f t="shared" si="24"/>
        <v/>
      </c>
      <c r="C264" s="177" t="s">
        <v>13</v>
      </c>
      <c r="D264" s="178" t="s">
        <v>31</v>
      </c>
      <c r="E264" s="298">
        <f>E263+1</f>
        <v>188</v>
      </c>
      <c r="F264" s="445"/>
      <c r="G264" s="449" t="s">
        <v>980</v>
      </c>
      <c r="H264" s="450"/>
      <c r="I264" s="450"/>
      <c r="J264" s="299"/>
      <c r="K264" s="300"/>
      <c r="N264" s="357" t="s">
        <v>992</v>
      </c>
      <c r="O264" s="358" t="s">
        <v>1184</v>
      </c>
    </row>
    <row r="265" spans="1:15" ht="45" x14ac:dyDescent="0.4">
      <c r="A265" s="205" t="str">
        <f t="shared" si="24"/>
        <v>コード</v>
      </c>
      <c r="C265" s="177" t="s">
        <v>13</v>
      </c>
      <c r="D265" s="178" t="s">
        <v>14</v>
      </c>
      <c r="E265" s="185">
        <f>E264+1</f>
        <v>189</v>
      </c>
      <c r="F265" s="445"/>
      <c r="G265" s="451" t="s">
        <v>982</v>
      </c>
      <c r="H265" s="452"/>
      <c r="I265" s="322" t="s">
        <v>264</v>
      </c>
      <c r="J265" s="282"/>
      <c r="K265" s="283"/>
      <c r="N265" s="337">
        <v>737</v>
      </c>
      <c r="O265" s="332" t="s">
        <v>1137</v>
      </c>
    </row>
    <row r="266" spans="1:15" ht="30" customHeight="1" x14ac:dyDescent="0.4">
      <c r="A266" s="205" t="str">
        <f t="shared" si="24"/>
        <v>国・地域</v>
      </c>
      <c r="C266" s="206" t="s">
        <v>159</v>
      </c>
      <c r="D266" s="207" t="s">
        <v>30</v>
      </c>
      <c r="E266" s="185">
        <f t="shared" ref="E266:E290" si="25">E265+1</f>
        <v>190</v>
      </c>
      <c r="F266" s="445"/>
      <c r="G266" s="451"/>
      <c r="H266" s="452"/>
      <c r="I266" s="323" t="s">
        <v>983</v>
      </c>
      <c r="J266" s="282"/>
      <c r="K266" s="286" t="str">
        <f>IFERROR(IF(K265="", "国・地域コードを入力してください", VLOOKUP(K265, 国・地域コード!$B:$C, 2, FALSE)),"国・地域コードを入力してください")</f>
        <v>国・地域コードを入力してください</v>
      </c>
      <c r="N266" s="337" t="s">
        <v>160</v>
      </c>
      <c r="O266" s="332" t="s">
        <v>994</v>
      </c>
    </row>
    <row r="267" spans="1:15" ht="30" customHeight="1" x14ac:dyDescent="0.4">
      <c r="A267" s="205" t="str">
        <f>F267&amp;G267</f>
        <v>文理種別</v>
      </c>
      <c r="C267" s="177" t="s">
        <v>13</v>
      </c>
      <c r="D267" s="178" t="s">
        <v>31</v>
      </c>
      <c r="E267" s="185">
        <f t="shared" si="25"/>
        <v>191</v>
      </c>
      <c r="F267" s="445"/>
      <c r="G267" s="436" t="s">
        <v>166</v>
      </c>
      <c r="H267" s="437"/>
      <c r="I267" s="437"/>
      <c r="J267" s="282"/>
      <c r="K267" s="283"/>
      <c r="N267" s="337" t="s">
        <v>168</v>
      </c>
      <c r="O267" s="332" t="s">
        <v>169</v>
      </c>
    </row>
    <row r="268" spans="1:15" ht="45" x14ac:dyDescent="0.4">
      <c r="A268" s="205" t="str">
        <f t="shared" ref="A268:A271" si="26">F268&amp;I268</f>
        <v>コード</v>
      </c>
      <c r="C268" s="177" t="s">
        <v>13</v>
      </c>
      <c r="D268" s="178" t="s">
        <v>14</v>
      </c>
      <c r="E268" s="185">
        <f t="shared" si="25"/>
        <v>192</v>
      </c>
      <c r="F268" s="445"/>
      <c r="G268" s="436" t="s">
        <v>984</v>
      </c>
      <c r="H268" s="437"/>
      <c r="I268" s="324" t="s">
        <v>985</v>
      </c>
      <c r="J268" s="282"/>
      <c r="K268" s="284"/>
      <c r="N268" s="337">
        <v>11</v>
      </c>
      <c r="O268" s="359" t="s">
        <v>1185</v>
      </c>
    </row>
    <row r="269" spans="1:15" ht="30" customHeight="1" x14ac:dyDescent="0.4">
      <c r="A269" s="205" t="str">
        <f t="shared" si="26"/>
        <v>分野</v>
      </c>
      <c r="C269" s="206" t="s">
        <v>159</v>
      </c>
      <c r="D269" s="207" t="s">
        <v>30</v>
      </c>
      <c r="E269" s="185">
        <f t="shared" si="25"/>
        <v>193</v>
      </c>
      <c r="F269" s="445"/>
      <c r="G269" s="436"/>
      <c r="H269" s="437"/>
      <c r="I269" s="324" t="s">
        <v>986</v>
      </c>
      <c r="J269" s="282"/>
      <c r="K269" s="286" t="str">
        <f>IFERROR(IF(K268="","分野コードを入力してください",VLOOKUP(K268,分野コード!$C:$D,2,FALSE)),"分野コードを入力してください")</f>
        <v>分野コードを入力してください</v>
      </c>
      <c r="N269" s="337" t="s">
        <v>170</v>
      </c>
      <c r="O269" s="330" t="s">
        <v>995</v>
      </c>
    </row>
    <row r="270" spans="1:15" ht="45" x14ac:dyDescent="0.4">
      <c r="A270" s="205" t="str">
        <f t="shared" si="26"/>
        <v>種類</v>
      </c>
      <c r="C270" s="177" t="s">
        <v>13</v>
      </c>
      <c r="D270" s="178" t="s">
        <v>31</v>
      </c>
      <c r="E270" s="185">
        <f t="shared" si="25"/>
        <v>194</v>
      </c>
      <c r="F270" s="445"/>
      <c r="G270" s="436" t="s">
        <v>161</v>
      </c>
      <c r="H270" s="437"/>
      <c r="I270" s="324" t="s">
        <v>987</v>
      </c>
      <c r="J270" s="282"/>
      <c r="K270" s="283"/>
      <c r="N270" s="337" t="s">
        <v>1101</v>
      </c>
      <c r="O270" s="330" t="s">
        <v>1100</v>
      </c>
    </row>
    <row r="271" spans="1:15" ht="30" customHeight="1" x14ac:dyDescent="0.4">
      <c r="A271" s="205" t="str">
        <f t="shared" si="26"/>
        <v>学位名（英文）</v>
      </c>
      <c r="C271" s="177" t="s">
        <v>13</v>
      </c>
      <c r="D271" s="178" t="s">
        <v>14</v>
      </c>
      <c r="E271" s="185">
        <f t="shared" si="25"/>
        <v>195</v>
      </c>
      <c r="F271" s="445"/>
      <c r="G271" s="436"/>
      <c r="H271" s="437"/>
      <c r="I271" s="324" t="s">
        <v>988</v>
      </c>
      <c r="J271" s="282"/>
      <c r="K271" s="283"/>
      <c r="N271" s="337" t="s">
        <v>162</v>
      </c>
      <c r="O271" s="330" t="s">
        <v>1240</v>
      </c>
    </row>
    <row r="272" spans="1:15" ht="30" customHeight="1" x14ac:dyDescent="0.4">
      <c r="A272" s="205" t="str">
        <f>F272&amp;G272</f>
        <v>学士号取得期間</v>
      </c>
      <c r="C272" s="177" t="s">
        <v>13</v>
      </c>
      <c r="D272" s="178" t="s">
        <v>31</v>
      </c>
      <c r="E272" s="185">
        <f t="shared" si="25"/>
        <v>196</v>
      </c>
      <c r="F272" s="445"/>
      <c r="G272" s="436" t="s">
        <v>163</v>
      </c>
      <c r="H272" s="437"/>
      <c r="I272" s="437"/>
      <c r="J272" s="282"/>
      <c r="K272" s="283"/>
      <c r="N272" s="337" t="s">
        <v>165</v>
      </c>
      <c r="O272" s="332" t="s">
        <v>1225</v>
      </c>
    </row>
    <row r="273" spans="1:15" ht="30" customHeight="1" x14ac:dyDescent="0.4">
      <c r="A273" s="205" t="str">
        <f t="shared" ref="A273:A275" si="27">F273&amp;I273</f>
        <v>年</v>
      </c>
      <c r="C273" s="177" t="s">
        <v>13</v>
      </c>
      <c r="D273" s="178" t="s">
        <v>31</v>
      </c>
      <c r="E273" s="185">
        <f t="shared" si="25"/>
        <v>197</v>
      </c>
      <c r="F273" s="445"/>
      <c r="G273" s="436" t="s">
        <v>1009</v>
      </c>
      <c r="H273" s="437"/>
      <c r="I273" s="324" t="s">
        <v>990</v>
      </c>
      <c r="J273" s="282"/>
      <c r="K273" s="283"/>
      <c r="N273" s="337">
        <v>2024</v>
      </c>
      <c r="O273" s="432" t="s">
        <v>1186</v>
      </c>
    </row>
    <row r="274" spans="1:15" ht="30" customHeight="1" x14ac:dyDescent="0.4">
      <c r="A274" s="205" t="str">
        <f t="shared" si="27"/>
        <v>月</v>
      </c>
      <c r="C274" s="177" t="s">
        <v>13</v>
      </c>
      <c r="D274" s="178" t="s">
        <v>31</v>
      </c>
      <c r="E274" s="185">
        <f t="shared" si="25"/>
        <v>198</v>
      </c>
      <c r="F274" s="445"/>
      <c r="G274" s="436"/>
      <c r="H274" s="437"/>
      <c r="I274" s="324" t="s">
        <v>989</v>
      </c>
      <c r="J274" s="282"/>
      <c r="K274" s="283"/>
      <c r="N274" s="337">
        <v>9</v>
      </c>
      <c r="O274" s="433"/>
    </row>
    <row r="275" spans="1:15" ht="30" customHeight="1" x14ac:dyDescent="0.4">
      <c r="A275" s="205" t="str">
        <f t="shared" si="27"/>
        <v/>
      </c>
      <c r="C275" s="177" t="s">
        <v>13</v>
      </c>
      <c r="D275" s="178" t="s">
        <v>31</v>
      </c>
      <c r="E275" s="185">
        <f t="shared" si="25"/>
        <v>199</v>
      </c>
      <c r="F275" s="445"/>
      <c r="G275" s="434" t="s">
        <v>1187</v>
      </c>
      <c r="H275" s="435"/>
      <c r="I275" s="435"/>
      <c r="J275" s="282"/>
      <c r="K275" s="283"/>
      <c r="N275" s="337" t="s">
        <v>172</v>
      </c>
      <c r="O275" s="332" t="s">
        <v>1192</v>
      </c>
    </row>
    <row r="276" spans="1:15" ht="50.1" customHeight="1" x14ac:dyDescent="0.4">
      <c r="A276" s="205" t="str">
        <f>F276&amp;G276</f>
        <v>大学の語学要件
（語学能力試験名とレベル（点数）等）</v>
      </c>
      <c r="C276" s="178" t="s">
        <v>873</v>
      </c>
      <c r="D276" s="178" t="s">
        <v>14</v>
      </c>
      <c r="E276" s="185">
        <f t="shared" si="25"/>
        <v>200</v>
      </c>
      <c r="F276" s="445"/>
      <c r="G276" s="436" t="s">
        <v>1189</v>
      </c>
      <c r="H276" s="437"/>
      <c r="I276" s="437"/>
      <c r="J276" s="282"/>
      <c r="K276" s="283"/>
      <c r="N276" s="337" t="s">
        <v>1171</v>
      </c>
      <c r="O276" s="330" t="s">
        <v>1191</v>
      </c>
    </row>
    <row r="277" spans="1:15" ht="300" customHeight="1" x14ac:dyDescent="0.4">
      <c r="A277" s="205" t="str">
        <f>F277&amp;G277</f>
        <v>留学先大学及び在籍課程の概要、選択理由</v>
      </c>
      <c r="C277" s="177" t="s">
        <v>13</v>
      </c>
      <c r="D277" s="178" t="s">
        <v>14</v>
      </c>
      <c r="E277" s="185">
        <f t="shared" si="25"/>
        <v>201</v>
      </c>
      <c r="F277" s="445"/>
      <c r="G277" s="438" t="s">
        <v>1193</v>
      </c>
      <c r="H277" s="439"/>
      <c r="I277" s="439"/>
      <c r="J277" s="282"/>
      <c r="K277" s="288"/>
      <c r="N277" s="337"/>
      <c r="O277" s="332" t="s">
        <v>1195</v>
      </c>
    </row>
    <row r="278" spans="1:15" ht="30" customHeight="1" thickBot="1" x14ac:dyDescent="0.45">
      <c r="A278" s="205" t="str">
        <f>F278&amp;G278</f>
        <v>留学先大学ホームページURL</v>
      </c>
      <c r="C278" s="177" t="s">
        <v>13</v>
      </c>
      <c r="D278" s="178" t="s">
        <v>14</v>
      </c>
      <c r="E278" s="185">
        <f t="shared" si="25"/>
        <v>202</v>
      </c>
      <c r="F278" s="446"/>
      <c r="G278" s="440" t="s">
        <v>173</v>
      </c>
      <c r="H278" s="441"/>
      <c r="I278" s="441"/>
      <c r="J278" s="289"/>
      <c r="K278" s="290"/>
      <c r="N278" s="337" t="s">
        <v>174</v>
      </c>
      <c r="O278" s="365" t="s">
        <v>1105</v>
      </c>
    </row>
    <row r="279" spans="1:15" ht="75" customHeight="1" thickTop="1" x14ac:dyDescent="0.4">
      <c r="A279" s="205" t="str">
        <f>F279&amp;G279</f>
        <v>入学準備コース3大学入学準備コース</v>
      </c>
      <c r="C279" s="177" t="s">
        <v>13</v>
      </c>
      <c r="D279" s="178" t="s">
        <v>31</v>
      </c>
      <c r="E279" s="185">
        <f t="shared" si="25"/>
        <v>203</v>
      </c>
      <c r="F279" s="424" t="s">
        <v>1023</v>
      </c>
      <c r="G279" s="426" t="s">
        <v>1034</v>
      </c>
      <c r="H279" s="428" t="s">
        <v>1002</v>
      </c>
      <c r="I279" s="428"/>
      <c r="J279" s="292"/>
      <c r="K279" s="263"/>
      <c r="N279" s="337" t="s">
        <v>177</v>
      </c>
      <c r="O279" s="330" t="s">
        <v>1226</v>
      </c>
    </row>
    <row r="280" spans="1:15" ht="30" x14ac:dyDescent="0.4">
      <c r="A280" s="205" t="str">
        <f t="shared" ref="A280:A285" si="28">F280&amp;H280</f>
        <v>機関名</v>
      </c>
      <c r="C280" s="178" t="s">
        <v>873</v>
      </c>
      <c r="D280" s="178" t="s">
        <v>14</v>
      </c>
      <c r="E280" s="185">
        <f t="shared" si="25"/>
        <v>204</v>
      </c>
      <c r="F280" s="424"/>
      <c r="G280" s="426"/>
      <c r="H280" s="422" t="s">
        <v>1003</v>
      </c>
      <c r="I280" s="422"/>
      <c r="J280" s="293"/>
      <c r="K280" s="250"/>
      <c r="N280" s="337" t="s">
        <v>178</v>
      </c>
      <c r="O280" s="330" t="s">
        <v>1196</v>
      </c>
    </row>
    <row r="281" spans="1:15" ht="30" x14ac:dyDescent="0.4">
      <c r="A281" s="205" t="str">
        <f t="shared" si="28"/>
        <v>コース名</v>
      </c>
      <c r="C281" s="178" t="s">
        <v>873</v>
      </c>
      <c r="D281" s="178" t="s">
        <v>14</v>
      </c>
      <c r="E281" s="185">
        <f t="shared" si="25"/>
        <v>205</v>
      </c>
      <c r="F281" s="424"/>
      <c r="G281" s="426"/>
      <c r="H281" s="422" t="s">
        <v>1004</v>
      </c>
      <c r="I281" s="422"/>
      <c r="J281" s="293"/>
      <c r="K281" s="250"/>
      <c r="N281" s="337" t="s">
        <v>179</v>
      </c>
      <c r="O281" s="330" t="s">
        <v>1197</v>
      </c>
    </row>
    <row r="282" spans="1:15" ht="26.45" customHeight="1" x14ac:dyDescent="0.4">
      <c r="A282" s="205" t="str">
        <f t="shared" si="28"/>
        <v>所在地</v>
      </c>
      <c r="C282" s="178" t="s">
        <v>873</v>
      </c>
      <c r="D282" s="178" t="s">
        <v>14</v>
      </c>
      <c r="E282" s="185">
        <f t="shared" si="25"/>
        <v>206</v>
      </c>
      <c r="F282" s="424"/>
      <c r="G282" s="426"/>
      <c r="H282" s="429" t="s">
        <v>1005</v>
      </c>
      <c r="I282" s="325" t="s">
        <v>264</v>
      </c>
      <c r="J282" s="293"/>
      <c r="K282" s="250"/>
      <c r="N282" s="337">
        <v>737</v>
      </c>
      <c r="O282" s="330" t="s">
        <v>1138</v>
      </c>
    </row>
    <row r="283" spans="1:15" ht="26.45" customHeight="1" x14ac:dyDescent="0.4">
      <c r="A283" s="205" t="str">
        <f t="shared" si="28"/>
        <v/>
      </c>
      <c r="C283" s="177"/>
      <c r="D283" s="178" t="s">
        <v>30</v>
      </c>
      <c r="E283" s="185">
        <f t="shared" si="25"/>
        <v>207</v>
      </c>
      <c r="F283" s="424"/>
      <c r="G283" s="426"/>
      <c r="H283" s="428"/>
      <c r="I283" s="326" t="s">
        <v>983</v>
      </c>
      <c r="J283" s="293"/>
      <c r="K283" s="257" t="str">
        <f>IFERROR(IF(K282="", "国・地域コードを入力してください", VLOOKUP(K282, 国・地域コード!$B:$C, 2, FALSE)),"国・地域コードを入力してください")</f>
        <v>国・地域コードを入力してください</v>
      </c>
      <c r="N283" s="337" t="s">
        <v>1069</v>
      </c>
      <c r="O283" s="332" t="s">
        <v>994</v>
      </c>
    </row>
    <row r="284" spans="1:15" ht="26.45" customHeight="1" x14ac:dyDescent="0.4">
      <c r="A284" s="205" t="str">
        <f t="shared" si="28"/>
        <v>機関の性質</v>
      </c>
      <c r="C284" s="178" t="s">
        <v>873</v>
      </c>
      <c r="D284" s="178" t="s">
        <v>31</v>
      </c>
      <c r="E284" s="185">
        <f t="shared" si="25"/>
        <v>208</v>
      </c>
      <c r="F284" s="424"/>
      <c r="G284" s="426"/>
      <c r="H284" s="422" t="s">
        <v>1006</v>
      </c>
      <c r="I284" s="422"/>
      <c r="J284" s="293"/>
      <c r="K284" s="250"/>
      <c r="N284" s="337" t="s">
        <v>98</v>
      </c>
      <c r="O284" s="330"/>
    </row>
    <row r="285" spans="1:15" ht="26.45" customHeight="1" x14ac:dyDescent="0.4">
      <c r="A285" s="205" t="str">
        <f t="shared" si="28"/>
        <v>期間</v>
      </c>
      <c r="C285" s="178" t="s">
        <v>873</v>
      </c>
      <c r="D285" s="178" t="s">
        <v>31</v>
      </c>
      <c r="E285" s="185">
        <f t="shared" si="25"/>
        <v>209</v>
      </c>
      <c r="F285" s="424"/>
      <c r="G285" s="426"/>
      <c r="H285" s="422" t="s">
        <v>1007</v>
      </c>
      <c r="I285" s="422"/>
      <c r="J285" s="293"/>
      <c r="K285" s="250"/>
      <c r="N285" s="337" t="s">
        <v>182</v>
      </c>
      <c r="O285" s="330" t="s">
        <v>1068</v>
      </c>
    </row>
    <row r="286" spans="1:15" ht="30" customHeight="1" x14ac:dyDescent="0.4">
      <c r="A286" s="205" t="str">
        <f t="shared" ref="A286:A289" si="29">F286&amp;I286</f>
        <v>年</v>
      </c>
      <c r="C286" s="178" t="s">
        <v>873</v>
      </c>
      <c r="D286" s="178" t="s">
        <v>31</v>
      </c>
      <c r="E286" s="185">
        <f t="shared" si="25"/>
        <v>210</v>
      </c>
      <c r="F286" s="424"/>
      <c r="G286" s="426"/>
      <c r="H286" s="430" t="s">
        <v>1008</v>
      </c>
      <c r="I286" s="327" t="s">
        <v>990</v>
      </c>
      <c r="J286" s="291"/>
      <c r="K286" s="250"/>
      <c r="N286" s="337">
        <v>2024</v>
      </c>
      <c r="O286" s="420" t="s">
        <v>1202</v>
      </c>
    </row>
    <row r="287" spans="1:15" ht="30" customHeight="1" x14ac:dyDescent="0.4">
      <c r="A287" s="205" t="str">
        <f t="shared" si="29"/>
        <v>月</v>
      </c>
      <c r="C287" s="178" t="s">
        <v>873</v>
      </c>
      <c r="D287" s="178" t="s">
        <v>31</v>
      </c>
      <c r="E287" s="185">
        <f t="shared" si="25"/>
        <v>211</v>
      </c>
      <c r="F287" s="424"/>
      <c r="G287" s="426"/>
      <c r="H287" s="431"/>
      <c r="I287" s="327" t="s">
        <v>989</v>
      </c>
      <c r="J287" s="291"/>
      <c r="K287" s="250"/>
      <c r="N287" s="337">
        <v>9</v>
      </c>
      <c r="O287" s="420"/>
    </row>
    <row r="288" spans="1:15" ht="26.45" customHeight="1" x14ac:dyDescent="0.4">
      <c r="A288" s="205" t="str">
        <f t="shared" si="29"/>
        <v/>
      </c>
      <c r="C288" s="178" t="s">
        <v>873</v>
      </c>
      <c r="D288" s="178" t="s">
        <v>31</v>
      </c>
      <c r="E288" s="185">
        <f t="shared" si="25"/>
        <v>212</v>
      </c>
      <c r="F288" s="424"/>
      <c r="G288" s="426"/>
      <c r="H288" s="421" t="s">
        <v>1187</v>
      </c>
      <c r="I288" s="421"/>
      <c r="J288" s="285"/>
      <c r="K288" s="250"/>
      <c r="N288" s="337" t="s">
        <v>172</v>
      </c>
      <c r="O288" s="332" t="s">
        <v>1200</v>
      </c>
    </row>
    <row r="289" spans="1:15" ht="26.45" customHeight="1" x14ac:dyDescent="0.4">
      <c r="A289" s="205" t="str">
        <f t="shared" si="29"/>
        <v/>
      </c>
      <c r="C289" s="178" t="s">
        <v>873</v>
      </c>
      <c r="D289" s="178" t="s">
        <v>14</v>
      </c>
      <c r="E289" s="185">
        <f t="shared" si="25"/>
        <v>213</v>
      </c>
      <c r="F289" s="424"/>
      <c r="G289" s="426"/>
      <c r="H289" s="422" t="s">
        <v>1198</v>
      </c>
      <c r="I289" s="422"/>
      <c r="J289" s="287"/>
      <c r="K289" s="250"/>
      <c r="N289" s="337" t="s">
        <v>183</v>
      </c>
      <c r="O289" s="330" t="s">
        <v>1201</v>
      </c>
    </row>
    <row r="290" spans="1:15" ht="26.45" customHeight="1" x14ac:dyDescent="0.4">
      <c r="A290" s="205" t="str">
        <f>F290&amp;H290</f>
        <v>大学入学準備コースホームページURL</v>
      </c>
      <c r="C290" s="178" t="s">
        <v>873</v>
      </c>
      <c r="D290" s="178" t="s">
        <v>14</v>
      </c>
      <c r="E290" s="188">
        <f t="shared" si="25"/>
        <v>214</v>
      </c>
      <c r="F290" s="425"/>
      <c r="G290" s="427"/>
      <c r="H290" s="423" t="s">
        <v>184</v>
      </c>
      <c r="I290" s="423"/>
      <c r="J290" s="294"/>
      <c r="K290" s="275"/>
      <c r="N290" s="360" t="s">
        <v>185</v>
      </c>
      <c r="O290" s="334"/>
    </row>
    <row r="291" spans="1:15" ht="26.45" customHeight="1" x14ac:dyDescent="0.4">
      <c r="A291" s="155"/>
      <c r="B291" s="251"/>
      <c r="C291" s="172"/>
      <c r="D291" s="173"/>
      <c r="E291" s="174"/>
      <c r="F291" s="174"/>
      <c r="G291" s="174"/>
      <c r="H291" s="174"/>
      <c r="I291" s="175"/>
    </row>
    <row r="292" spans="1:15" ht="26.45" customHeight="1" x14ac:dyDescent="0.4">
      <c r="A292" s="155"/>
      <c r="B292" s="251" t="s">
        <v>1206</v>
      </c>
      <c r="C292" s="172"/>
      <c r="D292" s="173"/>
      <c r="E292" s="174"/>
      <c r="F292" s="174"/>
      <c r="G292" s="174"/>
      <c r="H292" s="174"/>
      <c r="I292" s="175"/>
    </row>
    <row r="293" spans="1:15" ht="26.45" customHeight="1" x14ac:dyDescent="0.4">
      <c r="A293" s="155"/>
      <c r="B293" s="174" t="s">
        <v>7</v>
      </c>
      <c r="C293" s="172" t="s">
        <v>157</v>
      </c>
      <c r="D293" s="173"/>
      <c r="E293" s="174"/>
      <c r="F293" s="174"/>
      <c r="G293" s="174"/>
      <c r="H293" s="174"/>
      <c r="I293" s="174"/>
    </row>
    <row r="294" spans="1:15" ht="26.45" customHeight="1" x14ac:dyDescent="0.4">
      <c r="A294" s="155"/>
      <c r="B294" s="174" t="s">
        <v>7</v>
      </c>
      <c r="C294" s="247" t="s">
        <v>991</v>
      </c>
      <c r="D294" s="173"/>
      <c r="E294" s="174"/>
      <c r="F294" s="174"/>
      <c r="G294" s="174"/>
      <c r="H294" s="174"/>
      <c r="I294" s="175"/>
    </row>
    <row r="295" spans="1:15" ht="37.5" x14ac:dyDescent="0.4">
      <c r="A295" s="155"/>
      <c r="B295" s="157" t="s">
        <v>7</v>
      </c>
      <c r="C295" s="158"/>
      <c r="E295" s="167" t="s">
        <v>8</v>
      </c>
      <c r="F295" s="208" t="s">
        <v>834</v>
      </c>
      <c r="G295" s="442" t="s">
        <v>9</v>
      </c>
      <c r="H295" s="443"/>
      <c r="I295" s="444"/>
      <c r="J295" s="168"/>
      <c r="K295" s="168" t="s">
        <v>10</v>
      </c>
      <c r="N295" s="170" t="s">
        <v>11</v>
      </c>
      <c r="O295" s="171" t="s">
        <v>12</v>
      </c>
    </row>
    <row r="296" spans="1:15" ht="75" x14ac:dyDescent="0.4">
      <c r="A296" s="205" t="str">
        <f t="shared" ref="A296:A299" si="30">F296&amp;I296</f>
        <v>留学先大学4</v>
      </c>
      <c r="C296" s="177" t="s">
        <v>13</v>
      </c>
      <c r="D296" s="178" t="s">
        <v>14</v>
      </c>
      <c r="E296" s="183">
        <f>E290+1</f>
        <v>215</v>
      </c>
      <c r="F296" s="445" t="s">
        <v>1024</v>
      </c>
      <c r="G296" s="447" t="s">
        <v>981</v>
      </c>
      <c r="H296" s="448"/>
      <c r="I296" s="448"/>
      <c r="J296" s="280">
        <f>COUNTA(K296)</f>
        <v>0</v>
      </c>
      <c r="K296" s="281"/>
      <c r="N296" s="341" t="s">
        <v>993</v>
      </c>
      <c r="O296" s="343" t="s">
        <v>1234</v>
      </c>
    </row>
    <row r="297" spans="1:15" ht="45" customHeight="1" x14ac:dyDescent="0.4">
      <c r="A297" s="205" t="str">
        <f t="shared" si="30"/>
        <v/>
      </c>
      <c r="C297" s="177" t="s">
        <v>13</v>
      </c>
      <c r="D297" s="178" t="s">
        <v>31</v>
      </c>
      <c r="E297" s="298">
        <f>E296+1</f>
        <v>216</v>
      </c>
      <c r="F297" s="445"/>
      <c r="G297" s="449" t="s">
        <v>980</v>
      </c>
      <c r="H297" s="450"/>
      <c r="I297" s="450"/>
      <c r="J297" s="299"/>
      <c r="K297" s="300"/>
      <c r="N297" s="357" t="s">
        <v>992</v>
      </c>
      <c r="O297" s="358" t="s">
        <v>1184</v>
      </c>
    </row>
    <row r="298" spans="1:15" ht="45" x14ac:dyDescent="0.4">
      <c r="A298" s="205" t="str">
        <f t="shared" si="30"/>
        <v>コード</v>
      </c>
      <c r="C298" s="177" t="s">
        <v>13</v>
      </c>
      <c r="D298" s="178" t="s">
        <v>14</v>
      </c>
      <c r="E298" s="185">
        <f>E297+1</f>
        <v>217</v>
      </c>
      <c r="F298" s="445"/>
      <c r="G298" s="451" t="s">
        <v>982</v>
      </c>
      <c r="H298" s="452"/>
      <c r="I298" s="322" t="s">
        <v>264</v>
      </c>
      <c r="J298" s="282"/>
      <c r="K298" s="283"/>
      <c r="N298" s="337">
        <v>737</v>
      </c>
      <c r="O298" s="332" t="s">
        <v>1137</v>
      </c>
    </row>
    <row r="299" spans="1:15" ht="30" customHeight="1" x14ac:dyDescent="0.4">
      <c r="A299" s="205" t="str">
        <f t="shared" si="30"/>
        <v>国・地域</v>
      </c>
      <c r="C299" s="206" t="s">
        <v>159</v>
      </c>
      <c r="D299" s="207" t="s">
        <v>30</v>
      </c>
      <c r="E299" s="185">
        <f t="shared" ref="E299:E323" si="31">E298+1</f>
        <v>218</v>
      </c>
      <c r="F299" s="445"/>
      <c r="G299" s="451"/>
      <c r="H299" s="452"/>
      <c r="I299" s="323" t="s">
        <v>983</v>
      </c>
      <c r="J299" s="282"/>
      <c r="K299" s="286" t="str">
        <f>IFERROR(IF(K298="", "国・地域コードを入力してください", VLOOKUP(K298, 国・地域コード!$B:$C, 2, FALSE)),"国・地域コードを入力してください")</f>
        <v>国・地域コードを入力してください</v>
      </c>
      <c r="N299" s="337" t="s">
        <v>160</v>
      </c>
      <c r="O299" s="332" t="s">
        <v>994</v>
      </c>
    </row>
    <row r="300" spans="1:15" ht="30" customHeight="1" x14ac:dyDescent="0.4">
      <c r="A300" s="205" t="str">
        <f>F300&amp;G300</f>
        <v>文理種別</v>
      </c>
      <c r="C300" s="177" t="s">
        <v>13</v>
      </c>
      <c r="D300" s="178" t="s">
        <v>31</v>
      </c>
      <c r="E300" s="185">
        <f t="shared" si="31"/>
        <v>219</v>
      </c>
      <c r="F300" s="445"/>
      <c r="G300" s="436" t="s">
        <v>166</v>
      </c>
      <c r="H300" s="437"/>
      <c r="I300" s="437"/>
      <c r="J300" s="282"/>
      <c r="K300" s="283"/>
      <c r="N300" s="337" t="s">
        <v>168</v>
      </c>
      <c r="O300" s="332" t="s">
        <v>169</v>
      </c>
    </row>
    <row r="301" spans="1:15" ht="45" x14ac:dyDescent="0.4">
      <c r="A301" s="205" t="str">
        <f t="shared" ref="A301:A304" si="32">F301&amp;I301</f>
        <v>コード</v>
      </c>
      <c r="C301" s="177" t="s">
        <v>13</v>
      </c>
      <c r="D301" s="178" t="s">
        <v>14</v>
      </c>
      <c r="E301" s="185">
        <f t="shared" si="31"/>
        <v>220</v>
      </c>
      <c r="F301" s="445"/>
      <c r="G301" s="436" t="s">
        <v>984</v>
      </c>
      <c r="H301" s="437"/>
      <c r="I301" s="324" t="s">
        <v>985</v>
      </c>
      <c r="J301" s="282"/>
      <c r="K301" s="284"/>
      <c r="N301" s="337">
        <v>11</v>
      </c>
      <c r="O301" s="359" t="s">
        <v>1185</v>
      </c>
    </row>
    <row r="302" spans="1:15" ht="30" customHeight="1" x14ac:dyDescent="0.4">
      <c r="A302" s="205" t="str">
        <f t="shared" si="32"/>
        <v>分野</v>
      </c>
      <c r="C302" s="206" t="s">
        <v>159</v>
      </c>
      <c r="D302" s="207" t="s">
        <v>30</v>
      </c>
      <c r="E302" s="185">
        <f t="shared" si="31"/>
        <v>221</v>
      </c>
      <c r="F302" s="445"/>
      <c r="G302" s="436"/>
      <c r="H302" s="437"/>
      <c r="I302" s="324" t="s">
        <v>986</v>
      </c>
      <c r="J302" s="282"/>
      <c r="K302" s="286" t="str">
        <f>IFERROR(IF(K301="","分野コードを入力してください",VLOOKUP(K301,分野コード!$C:$D,2,FALSE)),"分野コードを入力してください")</f>
        <v>分野コードを入力してください</v>
      </c>
      <c r="N302" s="337" t="s">
        <v>170</v>
      </c>
      <c r="O302" s="330" t="s">
        <v>995</v>
      </c>
    </row>
    <row r="303" spans="1:15" ht="45" x14ac:dyDescent="0.4">
      <c r="A303" s="205" t="str">
        <f t="shared" si="32"/>
        <v>種類</v>
      </c>
      <c r="C303" s="177" t="s">
        <v>13</v>
      </c>
      <c r="D303" s="178" t="s">
        <v>31</v>
      </c>
      <c r="E303" s="185">
        <f t="shared" si="31"/>
        <v>222</v>
      </c>
      <c r="F303" s="445"/>
      <c r="G303" s="436" t="s">
        <v>161</v>
      </c>
      <c r="H303" s="437"/>
      <c r="I303" s="324" t="s">
        <v>987</v>
      </c>
      <c r="J303" s="282"/>
      <c r="K303" s="283"/>
      <c r="N303" s="337" t="s">
        <v>1101</v>
      </c>
      <c r="O303" s="330" t="s">
        <v>1100</v>
      </c>
    </row>
    <row r="304" spans="1:15" ht="30" customHeight="1" x14ac:dyDescent="0.4">
      <c r="A304" s="205" t="str">
        <f t="shared" si="32"/>
        <v>学位名（英文）</v>
      </c>
      <c r="C304" s="177" t="s">
        <v>13</v>
      </c>
      <c r="D304" s="178" t="s">
        <v>14</v>
      </c>
      <c r="E304" s="185">
        <f t="shared" si="31"/>
        <v>223</v>
      </c>
      <c r="F304" s="445"/>
      <c r="G304" s="436"/>
      <c r="H304" s="437"/>
      <c r="I304" s="324" t="s">
        <v>988</v>
      </c>
      <c r="J304" s="282"/>
      <c r="K304" s="283"/>
      <c r="N304" s="337" t="s">
        <v>162</v>
      </c>
      <c r="O304" s="330" t="s">
        <v>1240</v>
      </c>
    </row>
    <row r="305" spans="1:15" ht="30" customHeight="1" x14ac:dyDescent="0.4">
      <c r="A305" s="205" t="str">
        <f>F305&amp;G305</f>
        <v>学士号取得期間</v>
      </c>
      <c r="C305" s="177" t="s">
        <v>13</v>
      </c>
      <c r="D305" s="178" t="s">
        <v>31</v>
      </c>
      <c r="E305" s="185">
        <f t="shared" si="31"/>
        <v>224</v>
      </c>
      <c r="F305" s="445"/>
      <c r="G305" s="436" t="s">
        <v>163</v>
      </c>
      <c r="H305" s="437"/>
      <c r="I305" s="437"/>
      <c r="J305" s="282"/>
      <c r="K305" s="283"/>
      <c r="N305" s="337" t="s">
        <v>165</v>
      </c>
      <c r="O305" s="332" t="s">
        <v>1225</v>
      </c>
    </row>
    <row r="306" spans="1:15" ht="30" customHeight="1" x14ac:dyDescent="0.4">
      <c r="A306" s="205" t="str">
        <f t="shared" ref="A306:A308" si="33">F306&amp;I306</f>
        <v>年</v>
      </c>
      <c r="C306" s="177" t="s">
        <v>13</v>
      </c>
      <c r="D306" s="178" t="s">
        <v>31</v>
      </c>
      <c r="E306" s="185">
        <f t="shared" si="31"/>
        <v>225</v>
      </c>
      <c r="F306" s="445"/>
      <c r="G306" s="436" t="s">
        <v>1009</v>
      </c>
      <c r="H306" s="437"/>
      <c r="I306" s="324" t="s">
        <v>990</v>
      </c>
      <c r="J306" s="282"/>
      <c r="K306" s="283"/>
      <c r="N306" s="337">
        <v>2024</v>
      </c>
      <c r="O306" s="432" t="s">
        <v>1186</v>
      </c>
    </row>
    <row r="307" spans="1:15" ht="30" customHeight="1" x14ac:dyDescent="0.4">
      <c r="A307" s="205" t="str">
        <f t="shared" si="33"/>
        <v>月</v>
      </c>
      <c r="C307" s="177" t="s">
        <v>13</v>
      </c>
      <c r="D307" s="178" t="s">
        <v>31</v>
      </c>
      <c r="E307" s="185">
        <f t="shared" si="31"/>
        <v>226</v>
      </c>
      <c r="F307" s="445"/>
      <c r="G307" s="436"/>
      <c r="H307" s="437"/>
      <c r="I307" s="324" t="s">
        <v>989</v>
      </c>
      <c r="J307" s="282"/>
      <c r="K307" s="283"/>
      <c r="N307" s="337">
        <v>9</v>
      </c>
      <c r="O307" s="433"/>
    </row>
    <row r="308" spans="1:15" ht="30" customHeight="1" x14ac:dyDescent="0.4">
      <c r="A308" s="205" t="str">
        <f t="shared" si="33"/>
        <v/>
      </c>
      <c r="C308" s="177" t="s">
        <v>13</v>
      </c>
      <c r="D308" s="178" t="s">
        <v>31</v>
      </c>
      <c r="E308" s="185">
        <f t="shared" si="31"/>
        <v>227</v>
      </c>
      <c r="F308" s="445"/>
      <c r="G308" s="434" t="s">
        <v>1187</v>
      </c>
      <c r="H308" s="435"/>
      <c r="I308" s="435"/>
      <c r="J308" s="282"/>
      <c r="K308" s="283"/>
      <c r="N308" s="337" t="s">
        <v>172</v>
      </c>
      <c r="O308" s="332" t="s">
        <v>1192</v>
      </c>
    </row>
    <row r="309" spans="1:15" ht="50.1" customHeight="1" x14ac:dyDescent="0.4">
      <c r="A309" s="205" t="str">
        <f>F309&amp;G309</f>
        <v>大学の語学要件
（語学能力試験名とレベル（点数）等）</v>
      </c>
      <c r="C309" s="178" t="s">
        <v>873</v>
      </c>
      <c r="D309" s="178" t="s">
        <v>14</v>
      </c>
      <c r="E309" s="185">
        <f t="shared" si="31"/>
        <v>228</v>
      </c>
      <c r="F309" s="445"/>
      <c r="G309" s="436" t="s">
        <v>1189</v>
      </c>
      <c r="H309" s="437"/>
      <c r="I309" s="437"/>
      <c r="J309" s="282"/>
      <c r="K309" s="283"/>
      <c r="N309" s="337" t="s">
        <v>1171</v>
      </c>
      <c r="O309" s="330" t="s">
        <v>1191</v>
      </c>
    </row>
    <row r="310" spans="1:15" ht="300" customHeight="1" x14ac:dyDescent="0.4">
      <c r="A310" s="205" t="str">
        <f>F310&amp;G310</f>
        <v>留学先大学及び在籍課程の概要、選択理由</v>
      </c>
      <c r="C310" s="177" t="s">
        <v>13</v>
      </c>
      <c r="D310" s="178" t="s">
        <v>14</v>
      </c>
      <c r="E310" s="185">
        <f t="shared" si="31"/>
        <v>229</v>
      </c>
      <c r="F310" s="445"/>
      <c r="G310" s="438" t="s">
        <v>1193</v>
      </c>
      <c r="H310" s="439"/>
      <c r="I310" s="439"/>
      <c r="J310" s="282"/>
      <c r="K310" s="288"/>
      <c r="N310" s="337"/>
      <c r="O310" s="332" t="s">
        <v>1195</v>
      </c>
    </row>
    <row r="311" spans="1:15" ht="30" customHeight="1" thickBot="1" x14ac:dyDescent="0.45">
      <c r="A311" s="205" t="str">
        <f>F311&amp;G311</f>
        <v>留学先大学ホームページURL</v>
      </c>
      <c r="C311" s="177" t="s">
        <v>13</v>
      </c>
      <c r="D311" s="178" t="s">
        <v>14</v>
      </c>
      <c r="E311" s="185">
        <f t="shared" si="31"/>
        <v>230</v>
      </c>
      <c r="F311" s="446"/>
      <c r="G311" s="440" t="s">
        <v>173</v>
      </c>
      <c r="H311" s="441"/>
      <c r="I311" s="441"/>
      <c r="J311" s="289"/>
      <c r="K311" s="290"/>
      <c r="N311" s="337" t="s">
        <v>174</v>
      </c>
      <c r="O311" s="365" t="s">
        <v>1105</v>
      </c>
    </row>
    <row r="312" spans="1:15" ht="75" customHeight="1" thickTop="1" x14ac:dyDescent="0.4">
      <c r="A312" s="205" t="str">
        <f>F312&amp;G312</f>
        <v>入学準備コース4大学入学準備コース</v>
      </c>
      <c r="C312" s="177" t="s">
        <v>13</v>
      </c>
      <c r="D312" s="178" t="s">
        <v>31</v>
      </c>
      <c r="E312" s="185">
        <f t="shared" si="31"/>
        <v>231</v>
      </c>
      <c r="F312" s="424" t="s">
        <v>1025</v>
      </c>
      <c r="G312" s="426" t="s">
        <v>1034</v>
      </c>
      <c r="H312" s="428" t="s">
        <v>1002</v>
      </c>
      <c r="I312" s="428"/>
      <c r="J312" s="292"/>
      <c r="K312" s="263"/>
      <c r="N312" s="337" t="s">
        <v>177</v>
      </c>
      <c r="O312" s="330" t="s">
        <v>1226</v>
      </c>
    </row>
    <row r="313" spans="1:15" ht="30" x14ac:dyDescent="0.4">
      <c r="A313" s="205" t="str">
        <f t="shared" ref="A313:A318" si="34">F313&amp;H313</f>
        <v>機関名</v>
      </c>
      <c r="C313" s="178" t="s">
        <v>873</v>
      </c>
      <c r="D313" s="178" t="s">
        <v>14</v>
      </c>
      <c r="E313" s="185">
        <f t="shared" si="31"/>
        <v>232</v>
      </c>
      <c r="F313" s="424"/>
      <c r="G313" s="426"/>
      <c r="H313" s="422" t="s">
        <v>1003</v>
      </c>
      <c r="I313" s="422"/>
      <c r="J313" s="293"/>
      <c r="K313" s="250"/>
      <c r="N313" s="337" t="s">
        <v>178</v>
      </c>
      <c r="O313" s="330" t="s">
        <v>1196</v>
      </c>
    </row>
    <row r="314" spans="1:15" ht="30" x14ac:dyDescent="0.4">
      <c r="A314" s="205" t="str">
        <f t="shared" si="34"/>
        <v>コース名</v>
      </c>
      <c r="C314" s="178" t="s">
        <v>873</v>
      </c>
      <c r="D314" s="178" t="s">
        <v>14</v>
      </c>
      <c r="E314" s="185">
        <f t="shared" si="31"/>
        <v>233</v>
      </c>
      <c r="F314" s="424"/>
      <c r="G314" s="426"/>
      <c r="H314" s="422" t="s">
        <v>1004</v>
      </c>
      <c r="I314" s="422"/>
      <c r="J314" s="293"/>
      <c r="K314" s="250"/>
      <c r="N314" s="337" t="s">
        <v>179</v>
      </c>
      <c r="O314" s="330" t="s">
        <v>1197</v>
      </c>
    </row>
    <row r="315" spans="1:15" ht="26.45" customHeight="1" x14ac:dyDescent="0.4">
      <c r="A315" s="205" t="str">
        <f t="shared" si="34"/>
        <v>所在地</v>
      </c>
      <c r="C315" s="178" t="s">
        <v>873</v>
      </c>
      <c r="D315" s="178" t="s">
        <v>14</v>
      </c>
      <c r="E315" s="185">
        <f t="shared" si="31"/>
        <v>234</v>
      </c>
      <c r="F315" s="424"/>
      <c r="G315" s="426"/>
      <c r="H315" s="429" t="s">
        <v>1005</v>
      </c>
      <c r="I315" s="325" t="s">
        <v>264</v>
      </c>
      <c r="J315" s="293"/>
      <c r="K315" s="250"/>
      <c r="N315" s="337">
        <v>737</v>
      </c>
      <c r="O315" s="330" t="s">
        <v>1138</v>
      </c>
    </row>
    <row r="316" spans="1:15" ht="26.45" customHeight="1" x14ac:dyDescent="0.4">
      <c r="A316" s="205" t="str">
        <f t="shared" si="34"/>
        <v/>
      </c>
      <c r="C316" s="177"/>
      <c r="D316" s="178" t="s">
        <v>30</v>
      </c>
      <c r="E316" s="185">
        <f t="shared" si="31"/>
        <v>235</v>
      </c>
      <c r="F316" s="424"/>
      <c r="G316" s="426"/>
      <c r="H316" s="428"/>
      <c r="I316" s="326" t="s">
        <v>983</v>
      </c>
      <c r="J316" s="293"/>
      <c r="K316" s="257" t="str">
        <f>IFERROR(IF(K315="", "国・地域コードを入力してください", VLOOKUP(K315, 国・地域コード!$B:$C, 2, FALSE)),"国・地域コードを入力してください")</f>
        <v>国・地域コードを入力してください</v>
      </c>
      <c r="N316" s="337" t="s">
        <v>1069</v>
      </c>
      <c r="O316" s="332" t="s">
        <v>994</v>
      </c>
    </row>
    <row r="317" spans="1:15" ht="26.45" customHeight="1" x14ac:dyDescent="0.4">
      <c r="A317" s="205" t="str">
        <f t="shared" si="34"/>
        <v>機関の性質</v>
      </c>
      <c r="C317" s="178" t="s">
        <v>873</v>
      </c>
      <c r="D317" s="178" t="s">
        <v>31</v>
      </c>
      <c r="E317" s="185">
        <f t="shared" si="31"/>
        <v>236</v>
      </c>
      <c r="F317" s="424"/>
      <c r="G317" s="426"/>
      <c r="H317" s="422" t="s">
        <v>1006</v>
      </c>
      <c r="I317" s="422"/>
      <c r="J317" s="293"/>
      <c r="K317" s="250"/>
      <c r="N317" s="337" t="s">
        <v>98</v>
      </c>
      <c r="O317" s="330"/>
    </row>
    <row r="318" spans="1:15" ht="26.45" customHeight="1" x14ac:dyDescent="0.4">
      <c r="A318" s="205" t="str">
        <f t="shared" si="34"/>
        <v>期間</v>
      </c>
      <c r="C318" s="178" t="s">
        <v>873</v>
      </c>
      <c r="D318" s="178" t="s">
        <v>31</v>
      </c>
      <c r="E318" s="185">
        <f t="shared" si="31"/>
        <v>237</v>
      </c>
      <c r="F318" s="424"/>
      <c r="G318" s="426"/>
      <c r="H318" s="422" t="s">
        <v>1007</v>
      </c>
      <c r="I318" s="422"/>
      <c r="J318" s="293"/>
      <c r="K318" s="250"/>
      <c r="N318" s="337" t="s">
        <v>182</v>
      </c>
      <c r="O318" s="330" t="s">
        <v>1068</v>
      </c>
    </row>
    <row r="319" spans="1:15" ht="30" customHeight="1" x14ac:dyDescent="0.4">
      <c r="A319" s="205" t="str">
        <f t="shared" ref="A319:A322" si="35">F319&amp;I319</f>
        <v>年</v>
      </c>
      <c r="C319" s="178" t="s">
        <v>873</v>
      </c>
      <c r="D319" s="178" t="s">
        <v>31</v>
      </c>
      <c r="E319" s="185">
        <f t="shared" si="31"/>
        <v>238</v>
      </c>
      <c r="F319" s="424"/>
      <c r="G319" s="426"/>
      <c r="H319" s="430" t="s">
        <v>1008</v>
      </c>
      <c r="I319" s="327" t="s">
        <v>990</v>
      </c>
      <c r="J319" s="291"/>
      <c r="K319" s="250"/>
      <c r="N319" s="337">
        <v>2024</v>
      </c>
      <c r="O319" s="420" t="s">
        <v>1202</v>
      </c>
    </row>
    <row r="320" spans="1:15" ht="30" customHeight="1" x14ac:dyDescent="0.4">
      <c r="A320" s="205" t="str">
        <f t="shared" si="35"/>
        <v>月</v>
      </c>
      <c r="C320" s="178" t="s">
        <v>873</v>
      </c>
      <c r="D320" s="178" t="s">
        <v>31</v>
      </c>
      <c r="E320" s="185">
        <f t="shared" si="31"/>
        <v>239</v>
      </c>
      <c r="F320" s="424"/>
      <c r="G320" s="426"/>
      <c r="H320" s="431"/>
      <c r="I320" s="327" t="s">
        <v>989</v>
      </c>
      <c r="J320" s="291"/>
      <c r="K320" s="250"/>
      <c r="N320" s="337">
        <v>9</v>
      </c>
      <c r="O320" s="420"/>
    </row>
    <row r="321" spans="1:16" ht="26.45" customHeight="1" x14ac:dyDescent="0.4">
      <c r="A321" s="205" t="str">
        <f t="shared" si="35"/>
        <v/>
      </c>
      <c r="C321" s="178" t="s">
        <v>873</v>
      </c>
      <c r="D321" s="178" t="s">
        <v>31</v>
      </c>
      <c r="E321" s="185">
        <f t="shared" si="31"/>
        <v>240</v>
      </c>
      <c r="F321" s="424"/>
      <c r="G321" s="426"/>
      <c r="H321" s="421" t="s">
        <v>1187</v>
      </c>
      <c r="I321" s="421"/>
      <c r="J321" s="285"/>
      <c r="K321" s="250"/>
      <c r="N321" s="337" t="s">
        <v>172</v>
      </c>
      <c r="O321" s="332" t="s">
        <v>1200</v>
      </c>
    </row>
    <row r="322" spans="1:16" ht="26.45" customHeight="1" x14ac:dyDescent="0.4">
      <c r="A322" s="205" t="str">
        <f t="shared" si="35"/>
        <v/>
      </c>
      <c r="C322" s="178" t="s">
        <v>873</v>
      </c>
      <c r="D322" s="178" t="s">
        <v>14</v>
      </c>
      <c r="E322" s="185">
        <f t="shared" si="31"/>
        <v>241</v>
      </c>
      <c r="F322" s="424"/>
      <c r="G322" s="426"/>
      <c r="H322" s="422" t="s">
        <v>1198</v>
      </c>
      <c r="I322" s="422"/>
      <c r="J322" s="287"/>
      <c r="K322" s="250"/>
      <c r="N322" s="337" t="s">
        <v>183</v>
      </c>
      <c r="O322" s="330" t="s">
        <v>1201</v>
      </c>
    </row>
    <row r="323" spans="1:16" ht="26.45" customHeight="1" x14ac:dyDescent="0.4">
      <c r="A323" s="205" t="str">
        <f>F323&amp;H323</f>
        <v>大学入学準備コースホームページURL</v>
      </c>
      <c r="C323" s="178" t="s">
        <v>873</v>
      </c>
      <c r="D323" s="178" t="s">
        <v>14</v>
      </c>
      <c r="E323" s="188">
        <f t="shared" si="31"/>
        <v>242</v>
      </c>
      <c r="F323" s="425"/>
      <c r="G323" s="427"/>
      <c r="H323" s="423" t="s">
        <v>184</v>
      </c>
      <c r="I323" s="423"/>
      <c r="J323" s="294"/>
      <c r="K323" s="275"/>
      <c r="N323" s="360" t="s">
        <v>185</v>
      </c>
      <c r="O323" s="334"/>
    </row>
    <row r="324" spans="1:16" ht="26.45" customHeight="1" x14ac:dyDescent="0.4">
      <c r="A324" s="155"/>
      <c r="B324" s="157" t="s">
        <v>7</v>
      </c>
      <c r="C324" s="163"/>
      <c r="F324" s="157"/>
      <c r="G324" s="157"/>
      <c r="H324" s="157"/>
      <c r="K324" s="260"/>
    </row>
    <row r="325" spans="1:16" ht="53.25" customHeight="1" x14ac:dyDescent="0.4">
      <c r="A325" s="155"/>
      <c r="B325" s="157" t="s">
        <v>7</v>
      </c>
      <c r="C325" s="456" t="s">
        <v>1227</v>
      </c>
      <c r="D325" s="456"/>
      <c r="E325" s="456"/>
      <c r="F325" s="456"/>
      <c r="G325" s="456"/>
      <c r="H325" s="456"/>
      <c r="I325" s="456"/>
      <c r="J325" s="456"/>
      <c r="K325" s="456"/>
      <c r="L325" s="456"/>
      <c r="M325" s="456"/>
      <c r="N325" s="456"/>
      <c r="O325" s="456"/>
      <c r="P325" s="456"/>
    </row>
    <row r="326" spans="1:16" ht="26.45" customHeight="1" x14ac:dyDescent="0.4">
      <c r="A326" s="155"/>
      <c r="B326" s="251" t="s">
        <v>1207</v>
      </c>
      <c r="C326" s="172"/>
      <c r="D326" s="173"/>
      <c r="E326" s="174"/>
      <c r="F326" s="174"/>
      <c r="G326" s="174"/>
      <c r="H326" s="174"/>
      <c r="I326" s="175"/>
    </row>
    <row r="327" spans="1:16" ht="26.45" customHeight="1" x14ac:dyDescent="0.4">
      <c r="A327" s="155"/>
      <c r="B327" s="174" t="s">
        <v>7</v>
      </c>
      <c r="C327" s="172" t="s">
        <v>157</v>
      </c>
      <c r="D327" s="173"/>
      <c r="E327" s="174"/>
      <c r="F327" s="174"/>
      <c r="G327" s="174"/>
      <c r="H327" s="174"/>
      <c r="I327" s="174"/>
    </row>
    <row r="328" spans="1:16" ht="26.45" customHeight="1" x14ac:dyDescent="0.4">
      <c r="A328" s="155"/>
      <c r="B328" s="174" t="s">
        <v>7</v>
      </c>
      <c r="C328" s="247" t="s">
        <v>991</v>
      </c>
      <c r="D328" s="173"/>
      <c r="E328" s="174"/>
      <c r="F328" s="174"/>
      <c r="G328" s="174"/>
      <c r="H328" s="174"/>
      <c r="I328" s="175"/>
    </row>
    <row r="329" spans="1:16" ht="37.5" x14ac:dyDescent="0.4">
      <c r="A329" s="155"/>
      <c r="B329" s="157" t="s">
        <v>7</v>
      </c>
      <c r="C329" s="158"/>
      <c r="E329" s="167" t="s">
        <v>8</v>
      </c>
      <c r="F329" s="208" t="s">
        <v>834</v>
      </c>
      <c r="G329" s="442" t="s">
        <v>9</v>
      </c>
      <c r="H329" s="443"/>
      <c r="I329" s="444"/>
      <c r="J329" s="168"/>
      <c r="K329" s="168" t="s">
        <v>10</v>
      </c>
      <c r="N329" s="170" t="s">
        <v>11</v>
      </c>
      <c r="O329" s="171" t="s">
        <v>12</v>
      </c>
    </row>
    <row r="330" spans="1:16" ht="75" x14ac:dyDescent="0.4">
      <c r="A330" s="205" t="str">
        <f t="shared" ref="A330:A333" si="36">F330&amp;I330</f>
        <v>留学先大学5</v>
      </c>
      <c r="C330" s="177" t="s">
        <v>13</v>
      </c>
      <c r="D330" s="178" t="s">
        <v>14</v>
      </c>
      <c r="E330" s="183">
        <f>E323+1</f>
        <v>243</v>
      </c>
      <c r="F330" s="445" t="s">
        <v>1026</v>
      </c>
      <c r="G330" s="447" t="s">
        <v>981</v>
      </c>
      <c r="H330" s="448"/>
      <c r="I330" s="448"/>
      <c r="J330" s="280">
        <f>COUNTA(K330)</f>
        <v>0</v>
      </c>
      <c r="K330" s="281"/>
      <c r="N330" s="341" t="s">
        <v>993</v>
      </c>
      <c r="O330" s="343" t="s">
        <v>1234</v>
      </c>
    </row>
    <row r="331" spans="1:16" ht="45" customHeight="1" x14ac:dyDescent="0.4">
      <c r="A331" s="205" t="str">
        <f t="shared" si="36"/>
        <v/>
      </c>
      <c r="C331" s="177" t="s">
        <v>13</v>
      </c>
      <c r="D331" s="178" t="s">
        <v>31</v>
      </c>
      <c r="E331" s="298">
        <f>E330+1</f>
        <v>244</v>
      </c>
      <c r="F331" s="445"/>
      <c r="G331" s="449" t="s">
        <v>980</v>
      </c>
      <c r="H331" s="450"/>
      <c r="I331" s="450"/>
      <c r="J331" s="299"/>
      <c r="K331" s="300"/>
      <c r="N331" s="357" t="s">
        <v>992</v>
      </c>
      <c r="O331" s="358" t="s">
        <v>1184</v>
      </c>
    </row>
    <row r="332" spans="1:16" ht="45" x14ac:dyDescent="0.4">
      <c r="A332" s="205" t="str">
        <f t="shared" si="36"/>
        <v>コード</v>
      </c>
      <c r="C332" s="177" t="s">
        <v>13</v>
      </c>
      <c r="D332" s="178" t="s">
        <v>14</v>
      </c>
      <c r="E332" s="185">
        <f>E331+1</f>
        <v>245</v>
      </c>
      <c r="F332" s="445"/>
      <c r="G332" s="451" t="s">
        <v>982</v>
      </c>
      <c r="H332" s="452"/>
      <c r="I332" s="322" t="s">
        <v>264</v>
      </c>
      <c r="J332" s="282"/>
      <c r="K332" s="283"/>
      <c r="N332" s="337">
        <v>737</v>
      </c>
      <c r="O332" s="332" t="s">
        <v>1137</v>
      </c>
    </row>
    <row r="333" spans="1:16" ht="30" customHeight="1" x14ac:dyDescent="0.4">
      <c r="A333" s="205" t="str">
        <f t="shared" si="36"/>
        <v>国・地域</v>
      </c>
      <c r="C333" s="206" t="s">
        <v>159</v>
      </c>
      <c r="D333" s="207" t="s">
        <v>30</v>
      </c>
      <c r="E333" s="185">
        <f t="shared" ref="E333:E357" si="37">E332+1</f>
        <v>246</v>
      </c>
      <c r="F333" s="445"/>
      <c r="G333" s="451"/>
      <c r="H333" s="452"/>
      <c r="I333" s="323" t="s">
        <v>983</v>
      </c>
      <c r="J333" s="282"/>
      <c r="K333" s="286" t="str">
        <f>IFERROR(IF(K332="", "国・地域コードを入力してください", VLOOKUP(K332, 国・地域コード!$B:$C, 2, FALSE)),"国・地域コードを入力してください")</f>
        <v>国・地域コードを入力してください</v>
      </c>
      <c r="N333" s="337" t="s">
        <v>160</v>
      </c>
      <c r="O333" s="332" t="s">
        <v>994</v>
      </c>
    </row>
    <row r="334" spans="1:16" ht="30" customHeight="1" x14ac:dyDescent="0.4">
      <c r="A334" s="205" t="str">
        <f>F334&amp;G334</f>
        <v>文理種別</v>
      </c>
      <c r="C334" s="177" t="s">
        <v>13</v>
      </c>
      <c r="D334" s="178" t="s">
        <v>31</v>
      </c>
      <c r="E334" s="185">
        <f t="shared" si="37"/>
        <v>247</v>
      </c>
      <c r="F334" s="445"/>
      <c r="G334" s="436" t="s">
        <v>166</v>
      </c>
      <c r="H334" s="437"/>
      <c r="I334" s="437"/>
      <c r="J334" s="282"/>
      <c r="K334" s="283"/>
      <c r="N334" s="337" t="s">
        <v>168</v>
      </c>
      <c r="O334" s="332" t="s">
        <v>169</v>
      </c>
    </row>
    <row r="335" spans="1:16" ht="45" x14ac:dyDescent="0.4">
      <c r="A335" s="205" t="str">
        <f t="shared" ref="A335:A338" si="38">F335&amp;I335</f>
        <v>コード</v>
      </c>
      <c r="C335" s="177" t="s">
        <v>13</v>
      </c>
      <c r="D335" s="178" t="s">
        <v>14</v>
      </c>
      <c r="E335" s="185">
        <f t="shared" si="37"/>
        <v>248</v>
      </c>
      <c r="F335" s="445"/>
      <c r="G335" s="436" t="s">
        <v>984</v>
      </c>
      <c r="H335" s="437"/>
      <c r="I335" s="324" t="s">
        <v>985</v>
      </c>
      <c r="J335" s="282"/>
      <c r="K335" s="284"/>
      <c r="N335" s="337">
        <v>11</v>
      </c>
      <c r="O335" s="359" t="s">
        <v>1185</v>
      </c>
    </row>
    <row r="336" spans="1:16" ht="30" customHeight="1" x14ac:dyDescent="0.4">
      <c r="A336" s="205" t="str">
        <f t="shared" si="38"/>
        <v>分野</v>
      </c>
      <c r="C336" s="206" t="s">
        <v>159</v>
      </c>
      <c r="D336" s="207" t="s">
        <v>30</v>
      </c>
      <c r="E336" s="185">
        <f t="shared" si="37"/>
        <v>249</v>
      </c>
      <c r="F336" s="445"/>
      <c r="G336" s="436"/>
      <c r="H336" s="437"/>
      <c r="I336" s="324" t="s">
        <v>986</v>
      </c>
      <c r="J336" s="282"/>
      <c r="K336" s="286" t="str">
        <f>IFERROR(IF(K335="","分野コードを入力してください",VLOOKUP(K335,分野コード!$C:$D,2,FALSE)),"分野コードを入力してください")</f>
        <v>分野コードを入力してください</v>
      </c>
      <c r="N336" s="337" t="s">
        <v>170</v>
      </c>
      <c r="O336" s="330" t="s">
        <v>995</v>
      </c>
    </row>
    <row r="337" spans="1:15" ht="45" x14ac:dyDescent="0.4">
      <c r="A337" s="205" t="str">
        <f t="shared" si="38"/>
        <v>種類</v>
      </c>
      <c r="C337" s="177" t="s">
        <v>13</v>
      </c>
      <c r="D337" s="178" t="s">
        <v>31</v>
      </c>
      <c r="E337" s="185">
        <f t="shared" si="37"/>
        <v>250</v>
      </c>
      <c r="F337" s="445"/>
      <c r="G337" s="436" t="s">
        <v>161</v>
      </c>
      <c r="H337" s="437"/>
      <c r="I337" s="324" t="s">
        <v>987</v>
      </c>
      <c r="J337" s="282"/>
      <c r="K337" s="283"/>
      <c r="N337" s="337" t="s">
        <v>1101</v>
      </c>
      <c r="O337" s="330" t="s">
        <v>1100</v>
      </c>
    </row>
    <row r="338" spans="1:15" ht="30" customHeight="1" x14ac:dyDescent="0.4">
      <c r="A338" s="205" t="str">
        <f t="shared" si="38"/>
        <v>学位名（英文）</v>
      </c>
      <c r="C338" s="177" t="s">
        <v>13</v>
      </c>
      <c r="D338" s="178" t="s">
        <v>14</v>
      </c>
      <c r="E338" s="185">
        <f t="shared" si="37"/>
        <v>251</v>
      </c>
      <c r="F338" s="445"/>
      <c r="G338" s="436"/>
      <c r="H338" s="437"/>
      <c r="I338" s="324" t="s">
        <v>988</v>
      </c>
      <c r="J338" s="282"/>
      <c r="K338" s="283"/>
      <c r="N338" s="337" t="s">
        <v>162</v>
      </c>
      <c r="O338" s="330" t="s">
        <v>1240</v>
      </c>
    </row>
    <row r="339" spans="1:15" ht="30" customHeight="1" x14ac:dyDescent="0.4">
      <c r="A339" s="205" t="str">
        <f>F339&amp;G339</f>
        <v>学士号取得期間</v>
      </c>
      <c r="C339" s="177" t="s">
        <v>13</v>
      </c>
      <c r="D339" s="178" t="s">
        <v>31</v>
      </c>
      <c r="E339" s="185">
        <f t="shared" si="37"/>
        <v>252</v>
      </c>
      <c r="F339" s="445"/>
      <c r="G339" s="436" t="s">
        <v>163</v>
      </c>
      <c r="H339" s="437"/>
      <c r="I339" s="437"/>
      <c r="J339" s="282"/>
      <c r="K339" s="283"/>
      <c r="N339" s="337" t="s">
        <v>165</v>
      </c>
      <c r="O339" s="332" t="s">
        <v>1225</v>
      </c>
    </row>
    <row r="340" spans="1:15" ht="30" customHeight="1" x14ac:dyDescent="0.4">
      <c r="A340" s="205" t="str">
        <f t="shared" ref="A340:A342" si="39">F340&amp;I340</f>
        <v>年</v>
      </c>
      <c r="C340" s="177" t="s">
        <v>13</v>
      </c>
      <c r="D340" s="178" t="s">
        <v>31</v>
      </c>
      <c r="E340" s="185">
        <f t="shared" si="37"/>
        <v>253</v>
      </c>
      <c r="F340" s="445"/>
      <c r="G340" s="436" t="s">
        <v>1009</v>
      </c>
      <c r="H340" s="437"/>
      <c r="I340" s="324" t="s">
        <v>990</v>
      </c>
      <c r="J340" s="282"/>
      <c r="K340" s="283"/>
      <c r="N340" s="337">
        <v>2024</v>
      </c>
      <c r="O340" s="432" t="s">
        <v>1186</v>
      </c>
    </row>
    <row r="341" spans="1:15" ht="30" customHeight="1" x14ac:dyDescent="0.4">
      <c r="A341" s="205" t="str">
        <f t="shared" si="39"/>
        <v>月</v>
      </c>
      <c r="C341" s="177" t="s">
        <v>13</v>
      </c>
      <c r="D341" s="178" t="s">
        <v>31</v>
      </c>
      <c r="E341" s="185">
        <f t="shared" si="37"/>
        <v>254</v>
      </c>
      <c r="F341" s="445"/>
      <c r="G341" s="436"/>
      <c r="H341" s="437"/>
      <c r="I341" s="324" t="s">
        <v>989</v>
      </c>
      <c r="J341" s="282"/>
      <c r="K341" s="283"/>
      <c r="N341" s="337">
        <v>9</v>
      </c>
      <c r="O341" s="433"/>
    </row>
    <row r="342" spans="1:15" ht="30" customHeight="1" x14ac:dyDescent="0.4">
      <c r="A342" s="205" t="str">
        <f t="shared" si="39"/>
        <v/>
      </c>
      <c r="C342" s="177" t="s">
        <v>13</v>
      </c>
      <c r="D342" s="178" t="s">
        <v>31</v>
      </c>
      <c r="E342" s="185">
        <f t="shared" si="37"/>
        <v>255</v>
      </c>
      <c r="F342" s="445"/>
      <c r="G342" s="434" t="s">
        <v>1187</v>
      </c>
      <c r="H342" s="435"/>
      <c r="I342" s="435"/>
      <c r="J342" s="282"/>
      <c r="K342" s="283"/>
      <c r="N342" s="337" t="s">
        <v>172</v>
      </c>
      <c r="O342" s="332" t="s">
        <v>1192</v>
      </c>
    </row>
    <row r="343" spans="1:15" ht="50.1" customHeight="1" x14ac:dyDescent="0.4">
      <c r="A343" s="205" t="str">
        <f>F343&amp;G343</f>
        <v>大学の語学要件
（語学能力試験名とレベル（点数）等）</v>
      </c>
      <c r="C343" s="178" t="s">
        <v>873</v>
      </c>
      <c r="D343" s="178" t="s">
        <v>14</v>
      </c>
      <c r="E343" s="185">
        <f t="shared" si="37"/>
        <v>256</v>
      </c>
      <c r="F343" s="445"/>
      <c r="G343" s="436" t="s">
        <v>1189</v>
      </c>
      <c r="H343" s="437"/>
      <c r="I343" s="437"/>
      <c r="J343" s="282"/>
      <c r="K343" s="283"/>
      <c r="N343" s="337" t="s">
        <v>1171</v>
      </c>
      <c r="O343" s="330" t="s">
        <v>1191</v>
      </c>
    </row>
    <row r="344" spans="1:15" ht="300" customHeight="1" x14ac:dyDescent="0.4">
      <c r="A344" s="205" t="str">
        <f>F344&amp;G344</f>
        <v>留学先大学及び在籍課程の概要、選択理由</v>
      </c>
      <c r="C344" s="177" t="s">
        <v>13</v>
      </c>
      <c r="D344" s="178" t="s">
        <v>14</v>
      </c>
      <c r="E344" s="185">
        <f t="shared" si="37"/>
        <v>257</v>
      </c>
      <c r="F344" s="445"/>
      <c r="G344" s="438" t="s">
        <v>1193</v>
      </c>
      <c r="H344" s="439"/>
      <c r="I344" s="439"/>
      <c r="J344" s="282"/>
      <c r="K344" s="288"/>
      <c r="N344" s="337"/>
      <c r="O344" s="332" t="s">
        <v>1195</v>
      </c>
    </row>
    <row r="345" spans="1:15" ht="30" customHeight="1" thickBot="1" x14ac:dyDescent="0.45">
      <c r="A345" s="205" t="str">
        <f>F345&amp;G345</f>
        <v>留学先大学ホームページURL</v>
      </c>
      <c r="C345" s="177" t="s">
        <v>13</v>
      </c>
      <c r="D345" s="178" t="s">
        <v>14</v>
      </c>
      <c r="E345" s="185">
        <f t="shared" si="37"/>
        <v>258</v>
      </c>
      <c r="F345" s="446"/>
      <c r="G345" s="440" t="s">
        <v>173</v>
      </c>
      <c r="H345" s="441"/>
      <c r="I345" s="441"/>
      <c r="J345" s="289"/>
      <c r="K345" s="290"/>
      <c r="N345" s="337" t="s">
        <v>174</v>
      </c>
      <c r="O345" s="365" t="s">
        <v>1105</v>
      </c>
    </row>
    <row r="346" spans="1:15" ht="75" customHeight="1" thickTop="1" x14ac:dyDescent="0.4">
      <c r="A346" s="205" t="str">
        <f>F346&amp;G346</f>
        <v>入学準備コース5大学入学準備コース</v>
      </c>
      <c r="C346" s="177" t="s">
        <v>13</v>
      </c>
      <c r="D346" s="178" t="s">
        <v>31</v>
      </c>
      <c r="E346" s="185">
        <f t="shared" si="37"/>
        <v>259</v>
      </c>
      <c r="F346" s="424" t="s">
        <v>1027</v>
      </c>
      <c r="G346" s="426" t="s">
        <v>1034</v>
      </c>
      <c r="H346" s="428" t="s">
        <v>1002</v>
      </c>
      <c r="I346" s="428"/>
      <c r="J346" s="292"/>
      <c r="K346" s="263"/>
      <c r="N346" s="337" t="s">
        <v>177</v>
      </c>
      <c r="O346" s="330" t="s">
        <v>1226</v>
      </c>
    </row>
    <row r="347" spans="1:15" ht="30" x14ac:dyDescent="0.4">
      <c r="A347" s="205" t="str">
        <f t="shared" ref="A347:A352" si="40">F347&amp;H347</f>
        <v>機関名</v>
      </c>
      <c r="C347" s="178" t="s">
        <v>873</v>
      </c>
      <c r="D347" s="178" t="s">
        <v>14</v>
      </c>
      <c r="E347" s="185">
        <f t="shared" si="37"/>
        <v>260</v>
      </c>
      <c r="F347" s="424"/>
      <c r="G347" s="426"/>
      <c r="H347" s="422" t="s">
        <v>1003</v>
      </c>
      <c r="I347" s="422"/>
      <c r="J347" s="293"/>
      <c r="K347" s="250"/>
      <c r="N347" s="337" t="s">
        <v>178</v>
      </c>
      <c r="O347" s="330" t="s">
        <v>1196</v>
      </c>
    </row>
    <row r="348" spans="1:15" ht="30" x14ac:dyDescent="0.4">
      <c r="A348" s="205" t="str">
        <f t="shared" si="40"/>
        <v>コース名</v>
      </c>
      <c r="C348" s="178" t="s">
        <v>873</v>
      </c>
      <c r="D348" s="178" t="s">
        <v>14</v>
      </c>
      <c r="E348" s="185">
        <f t="shared" si="37"/>
        <v>261</v>
      </c>
      <c r="F348" s="424"/>
      <c r="G348" s="426"/>
      <c r="H348" s="422" t="s">
        <v>1004</v>
      </c>
      <c r="I348" s="422"/>
      <c r="J348" s="293"/>
      <c r="K348" s="250"/>
      <c r="N348" s="337" t="s">
        <v>179</v>
      </c>
      <c r="O348" s="330" t="s">
        <v>1197</v>
      </c>
    </row>
    <row r="349" spans="1:15" ht="26.45" customHeight="1" x14ac:dyDescent="0.4">
      <c r="A349" s="205" t="str">
        <f t="shared" si="40"/>
        <v>所在地</v>
      </c>
      <c r="C349" s="178" t="s">
        <v>873</v>
      </c>
      <c r="D349" s="178" t="s">
        <v>14</v>
      </c>
      <c r="E349" s="185">
        <f t="shared" si="37"/>
        <v>262</v>
      </c>
      <c r="F349" s="424"/>
      <c r="G349" s="426"/>
      <c r="H349" s="429" t="s">
        <v>1005</v>
      </c>
      <c r="I349" s="325" t="s">
        <v>264</v>
      </c>
      <c r="J349" s="293"/>
      <c r="K349" s="250"/>
      <c r="N349" s="337">
        <v>737</v>
      </c>
      <c r="O349" s="330" t="s">
        <v>1138</v>
      </c>
    </row>
    <row r="350" spans="1:15" ht="26.45" customHeight="1" x14ac:dyDescent="0.4">
      <c r="A350" s="205" t="str">
        <f t="shared" si="40"/>
        <v/>
      </c>
      <c r="C350" s="177"/>
      <c r="D350" s="178" t="s">
        <v>30</v>
      </c>
      <c r="E350" s="185">
        <f t="shared" si="37"/>
        <v>263</v>
      </c>
      <c r="F350" s="424"/>
      <c r="G350" s="426"/>
      <c r="H350" s="428"/>
      <c r="I350" s="326" t="s">
        <v>983</v>
      </c>
      <c r="J350" s="293"/>
      <c r="K350" s="257" t="str">
        <f>IFERROR(IF(K349="", "国・地域コードを入力してください", VLOOKUP(K349, 国・地域コード!$B:$C, 2, FALSE)),"国・地域コードを入力してください")</f>
        <v>国・地域コードを入力してください</v>
      </c>
      <c r="N350" s="337" t="s">
        <v>1069</v>
      </c>
      <c r="O350" s="332" t="s">
        <v>994</v>
      </c>
    </row>
    <row r="351" spans="1:15" ht="26.45" customHeight="1" x14ac:dyDescent="0.4">
      <c r="A351" s="205" t="str">
        <f t="shared" si="40"/>
        <v>機関の性質</v>
      </c>
      <c r="C351" s="178" t="s">
        <v>873</v>
      </c>
      <c r="D351" s="178" t="s">
        <v>31</v>
      </c>
      <c r="E351" s="185">
        <f t="shared" si="37"/>
        <v>264</v>
      </c>
      <c r="F351" s="424"/>
      <c r="G351" s="426"/>
      <c r="H351" s="422" t="s">
        <v>1006</v>
      </c>
      <c r="I351" s="422"/>
      <c r="J351" s="293"/>
      <c r="K351" s="250"/>
      <c r="N351" s="337" t="s">
        <v>98</v>
      </c>
      <c r="O351" s="330"/>
    </row>
    <row r="352" spans="1:15" ht="26.45" customHeight="1" x14ac:dyDescent="0.4">
      <c r="A352" s="205" t="str">
        <f t="shared" si="40"/>
        <v>期間</v>
      </c>
      <c r="C352" s="178" t="s">
        <v>873</v>
      </c>
      <c r="D352" s="178" t="s">
        <v>31</v>
      </c>
      <c r="E352" s="185">
        <f t="shared" si="37"/>
        <v>265</v>
      </c>
      <c r="F352" s="424"/>
      <c r="G352" s="426"/>
      <c r="H352" s="422" t="s">
        <v>1007</v>
      </c>
      <c r="I352" s="422"/>
      <c r="J352" s="293"/>
      <c r="K352" s="250"/>
      <c r="N352" s="337" t="s">
        <v>182</v>
      </c>
      <c r="O352" s="330" t="s">
        <v>1068</v>
      </c>
    </row>
    <row r="353" spans="1:15" ht="30" customHeight="1" x14ac:dyDescent="0.4">
      <c r="A353" s="205" t="str">
        <f t="shared" ref="A353:A356" si="41">F353&amp;I353</f>
        <v>年</v>
      </c>
      <c r="C353" s="178" t="s">
        <v>873</v>
      </c>
      <c r="D353" s="178" t="s">
        <v>31</v>
      </c>
      <c r="E353" s="185">
        <f t="shared" si="37"/>
        <v>266</v>
      </c>
      <c r="F353" s="424"/>
      <c r="G353" s="426"/>
      <c r="H353" s="430" t="s">
        <v>1008</v>
      </c>
      <c r="I353" s="327" t="s">
        <v>990</v>
      </c>
      <c r="J353" s="291"/>
      <c r="K353" s="250"/>
      <c r="N353" s="337">
        <v>2024</v>
      </c>
      <c r="O353" s="420" t="s">
        <v>1202</v>
      </c>
    </row>
    <row r="354" spans="1:15" ht="30" customHeight="1" x14ac:dyDescent="0.4">
      <c r="A354" s="205" t="str">
        <f t="shared" si="41"/>
        <v>月</v>
      </c>
      <c r="C354" s="178" t="s">
        <v>873</v>
      </c>
      <c r="D354" s="178" t="s">
        <v>31</v>
      </c>
      <c r="E354" s="185">
        <f t="shared" si="37"/>
        <v>267</v>
      </c>
      <c r="F354" s="424"/>
      <c r="G354" s="426"/>
      <c r="H354" s="431"/>
      <c r="I354" s="327" t="s">
        <v>989</v>
      </c>
      <c r="J354" s="291"/>
      <c r="K354" s="250"/>
      <c r="N354" s="337">
        <v>9</v>
      </c>
      <c r="O354" s="420"/>
    </row>
    <row r="355" spans="1:15" ht="26.45" customHeight="1" x14ac:dyDescent="0.4">
      <c r="A355" s="205" t="str">
        <f t="shared" si="41"/>
        <v/>
      </c>
      <c r="C355" s="178" t="s">
        <v>873</v>
      </c>
      <c r="D355" s="178" t="s">
        <v>31</v>
      </c>
      <c r="E355" s="185">
        <f t="shared" si="37"/>
        <v>268</v>
      </c>
      <c r="F355" s="424"/>
      <c r="G355" s="426"/>
      <c r="H355" s="421" t="s">
        <v>1187</v>
      </c>
      <c r="I355" s="421"/>
      <c r="J355" s="285"/>
      <c r="K355" s="250"/>
      <c r="N355" s="337" t="s">
        <v>172</v>
      </c>
      <c r="O355" s="332" t="s">
        <v>1200</v>
      </c>
    </row>
    <row r="356" spans="1:15" ht="26.45" customHeight="1" x14ac:dyDescent="0.4">
      <c r="A356" s="205" t="str">
        <f t="shared" si="41"/>
        <v/>
      </c>
      <c r="C356" s="178" t="s">
        <v>873</v>
      </c>
      <c r="D356" s="178" t="s">
        <v>14</v>
      </c>
      <c r="E356" s="185">
        <f t="shared" si="37"/>
        <v>269</v>
      </c>
      <c r="F356" s="424"/>
      <c r="G356" s="426"/>
      <c r="H356" s="422" t="s">
        <v>1198</v>
      </c>
      <c r="I356" s="422"/>
      <c r="J356" s="287"/>
      <c r="K356" s="250"/>
      <c r="N356" s="337" t="s">
        <v>183</v>
      </c>
      <c r="O356" s="330" t="s">
        <v>1201</v>
      </c>
    </row>
    <row r="357" spans="1:15" ht="26.45" customHeight="1" x14ac:dyDescent="0.4">
      <c r="A357" s="205" t="str">
        <f>F357&amp;H357</f>
        <v>大学入学準備コースホームページURL</v>
      </c>
      <c r="C357" s="178" t="s">
        <v>873</v>
      </c>
      <c r="D357" s="178" t="s">
        <v>14</v>
      </c>
      <c r="E357" s="188">
        <f t="shared" si="37"/>
        <v>270</v>
      </c>
      <c r="F357" s="425"/>
      <c r="G357" s="427"/>
      <c r="H357" s="423" t="s">
        <v>184</v>
      </c>
      <c r="I357" s="423"/>
      <c r="J357" s="294"/>
      <c r="K357" s="275"/>
      <c r="N357" s="360" t="s">
        <v>185</v>
      </c>
      <c r="O357" s="334"/>
    </row>
    <row r="358" spans="1:15" ht="26.45" customHeight="1" x14ac:dyDescent="0.4">
      <c r="A358" s="155"/>
      <c r="B358" s="157" t="s">
        <v>7</v>
      </c>
      <c r="C358" s="177"/>
      <c r="F358" s="157"/>
      <c r="G358" s="157"/>
      <c r="H358" s="157"/>
      <c r="K358" s="260"/>
    </row>
    <row r="359" spans="1:15" ht="26.45" customHeight="1" x14ac:dyDescent="0.4">
      <c r="A359" s="155"/>
      <c r="B359" s="251" t="s">
        <v>1208</v>
      </c>
      <c r="C359" s="172"/>
      <c r="D359" s="173"/>
      <c r="E359" s="174"/>
      <c r="F359" s="174"/>
      <c r="G359" s="174"/>
      <c r="H359" s="174"/>
      <c r="I359" s="175"/>
    </row>
    <row r="360" spans="1:15" ht="26.45" customHeight="1" x14ac:dyDescent="0.4">
      <c r="A360" s="155"/>
      <c r="B360" s="174" t="s">
        <v>7</v>
      </c>
      <c r="C360" s="172" t="s">
        <v>157</v>
      </c>
      <c r="D360" s="173"/>
      <c r="E360" s="174"/>
      <c r="F360" s="174"/>
      <c r="G360" s="174"/>
      <c r="H360" s="174"/>
      <c r="I360" s="174"/>
    </row>
    <row r="361" spans="1:15" ht="26.45" customHeight="1" x14ac:dyDescent="0.4">
      <c r="A361" s="155"/>
      <c r="B361" s="174" t="s">
        <v>7</v>
      </c>
      <c r="C361" s="247" t="s">
        <v>991</v>
      </c>
      <c r="D361" s="173"/>
      <c r="E361" s="174"/>
      <c r="F361" s="174"/>
      <c r="G361" s="174"/>
      <c r="H361" s="174"/>
      <c r="I361" s="175"/>
    </row>
    <row r="362" spans="1:15" ht="37.5" x14ac:dyDescent="0.4">
      <c r="A362" s="155"/>
      <c r="B362" s="157" t="s">
        <v>7</v>
      </c>
      <c r="C362" s="158"/>
      <c r="E362" s="167" t="s">
        <v>8</v>
      </c>
      <c r="F362" s="208" t="s">
        <v>834</v>
      </c>
      <c r="G362" s="442" t="s">
        <v>9</v>
      </c>
      <c r="H362" s="443"/>
      <c r="I362" s="444"/>
      <c r="J362" s="168"/>
      <c r="K362" s="168" t="s">
        <v>10</v>
      </c>
      <c r="N362" s="170" t="s">
        <v>11</v>
      </c>
      <c r="O362" s="171" t="s">
        <v>12</v>
      </c>
    </row>
    <row r="363" spans="1:15" ht="75" x14ac:dyDescent="0.4">
      <c r="A363" s="205" t="str">
        <f t="shared" ref="A363:A366" si="42">F363&amp;I363</f>
        <v>留学先大学6</v>
      </c>
      <c r="C363" s="177" t="s">
        <v>13</v>
      </c>
      <c r="D363" s="178" t="s">
        <v>14</v>
      </c>
      <c r="E363" s="183">
        <f>E357+1</f>
        <v>271</v>
      </c>
      <c r="F363" s="445" t="s">
        <v>1028</v>
      </c>
      <c r="G363" s="447" t="s">
        <v>981</v>
      </c>
      <c r="H363" s="448"/>
      <c r="I363" s="448"/>
      <c r="J363" s="280">
        <f>COUNTA(K363)</f>
        <v>0</v>
      </c>
      <c r="K363" s="281"/>
      <c r="N363" s="341" t="s">
        <v>993</v>
      </c>
      <c r="O363" s="343" t="s">
        <v>1234</v>
      </c>
    </row>
    <row r="364" spans="1:15" ht="45" customHeight="1" x14ac:dyDescent="0.4">
      <c r="A364" s="205" t="str">
        <f t="shared" si="42"/>
        <v/>
      </c>
      <c r="C364" s="177" t="s">
        <v>13</v>
      </c>
      <c r="D364" s="178" t="s">
        <v>31</v>
      </c>
      <c r="E364" s="298">
        <f>E363+1</f>
        <v>272</v>
      </c>
      <c r="F364" s="445"/>
      <c r="G364" s="449" t="s">
        <v>980</v>
      </c>
      <c r="H364" s="450"/>
      <c r="I364" s="450"/>
      <c r="J364" s="299"/>
      <c r="K364" s="300"/>
      <c r="N364" s="357" t="s">
        <v>992</v>
      </c>
      <c r="O364" s="358" t="s">
        <v>1184</v>
      </c>
    </row>
    <row r="365" spans="1:15" ht="45" x14ac:dyDescent="0.4">
      <c r="A365" s="205" t="str">
        <f t="shared" si="42"/>
        <v>コード</v>
      </c>
      <c r="C365" s="177" t="s">
        <v>13</v>
      </c>
      <c r="D365" s="178" t="s">
        <v>14</v>
      </c>
      <c r="E365" s="185">
        <f>E364+1</f>
        <v>273</v>
      </c>
      <c r="F365" s="445"/>
      <c r="G365" s="451" t="s">
        <v>982</v>
      </c>
      <c r="H365" s="452"/>
      <c r="I365" s="322" t="s">
        <v>264</v>
      </c>
      <c r="J365" s="282"/>
      <c r="K365" s="283"/>
      <c r="N365" s="337">
        <v>737</v>
      </c>
      <c r="O365" s="332" t="s">
        <v>1137</v>
      </c>
    </row>
    <row r="366" spans="1:15" ht="30" customHeight="1" x14ac:dyDescent="0.4">
      <c r="A366" s="205" t="str">
        <f t="shared" si="42"/>
        <v>国・地域</v>
      </c>
      <c r="C366" s="206" t="s">
        <v>159</v>
      </c>
      <c r="D366" s="207" t="s">
        <v>30</v>
      </c>
      <c r="E366" s="185">
        <f t="shared" ref="E366:E390" si="43">E365+1</f>
        <v>274</v>
      </c>
      <c r="F366" s="445"/>
      <c r="G366" s="451"/>
      <c r="H366" s="452"/>
      <c r="I366" s="323" t="s">
        <v>983</v>
      </c>
      <c r="J366" s="282"/>
      <c r="K366" s="286" t="str">
        <f>IFERROR(IF(K365="", "国・地域コードを入力してください", VLOOKUP(K365, 国・地域コード!$B:$C, 2, FALSE)),"国・地域コードを入力してください")</f>
        <v>国・地域コードを入力してください</v>
      </c>
      <c r="N366" s="337" t="s">
        <v>160</v>
      </c>
      <c r="O366" s="332" t="s">
        <v>994</v>
      </c>
    </row>
    <row r="367" spans="1:15" ht="30" customHeight="1" x14ac:dyDescent="0.4">
      <c r="A367" s="205" t="str">
        <f>F367&amp;G367</f>
        <v>文理種別</v>
      </c>
      <c r="C367" s="177" t="s">
        <v>13</v>
      </c>
      <c r="D367" s="178" t="s">
        <v>31</v>
      </c>
      <c r="E367" s="185">
        <f t="shared" si="43"/>
        <v>275</v>
      </c>
      <c r="F367" s="445"/>
      <c r="G367" s="436" t="s">
        <v>166</v>
      </c>
      <c r="H367" s="437"/>
      <c r="I367" s="437"/>
      <c r="J367" s="282"/>
      <c r="K367" s="283"/>
      <c r="N367" s="337" t="s">
        <v>168</v>
      </c>
      <c r="O367" s="332" t="s">
        <v>169</v>
      </c>
    </row>
    <row r="368" spans="1:15" ht="45" x14ac:dyDescent="0.4">
      <c r="A368" s="205" t="str">
        <f t="shared" ref="A368:A371" si="44">F368&amp;I368</f>
        <v>コード</v>
      </c>
      <c r="C368" s="177" t="s">
        <v>13</v>
      </c>
      <c r="D368" s="178" t="s">
        <v>14</v>
      </c>
      <c r="E368" s="185">
        <f t="shared" si="43"/>
        <v>276</v>
      </c>
      <c r="F368" s="445"/>
      <c r="G368" s="436" t="s">
        <v>984</v>
      </c>
      <c r="H368" s="437"/>
      <c r="I368" s="324" t="s">
        <v>985</v>
      </c>
      <c r="J368" s="282"/>
      <c r="K368" s="284"/>
      <c r="N368" s="337">
        <v>11</v>
      </c>
      <c r="O368" s="359" t="s">
        <v>1185</v>
      </c>
    </row>
    <row r="369" spans="1:15" ht="30" customHeight="1" x14ac:dyDescent="0.4">
      <c r="A369" s="205" t="str">
        <f t="shared" si="44"/>
        <v>分野</v>
      </c>
      <c r="C369" s="206" t="s">
        <v>159</v>
      </c>
      <c r="D369" s="207" t="s">
        <v>30</v>
      </c>
      <c r="E369" s="185">
        <f t="shared" si="43"/>
        <v>277</v>
      </c>
      <c r="F369" s="445"/>
      <c r="G369" s="436"/>
      <c r="H369" s="437"/>
      <c r="I369" s="324" t="s">
        <v>986</v>
      </c>
      <c r="J369" s="282"/>
      <c r="K369" s="286" t="str">
        <f>IFERROR(IF(K368="","分野コードを入力してください",VLOOKUP(K368,分野コード!$C:$D,2,FALSE)),"分野コードを入力してください")</f>
        <v>分野コードを入力してください</v>
      </c>
      <c r="N369" s="337" t="s">
        <v>170</v>
      </c>
      <c r="O369" s="330" t="s">
        <v>995</v>
      </c>
    </row>
    <row r="370" spans="1:15" ht="45" x14ac:dyDescent="0.4">
      <c r="A370" s="205" t="str">
        <f t="shared" si="44"/>
        <v>種類</v>
      </c>
      <c r="C370" s="177" t="s">
        <v>13</v>
      </c>
      <c r="D370" s="178" t="s">
        <v>31</v>
      </c>
      <c r="E370" s="185">
        <f t="shared" si="43"/>
        <v>278</v>
      </c>
      <c r="F370" s="445"/>
      <c r="G370" s="436" t="s">
        <v>161</v>
      </c>
      <c r="H370" s="437"/>
      <c r="I370" s="324" t="s">
        <v>987</v>
      </c>
      <c r="J370" s="282"/>
      <c r="K370" s="283"/>
      <c r="N370" s="337" t="s">
        <v>1101</v>
      </c>
      <c r="O370" s="330" t="s">
        <v>1100</v>
      </c>
    </row>
    <row r="371" spans="1:15" ht="30" customHeight="1" x14ac:dyDescent="0.4">
      <c r="A371" s="205" t="str">
        <f t="shared" si="44"/>
        <v>学位名（英文）</v>
      </c>
      <c r="C371" s="177" t="s">
        <v>13</v>
      </c>
      <c r="D371" s="178" t="s">
        <v>14</v>
      </c>
      <c r="E371" s="185">
        <f t="shared" si="43"/>
        <v>279</v>
      </c>
      <c r="F371" s="445"/>
      <c r="G371" s="436"/>
      <c r="H371" s="437"/>
      <c r="I371" s="324" t="s">
        <v>988</v>
      </c>
      <c r="J371" s="282"/>
      <c r="K371" s="283"/>
      <c r="N371" s="337" t="s">
        <v>162</v>
      </c>
      <c r="O371" s="330" t="s">
        <v>1240</v>
      </c>
    </row>
    <row r="372" spans="1:15" ht="30" customHeight="1" x14ac:dyDescent="0.4">
      <c r="A372" s="205" t="str">
        <f>F372&amp;G372</f>
        <v>学士号取得期間</v>
      </c>
      <c r="C372" s="177" t="s">
        <v>13</v>
      </c>
      <c r="D372" s="178" t="s">
        <v>31</v>
      </c>
      <c r="E372" s="185">
        <f t="shared" si="43"/>
        <v>280</v>
      </c>
      <c r="F372" s="445"/>
      <c r="G372" s="436" t="s">
        <v>163</v>
      </c>
      <c r="H372" s="437"/>
      <c r="I372" s="437"/>
      <c r="J372" s="282"/>
      <c r="K372" s="283"/>
      <c r="N372" s="337" t="s">
        <v>165</v>
      </c>
      <c r="O372" s="332" t="s">
        <v>1225</v>
      </c>
    </row>
    <row r="373" spans="1:15" ht="30" customHeight="1" x14ac:dyDescent="0.4">
      <c r="A373" s="205" t="str">
        <f t="shared" ref="A373:A375" si="45">F373&amp;I373</f>
        <v>年</v>
      </c>
      <c r="C373" s="177" t="s">
        <v>13</v>
      </c>
      <c r="D373" s="178" t="s">
        <v>31</v>
      </c>
      <c r="E373" s="185">
        <f t="shared" si="43"/>
        <v>281</v>
      </c>
      <c r="F373" s="445"/>
      <c r="G373" s="436" t="s">
        <v>1009</v>
      </c>
      <c r="H373" s="437"/>
      <c r="I373" s="324" t="s">
        <v>990</v>
      </c>
      <c r="J373" s="282"/>
      <c r="K373" s="283"/>
      <c r="N373" s="337">
        <v>2024</v>
      </c>
      <c r="O373" s="432" t="s">
        <v>1186</v>
      </c>
    </row>
    <row r="374" spans="1:15" ht="30" customHeight="1" x14ac:dyDescent="0.4">
      <c r="A374" s="205" t="str">
        <f t="shared" si="45"/>
        <v>月</v>
      </c>
      <c r="C374" s="177" t="s">
        <v>13</v>
      </c>
      <c r="D374" s="178" t="s">
        <v>31</v>
      </c>
      <c r="E374" s="185">
        <f t="shared" si="43"/>
        <v>282</v>
      </c>
      <c r="F374" s="445"/>
      <c r="G374" s="436"/>
      <c r="H374" s="437"/>
      <c r="I374" s="324" t="s">
        <v>989</v>
      </c>
      <c r="J374" s="282"/>
      <c r="K374" s="283"/>
      <c r="N374" s="337">
        <v>9</v>
      </c>
      <c r="O374" s="433"/>
    </row>
    <row r="375" spans="1:15" ht="30" customHeight="1" x14ac:dyDescent="0.4">
      <c r="A375" s="205" t="str">
        <f t="shared" si="45"/>
        <v/>
      </c>
      <c r="C375" s="177" t="s">
        <v>13</v>
      </c>
      <c r="D375" s="178" t="s">
        <v>31</v>
      </c>
      <c r="E375" s="185">
        <f t="shared" si="43"/>
        <v>283</v>
      </c>
      <c r="F375" s="445"/>
      <c r="G375" s="434" t="s">
        <v>1187</v>
      </c>
      <c r="H375" s="435"/>
      <c r="I375" s="435"/>
      <c r="J375" s="282"/>
      <c r="K375" s="283"/>
      <c r="N375" s="337" t="s">
        <v>172</v>
      </c>
      <c r="O375" s="332" t="s">
        <v>1192</v>
      </c>
    </row>
    <row r="376" spans="1:15" ht="50.1" customHeight="1" x14ac:dyDescent="0.4">
      <c r="A376" s="205" t="str">
        <f>F376&amp;G376</f>
        <v>大学の語学要件
（語学能力試験名とレベル（点数）等）</v>
      </c>
      <c r="C376" s="178" t="s">
        <v>873</v>
      </c>
      <c r="D376" s="178" t="s">
        <v>14</v>
      </c>
      <c r="E376" s="185">
        <f t="shared" si="43"/>
        <v>284</v>
      </c>
      <c r="F376" s="445"/>
      <c r="G376" s="436" t="s">
        <v>1189</v>
      </c>
      <c r="H376" s="437"/>
      <c r="I376" s="437"/>
      <c r="J376" s="282"/>
      <c r="K376" s="283"/>
      <c r="N376" s="337" t="s">
        <v>1171</v>
      </c>
      <c r="O376" s="330" t="s">
        <v>1191</v>
      </c>
    </row>
    <row r="377" spans="1:15" ht="300" customHeight="1" x14ac:dyDescent="0.4">
      <c r="A377" s="205" t="str">
        <f>F377&amp;G377</f>
        <v>留学先大学及び在籍課程の概要、選択理由</v>
      </c>
      <c r="C377" s="177" t="s">
        <v>13</v>
      </c>
      <c r="D377" s="178" t="s">
        <v>14</v>
      </c>
      <c r="E377" s="185">
        <f t="shared" si="43"/>
        <v>285</v>
      </c>
      <c r="F377" s="445"/>
      <c r="G377" s="438" t="s">
        <v>1193</v>
      </c>
      <c r="H377" s="439"/>
      <c r="I377" s="439"/>
      <c r="J377" s="282"/>
      <c r="K377" s="288"/>
      <c r="N377" s="337"/>
      <c r="O377" s="332" t="s">
        <v>1195</v>
      </c>
    </row>
    <row r="378" spans="1:15" ht="30" customHeight="1" thickBot="1" x14ac:dyDescent="0.45">
      <c r="A378" s="205" t="str">
        <f>F378&amp;G378</f>
        <v>留学先大学ホームページURL</v>
      </c>
      <c r="C378" s="177" t="s">
        <v>13</v>
      </c>
      <c r="D378" s="178" t="s">
        <v>14</v>
      </c>
      <c r="E378" s="185">
        <f t="shared" si="43"/>
        <v>286</v>
      </c>
      <c r="F378" s="446"/>
      <c r="G378" s="440" t="s">
        <v>173</v>
      </c>
      <c r="H378" s="441"/>
      <c r="I378" s="441"/>
      <c r="J378" s="289"/>
      <c r="K378" s="290"/>
      <c r="N378" s="337" t="s">
        <v>174</v>
      </c>
      <c r="O378" s="365" t="s">
        <v>1105</v>
      </c>
    </row>
    <row r="379" spans="1:15" ht="75" customHeight="1" thickTop="1" x14ac:dyDescent="0.4">
      <c r="A379" s="205" t="str">
        <f>F379&amp;G379</f>
        <v>入学準備コース6大学入学準備コース</v>
      </c>
      <c r="C379" s="177" t="s">
        <v>13</v>
      </c>
      <c r="D379" s="178" t="s">
        <v>31</v>
      </c>
      <c r="E379" s="185">
        <f t="shared" si="43"/>
        <v>287</v>
      </c>
      <c r="F379" s="424" t="s">
        <v>1029</v>
      </c>
      <c r="G379" s="426" t="s">
        <v>1034</v>
      </c>
      <c r="H379" s="428" t="s">
        <v>1002</v>
      </c>
      <c r="I379" s="428"/>
      <c r="J379" s="292"/>
      <c r="K379" s="263"/>
      <c r="N379" s="337" t="s">
        <v>177</v>
      </c>
      <c r="O379" s="330" t="s">
        <v>1226</v>
      </c>
    </row>
    <row r="380" spans="1:15" ht="30" x14ac:dyDescent="0.4">
      <c r="A380" s="205" t="str">
        <f t="shared" ref="A380:A385" si="46">F380&amp;H380</f>
        <v>機関名</v>
      </c>
      <c r="C380" s="178" t="s">
        <v>873</v>
      </c>
      <c r="D380" s="178" t="s">
        <v>14</v>
      </c>
      <c r="E380" s="185">
        <f t="shared" si="43"/>
        <v>288</v>
      </c>
      <c r="F380" s="424"/>
      <c r="G380" s="426"/>
      <c r="H380" s="422" t="s">
        <v>1003</v>
      </c>
      <c r="I380" s="422"/>
      <c r="J380" s="293"/>
      <c r="K380" s="250"/>
      <c r="N380" s="337" t="s">
        <v>178</v>
      </c>
      <c r="O380" s="330" t="s">
        <v>1196</v>
      </c>
    </row>
    <row r="381" spans="1:15" ht="30" x14ac:dyDescent="0.4">
      <c r="A381" s="205" t="str">
        <f t="shared" si="46"/>
        <v>コース名</v>
      </c>
      <c r="C381" s="178" t="s">
        <v>873</v>
      </c>
      <c r="D381" s="178" t="s">
        <v>14</v>
      </c>
      <c r="E381" s="185">
        <f t="shared" si="43"/>
        <v>289</v>
      </c>
      <c r="F381" s="424"/>
      <c r="G381" s="426"/>
      <c r="H381" s="422" t="s">
        <v>1004</v>
      </c>
      <c r="I381" s="422"/>
      <c r="J381" s="293"/>
      <c r="K381" s="250"/>
      <c r="N381" s="337" t="s">
        <v>179</v>
      </c>
      <c r="O381" s="330" t="s">
        <v>1197</v>
      </c>
    </row>
    <row r="382" spans="1:15" ht="26.45" customHeight="1" x14ac:dyDescent="0.4">
      <c r="A382" s="205" t="str">
        <f t="shared" si="46"/>
        <v>所在地</v>
      </c>
      <c r="C382" s="178" t="s">
        <v>873</v>
      </c>
      <c r="D382" s="178" t="s">
        <v>14</v>
      </c>
      <c r="E382" s="185">
        <f t="shared" si="43"/>
        <v>290</v>
      </c>
      <c r="F382" s="424"/>
      <c r="G382" s="426"/>
      <c r="H382" s="429" t="s">
        <v>1005</v>
      </c>
      <c r="I382" s="325" t="s">
        <v>264</v>
      </c>
      <c r="J382" s="293"/>
      <c r="K382" s="250"/>
      <c r="N382" s="337">
        <v>737</v>
      </c>
      <c r="O382" s="330" t="s">
        <v>1138</v>
      </c>
    </row>
    <row r="383" spans="1:15" ht="26.45" customHeight="1" x14ac:dyDescent="0.4">
      <c r="A383" s="205" t="str">
        <f t="shared" si="46"/>
        <v/>
      </c>
      <c r="C383" s="177"/>
      <c r="D383" s="178" t="s">
        <v>30</v>
      </c>
      <c r="E383" s="185">
        <f t="shared" si="43"/>
        <v>291</v>
      </c>
      <c r="F383" s="424"/>
      <c r="G383" s="426"/>
      <c r="H383" s="428"/>
      <c r="I383" s="326" t="s">
        <v>983</v>
      </c>
      <c r="J383" s="293"/>
      <c r="K383" s="257" t="str">
        <f>IFERROR(IF(K382="", "国・地域コードを入力してください", VLOOKUP(K382, 国・地域コード!$B:$C, 2, FALSE)),"国・地域コードを入力してください")</f>
        <v>国・地域コードを入力してください</v>
      </c>
      <c r="N383" s="337" t="s">
        <v>1069</v>
      </c>
      <c r="O383" s="332" t="s">
        <v>994</v>
      </c>
    </row>
    <row r="384" spans="1:15" ht="26.45" customHeight="1" x14ac:dyDescent="0.4">
      <c r="A384" s="205" t="str">
        <f t="shared" si="46"/>
        <v>機関の性質</v>
      </c>
      <c r="C384" s="178" t="s">
        <v>873</v>
      </c>
      <c r="D384" s="178" t="s">
        <v>31</v>
      </c>
      <c r="E384" s="185">
        <f t="shared" si="43"/>
        <v>292</v>
      </c>
      <c r="F384" s="424"/>
      <c r="G384" s="426"/>
      <c r="H384" s="422" t="s">
        <v>1006</v>
      </c>
      <c r="I384" s="422"/>
      <c r="J384" s="293"/>
      <c r="K384" s="250"/>
      <c r="N384" s="337" t="s">
        <v>98</v>
      </c>
      <c r="O384" s="330"/>
    </row>
    <row r="385" spans="1:15" ht="26.45" customHeight="1" x14ac:dyDescent="0.4">
      <c r="A385" s="205" t="str">
        <f t="shared" si="46"/>
        <v>期間</v>
      </c>
      <c r="C385" s="178" t="s">
        <v>873</v>
      </c>
      <c r="D385" s="178" t="s">
        <v>31</v>
      </c>
      <c r="E385" s="185">
        <f t="shared" si="43"/>
        <v>293</v>
      </c>
      <c r="F385" s="424"/>
      <c r="G385" s="426"/>
      <c r="H385" s="422" t="s">
        <v>1007</v>
      </c>
      <c r="I385" s="422"/>
      <c r="J385" s="293"/>
      <c r="K385" s="250"/>
      <c r="N385" s="337" t="s">
        <v>182</v>
      </c>
      <c r="O385" s="330" t="s">
        <v>1068</v>
      </c>
    </row>
    <row r="386" spans="1:15" ht="30" customHeight="1" x14ac:dyDescent="0.4">
      <c r="A386" s="205" t="str">
        <f t="shared" ref="A386:A389" si="47">F386&amp;I386</f>
        <v>年</v>
      </c>
      <c r="C386" s="178" t="s">
        <v>873</v>
      </c>
      <c r="D386" s="178" t="s">
        <v>31</v>
      </c>
      <c r="E386" s="185">
        <f t="shared" si="43"/>
        <v>294</v>
      </c>
      <c r="F386" s="424"/>
      <c r="G386" s="426"/>
      <c r="H386" s="430" t="s">
        <v>1008</v>
      </c>
      <c r="I386" s="327" t="s">
        <v>990</v>
      </c>
      <c r="J386" s="291"/>
      <c r="K386" s="250"/>
      <c r="N386" s="337">
        <v>2024</v>
      </c>
      <c r="O386" s="420" t="s">
        <v>1202</v>
      </c>
    </row>
    <row r="387" spans="1:15" ht="30" customHeight="1" x14ac:dyDescent="0.4">
      <c r="A387" s="205" t="str">
        <f t="shared" si="47"/>
        <v>月</v>
      </c>
      <c r="C387" s="178" t="s">
        <v>873</v>
      </c>
      <c r="D387" s="178" t="s">
        <v>31</v>
      </c>
      <c r="E387" s="185">
        <f t="shared" si="43"/>
        <v>295</v>
      </c>
      <c r="F387" s="424"/>
      <c r="G387" s="426"/>
      <c r="H387" s="431"/>
      <c r="I387" s="327" t="s">
        <v>989</v>
      </c>
      <c r="J387" s="291"/>
      <c r="K387" s="250"/>
      <c r="N387" s="337">
        <v>9</v>
      </c>
      <c r="O387" s="420"/>
    </row>
    <row r="388" spans="1:15" ht="26.45" customHeight="1" x14ac:dyDescent="0.4">
      <c r="A388" s="205" t="str">
        <f t="shared" si="47"/>
        <v/>
      </c>
      <c r="C388" s="178" t="s">
        <v>873</v>
      </c>
      <c r="D388" s="178" t="s">
        <v>31</v>
      </c>
      <c r="E388" s="185">
        <f t="shared" si="43"/>
        <v>296</v>
      </c>
      <c r="F388" s="424"/>
      <c r="G388" s="426"/>
      <c r="H388" s="421" t="s">
        <v>1187</v>
      </c>
      <c r="I388" s="421"/>
      <c r="J388" s="285"/>
      <c r="K388" s="250"/>
      <c r="N388" s="337" t="s">
        <v>172</v>
      </c>
      <c r="O388" s="332" t="s">
        <v>1200</v>
      </c>
    </row>
    <row r="389" spans="1:15" ht="26.45" customHeight="1" x14ac:dyDescent="0.4">
      <c r="A389" s="205" t="str">
        <f t="shared" si="47"/>
        <v/>
      </c>
      <c r="C389" s="178" t="s">
        <v>873</v>
      </c>
      <c r="D389" s="178" t="s">
        <v>14</v>
      </c>
      <c r="E389" s="185">
        <f t="shared" si="43"/>
        <v>297</v>
      </c>
      <c r="F389" s="424"/>
      <c r="G389" s="426"/>
      <c r="H389" s="422" t="s">
        <v>1198</v>
      </c>
      <c r="I389" s="422"/>
      <c r="J389" s="287"/>
      <c r="K389" s="250"/>
      <c r="N389" s="337" t="s">
        <v>183</v>
      </c>
      <c r="O389" s="330" t="s">
        <v>1201</v>
      </c>
    </row>
    <row r="390" spans="1:15" ht="26.45" customHeight="1" x14ac:dyDescent="0.4">
      <c r="A390" s="205" t="str">
        <f>F390&amp;H390</f>
        <v>大学入学準備コースホームページURL</v>
      </c>
      <c r="C390" s="178" t="s">
        <v>873</v>
      </c>
      <c r="D390" s="178" t="s">
        <v>14</v>
      </c>
      <c r="E390" s="188">
        <f t="shared" si="43"/>
        <v>298</v>
      </c>
      <c r="F390" s="425"/>
      <c r="G390" s="427"/>
      <c r="H390" s="423" t="s">
        <v>184</v>
      </c>
      <c r="I390" s="423"/>
      <c r="J390" s="294"/>
      <c r="K390" s="275"/>
      <c r="N390" s="360" t="s">
        <v>185</v>
      </c>
      <c r="O390" s="334"/>
    </row>
    <row r="391" spans="1:15" ht="26.45" customHeight="1" x14ac:dyDescent="0.4">
      <c r="A391" s="155"/>
      <c r="B391" s="157" t="s">
        <v>7</v>
      </c>
      <c r="C391" s="177"/>
      <c r="F391" s="157"/>
      <c r="G391" s="157"/>
      <c r="H391" s="157"/>
      <c r="K391" s="260"/>
    </row>
    <row r="392" spans="1:15" ht="26.45" customHeight="1" x14ac:dyDescent="0.4">
      <c r="A392" s="155"/>
      <c r="B392" s="251" t="s">
        <v>1209</v>
      </c>
      <c r="C392" s="172"/>
      <c r="D392" s="173"/>
      <c r="E392" s="174"/>
      <c r="F392" s="174"/>
      <c r="G392" s="174"/>
      <c r="H392" s="174"/>
      <c r="I392" s="175"/>
    </row>
    <row r="393" spans="1:15" ht="26.45" customHeight="1" x14ac:dyDescent="0.4">
      <c r="A393" s="155"/>
      <c r="B393" s="174" t="s">
        <v>7</v>
      </c>
      <c r="C393" s="172" t="s">
        <v>157</v>
      </c>
      <c r="D393" s="173"/>
      <c r="E393" s="174"/>
      <c r="F393" s="174"/>
      <c r="G393" s="174"/>
      <c r="H393" s="174"/>
      <c r="I393" s="174"/>
    </row>
    <row r="394" spans="1:15" ht="26.45" customHeight="1" x14ac:dyDescent="0.4">
      <c r="A394" s="155"/>
      <c r="B394" s="174" t="s">
        <v>7</v>
      </c>
      <c r="C394" s="247" t="s">
        <v>991</v>
      </c>
      <c r="D394" s="173"/>
      <c r="E394" s="174"/>
      <c r="F394" s="174"/>
      <c r="G394" s="174"/>
      <c r="H394" s="174"/>
      <c r="I394" s="175"/>
    </row>
    <row r="395" spans="1:15" ht="37.5" x14ac:dyDescent="0.4">
      <c r="A395" s="155"/>
      <c r="B395" s="157" t="s">
        <v>7</v>
      </c>
      <c r="C395" s="158"/>
      <c r="E395" s="167" t="s">
        <v>8</v>
      </c>
      <c r="F395" s="208" t="s">
        <v>834</v>
      </c>
      <c r="G395" s="442" t="s">
        <v>9</v>
      </c>
      <c r="H395" s="443"/>
      <c r="I395" s="444"/>
      <c r="J395" s="168"/>
      <c r="K395" s="168" t="s">
        <v>10</v>
      </c>
      <c r="N395" s="170" t="s">
        <v>11</v>
      </c>
      <c r="O395" s="171" t="s">
        <v>12</v>
      </c>
    </row>
    <row r="396" spans="1:15" ht="75" x14ac:dyDescent="0.4">
      <c r="A396" s="205" t="str">
        <f t="shared" ref="A396:A399" si="48">F396&amp;I396</f>
        <v>留学先大学7</v>
      </c>
      <c r="C396" s="177" t="s">
        <v>13</v>
      </c>
      <c r="D396" s="178" t="s">
        <v>14</v>
      </c>
      <c r="E396" s="183">
        <f>E390+1</f>
        <v>299</v>
      </c>
      <c r="F396" s="445" t="s">
        <v>1030</v>
      </c>
      <c r="G396" s="447" t="s">
        <v>981</v>
      </c>
      <c r="H396" s="448"/>
      <c r="I396" s="448"/>
      <c r="J396" s="280">
        <f>COUNTA(K396)</f>
        <v>0</v>
      </c>
      <c r="K396" s="281"/>
      <c r="N396" s="341" t="s">
        <v>993</v>
      </c>
      <c r="O396" s="343" t="s">
        <v>1234</v>
      </c>
    </row>
    <row r="397" spans="1:15" ht="30" x14ac:dyDescent="0.4">
      <c r="A397" s="205" t="str">
        <f t="shared" si="48"/>
        <v/>
      </c>
      <c r="C397" s="177" t="s">
        <v>13</v>
      </c>
      <c r="D397" s="178" t="s">
        <v>31</v>
      </c>
      <c r="E397" s="298">
        <f>E396+1</f>
        <v>300</v>
      </c>
      <c r="F397" s="445"/>
      <c r="G397" s="449" t="s">
        <v>980</v>
      </c>
      <c r="H397" s="450"/>
      <c r="I397" s="450"/>
      <c r="J397" s="299"/>
      <c r="K397" s="300"/>
      <c r="N397" s="357" t="s">
        <v>992</v>
      </c>
      <c r="O397" s="358" t="s">
        <v>1184</v>
      </c>
    </row>
    <row r="398" spans="1:15" ht="45" x14ac:dyDescent="0.4">
      <c r="A398" s="205" t="str">
        <f t="shared" si="48"/>
        <v>コード</v>
      </c>
      <c r="C398" s="177" t="s">
        <v>13</v>
      </c>
      <c r="D398" s="178" t="s">
        <v>14</v>
      </c>
      <c r="E398" s="185">
        <f>E397+1</f>
        <v>301</v>
      </c>
      <c r="F398" s="445"/>
      <c r="G398" s="451" t="s">
        <v>982</v>
      </c>
      <c r="H398" s="452"/>
      <c r="I398" s="322" t="s">
        <v>264</v>
      </c>
      <c r="J398" s="282"/>
      <c r="K398" s="283"/>
      <c r="N398" s="337">
        <v>737</v>
      </c>
      <c r="O398" s="332" t="s">
        <v>1137</v>
      </c>
    </row>
    <row r="399" spans="1:15" ht="30" customHeight="1" x14ac:dyDescent="0.4">
      <c r="A399" s="205" t="str">
        <f t="shared" si="48"/>
        <v>国・地域</v>
      </c>
      <c r="C399" s="206" t="s">
        <v>159</v>
      </c>
      <c r="D399" s="207" t="s">
        <v>30</v>
      </c>
      <c r="E399" s="185">
        <f t="shared" ref="E399:E423" si="49">E398+1</f>
        <v>302</v>
      </c>
      <c r="F399" s="445"/>
      <c r="G399" s="451"/>
      <c r="H399" s="452"/>
      <c r="I399" s="323" t="s">
        <v>983</v>
      </c>
      <c r="J399" s="282"/>
      <c r="K399" s="286" t="str">
        <f>IFERROR(IF(K398="", "国・地域コードを入力してください", VLOOKUP(K398, 国・地域コード!$B:$C, 2, FALSE)),"国・地域コードを入力してください")</f>
        <v>国・地域コードを入力してください</v>
      </c>
      <c r="N399" s="337" t="s">
        <v>160</v>
      </c>
      <c r="O399" s="332" t="s">
        <v>994</v>
      </c>
    </row>
    <row r="400" spans="1:15" ht="30" customHeight="1" x14ac:dyDescent="0.4">
      <c r="A400" s="205" t="str">
        <f>F400&amp;G400</f>
        <v>文理種別</v>
      </c>
      <c r="C400" s="177" t="s">
        <v>13</v>
      </c>
      <c r="D400" s="178" t="s">
        <v>31</v>
      </c>
      <c r="E400" s="185">
        <f t="shared" si="49"/>
        <v>303</v>
      </c>
      <c r="F400" s="445"/>
      <c r="G400" s="436" t="s">
        <v>166</v>
      </c>
      <c r="H400" s="437"/>
      <c r="I400" s="437"/>
      <c r="J400" s="282"/>
      <c r="K400" s="283"/>
      <c r="N400" s="337" t="s">
        <v>168</v>
      </c>
      <c r="O400" s="332" t="s">
        <v>169</v>
      </c>
    </row>
    <row r="401" spans="1:15" ht="45" x14ac:dyDescent="0.4">
      <c r="A401" s="205" t="str">
        <f t="shared" ref="A401:A404" si="50">F401&amp;I401</f>
        <v>コード</v>
      </c>
      <c r="C401" s="177" t="s">
        <v>13</v>
      </c>
      <c r="D401" s="178" t="s">
        <v>14</v>
      </c>
      <c r="E401" s="185">
        <f t="shared" si="49"/>
        <v>304</v>
      </c>
      <c r="F401" s="445"/>
      <c r="G401" s="436" t="s">
        <v>984</v>
      </c>
      <c r="H401" s="437"/>
      <c r="I401" s="324" t="s">
        <v>985</v>
      </c>
      <c r="J401" s="282"/>
      <c r="K401" s="284"/>
      <c r="N401" s="337">
        <v>11</v>
      </c>
      <c r="O401" s="359" t="s">
        <v>1185</v>
      </c>
    </row>
    <row r="402" spans="1:15" ht="30" customHeight="1" x14ac:dyDescent="0.4">
      <c r="A402" s="205" t="str">
        <f t="shared" si="50"/>
        <v>分野</v>
      </c>
      <c r="C402" s="206" t="s">
        <v>159</v>
      </c>
      <c r="D402" s="207" t="s">
        <v>30</v>
      </c>
      <c r="E402" s="185">
        <f t="shared" si="49"/>
        <v>305</v>
      </c>
      <c r="F402" s="445"/>
      <c r="G402" s="436"/>
      <c r="H402" s="437"/>
      <c r="I402" s="324" t="s">
        <v>986</v>
      </c>
      <c r="J402" s="282"/>
      <c r="K402" s="286" t="str">
        <f>IFERROR(IF(K401="","分野コードを入力してください",VLOOKUP(K401,分野コード!$C:$D,2,FALSE)),"分野コードを入力してください")</f>
        <v>分野コードを入力してください</v>
      </c>
      <c r="N402" s="337" t="s">
        <v>170</v>
      </c>
      <c r="O402" s="330" t="s">
        <v>995</v>
      </c>
    </row>
    <row r="403" spans="1:15" ht="45" x14ac:dyDescent="0.4">
      <c r="A403" s="205" t="str">
        <f t="shared" si="50"/>
        <v>種類</v>
      </c>
      <c r="C403" s="177" t="s">
        <v>13</v>
      </c>
      <c r="D403" s="178" t="s">
        <v>31</v>
      </c>
      <c r="E403" s="185">
        <f t="shared" si="49"/>
        <v>306</v>
      </c>
      <c r="F403" s="445"/>
      <c r="G403" s="436" t="s">
        <v>161</v>
      </c>
      <c r="H403" s="437"/>
      <c r="I403" s="324" t="s">
        <v>987</v>
      </c>
      <c r="J403" s="282"/>
      <c r="K403" s="283"/>
      <c r="N403" s="337" t="s">
        <v>1101</v>
      </c>
      <c r="O403" s="330" t="s">
        <v>1100</v>
      </c>
    </row>
    <row r="404" spans="1:15" ht="30" customHeight="1" x14ac:dyDescent="0.4">
      <c r="A404" s="205" t="str">
        <f t="shared" si="50"/>
        <v>学位名（英文）</v>
      </c>
      <c r="C404" s="177" t="s">
        <v>13</v>
      </c>
      <c r="D404" s="178" t="s">
        <v>14</v>
      </c>
      <c r="E404" s="185">
        <f t="shared" si="49"/>
        <v>307</v>
      </c>
      <c r="F404" s="445"/>
      <c r="G404" s="436"/>
      <c r="H404" s="437"/>
      <c r="I404" s="324" t="s">
        <v>988</v>
      </c>
      <c r="J404" s="282"/>
      <c r="K404" s="283"/>
      <c r="N404" s="337" t="s">
        <v>162</v>
      </c>
      <c r="O404" s="330" t="s">
        <v>1240</v>
      </c>
    </row>
    <row r="405" spans="1:15" ht="30" customHeight="1" x14ac:dyDescent="0.4">
      <c r="A405" s="205" t="str">
        <f>F405&amp;G405</f>
        <v>学士号取得期間</v>
      </c>
      <c r="C405" s="177" t="s">
        <v>13</v>
      </c>
      <c r="D405" s="178" t="s">
        <v>31</v>
      </c>
      <c r="E405" s="185">
        <f t="shared" si="49"/>
        <v>308</v>
      </c>
      <c r="F405" s="445"/>
      <c r="G405" s="436" t="s">
        <v>163</v>
      </c>
      <c r="H405" s="437"/>
      <c r="I405" s="437"/>
      <c r="J405" s="282"/>
      <c r="K405" s="283"/>
      <c r="N405" s="337" t="s">
        <v>165</v>
      </c>
      <c r="O405" s="332" t="s">
        <v>1225</v>
      </c>
    </row>
    <row r="406" spans="1:15" ht="30" customHeight="1" x14ac:dyDescent="0.4">
      <c r="A406" s="205" t="str">
        <f t="shared" ref="A406:A408" si="51">F406&amp;I406</f>
        <v>年</v>
      </c>
      <c r="C406" s="177" t="s">
        <v>13</v>
      </c>
      <c r="D406" s="178" t="s">
        <v>31</v>
      </c>
      <c r="E406" s="185">
        <f t="shared" si="49"/>
        <v>309</v>
      </c>
      <c r="F406" s="445"/>
      <c r="G406" s="436" t="s">
        <v>1009</v>
      </c>
      <c r="H406" s="437"/>
      <c r="I406" s="324" t="s">
        <v>990</v>
      </c>
      <c r="J406" s="282"/>
      <c r="K406" s="283"/>
      <c r="N406" s="337">
        <v>2024</v>
      </c>
      <c r="O406" s="432" t="s">
        <v>1186</v>
      </c>
    </row>
    <row r="407" spans="1:15" ht="30" customHeight="1" x14ac:dyDescent="0.4">
      <c r="A407" s="205" t="str">
        <f t="shared" si="51"/>
        <v>月</v>
      </c>
      <c r="C407" s="177" t="s">
        <v>13</v>
      </c>
      <c r="D407" s="178" t="s">
        <v>31</v>
      </c>
      <c r="E407" s="185">
        <f t="shared" si="49"/>
        <v>310</v>
      </c>
      <c r="F407" s="445"/>
      <c r="G407" s="436"/>
      <c r="H407" s="437"/>
      <c r="I407" s="324" t="s">
        <v>989</v>
      </c>
      <c r="J407" s="282"/>
      <c r="K407" s="283"/>
      <c r="N407" s="337">
        <v>9</v>
      </c>
      <c r="O407" s="433"/>
    </row>
    <row r="408" spans="1:15" ht="30" customHeight="1" x14ac:dyDescent="0.4">
      <c r="A408" s="205" t="str">
        <f t="shared" si="51"/>
        <v/>
      </c>
      <c r="C408" s="177" t="s">
        <v>13</v>
      </c>
      <c r="D408" s="178" t="s">
        <v>31</v>
      </c>
      <c r="E408" s="185">
        <f t="shared" si="49"/>
        <v>311</v>
      </c>
      <c r="F408" s="445"/>
      <c r="G408" s="434" t="s">
        <v>1187</v>
      </c>
      <c r="H408" s="435"/>
      <c r="I408" s="435"/>
      <c r="J408" s="282"/>
      <c r="K408" s="283"/>
      <c r="N408" s="337" t="s">
        <v>172</v>
      </c>
      <c r="O408" s="332" t="s">
        <v>1192</v>
      </c>
    </row>
    <row r="409" spans="1:15" ht="50.1" customHeight="1" x14ac:dyDescent="0.4">
      <c r="A409" s="205" t="str">
        <f>F409&amp;G409</f>
        <v>大学の語学要件
（語学能力試験名とレベル（点数）等）</v>
      </c>
      <c r="C409" s="178" t="s">
        <v>873</v>
      </c>
      <c r="D409" s="178" t="s">
        <v>14</v>
      </c>
      <c r="E409" s="185">
        <f t="shared" si="49"/>
        <v>312</v>
      </c>
      <c r="F409" s="445"/>
      <c r="G409" s="436" t="s">
        <v>1189</v>
      </c>
      <c r="H409" s="437"/>
      <c r="I409" s="437"/>
      <c r="J409" s="282"/>
      <c r="K409" s="283"/>
      <c r="N409" s="337" t="s">
        <v>1171</v>
      </c>
      <c r="O409" s="330" t="s">
        <v>1191</v>
      </c>
    </row>
    <row r="410" spans="1:15" ht="300" customHeight="1" x14ac:dyDescent="0.4">
      <c r="A410" s="205" t="str">
        <f>F410&amp;G410</f>
        <v>留学先大学及び在籍課程の概要、選択理由</v>
      </c>
      <c r="C410" s="177" t="s">
        <v>13</v>
      </c>
      <c r="D410" s="178" t="s">
        <v>14</v>
      </c>
      <c r="E410" s="185">
        <f t="shared" si="49"/>
        <v>313</v>
      </c>
      <c r="F410" s="445"/>
      <c r="G410" s="438" t="s">
        <v>1193</v>
      </c>
      <c r="H410" s="439"/>
      <c r="I410" s="439"/>
      <c r="J410" s="282"/>
      <c r="K410" s="288"/>
      <c r="N410" s="337"/>
      <c r="O410" s="332" t="s">
        <v>1195</v>
      </c>
    </row>
    <row r="411" spans="1:15" ht="30" customHeight="1" thickBot="1" x14ac:dyDescent="0.45">
      <c r="A411" s="205" t="str">
        <f>F411&amp;G411</f>
        <v>留学先大学ホームページURL</v>
      </c>
      <c r="C411" s="177" t="s">
        <v>13</v>
      </c>
      <c r="D411" s="178" t="s">
        <v>14</v>
      </c>
      <c r="E411" s="185">
        <f t="shared" si="49"/>
        <v>314</v>
      </c>
      <c r="F411" s="446"/>
      <c r="G411" s="440" t="s">
        <v>173</v>
      </c>
      <c r="H411" s="441"/>
      <c r="I411" s="441"/>
      <c r="J411" s="289"/>
      <c r="K411" s="290"/>
      <c r="N411" s="337" t="s">
        <v>174</v>
      </c>
      <c r="O411" s="365" t="s">
        <v>1105</v>
      </c>
    </row>
    <row r="412" spans="1:15" ht="75" customHeight="1" thickTop="1" x14ac:dyDescent="0.4">
      <c r="A412" s="205" t="str">
        <f>F412&amp;G412</f>
        <v>入学準備コース7大学入学準備コース</v>
      </c>
      <c r="C412" s="177" t="s">
        <v>13</v>
      </c>
      <c r="D412" s="178" t="s">
        <v>31</v>
      </c>
      <c r="E412" s="185">
        <f t="shared" si="49"/>
        <v>315</v>
      </c>
      <c r="F412" s="424" t="s">
        <v>1031</v>
      </c>
      <c r="G412" s="426" t="s">
        <v>1034</v>
      </c>
      <c r="H412" s="428" t="s">
        <v>1002</v>
      </c>
      <c r="I412" s="428"/>
      <c r="J412" s="292"/>
      <c r="K412" s="263"/>
      <c r="N412" s="337" t="s">
        <v>177</v>
      </c>
      <c r="O412" s="330" t="s">
        <v>1226</v>
      </c>
    </row>
    <row r="413" spans="1:15" ht="30" x14ac:dyDescent="0.4">
      <c r="A413" s="205" t="str">
        <f t="shared" ref="A413:A418" si="52">F413&amp;H413</f>
        <v>機関名</v>
      </c>
      <c r="C413" s="178" t="s">
        <v>873</v>
      </c>
      <c r="D413" s="178" t="s">
        <v>14</v>
      </c>
      <c r="E413" s="185">
        <f t="shared" si="49"/>
        <v>316</v>
      </c>
      <c r="F413" s="424"/>
      <c r="G413" s="426"/>
      <c r="H413" s="422" t="s">
        <v>1003</v>
      </c>
      <c r="I413" s="422"/>
      <c r="J413" s="293"/>
      <c r="K413" s="250"/>
      <c r="N413" s="337" t="s">
        <v>178</v>
      </c>
      <c r="O413" s="330" t="s">
        <v>1196</v>
      </c>
    </row>
    <row r="414" spans="1:15" ht="30" x14ac:dyDescent="0.4">
      <c r="A414" s="205" t="str">
        <f t="shared" si="52"/>
        <v>コース名</v>
      </c>
      <c r="C414" s="178" t="s">
        <v>873</v>
      </c>
      <c r="D414" s="178" t="s">
        <v>14</v>
      </c>
      <c r="E414" s="185">
        <f t="shared" si="49"/>
        <v>317</v>
      </c>
      <c r="F414" s="424"/>
      <c r="G414" s="426"/>
      <c r="H414" s="422" t="s">
        <v>1004</v>
      </c>
      <c r="I414" s="422"/>
      <c r="J414" s="293"/>
      <c r="K414" s="250"/>
      <c r="N414" s="337" t="s">
        <v>179</v>
      </c>
      <c r="O414" s="330" t="s">
        <v>1197</v>
      </c>
    </row>
    <row r="415" spans="1:15" ht="26.45" customHeight="1" x14ac:dyDescent="0.4">
      <c r="A415" s="205" t="str">
        <f t="shared" si="52"/>
        <v>所在地</v>
      </c>
      <c r="C415" s="178" t="s">
        <v>873</v>
      </c>
      <c r="D415" s="178" t="s">
        <v>14</v>
      </c>
      <c r="E415" s="185">
        <f t="shared" si="49"/>
        <v>318</v>
      </c>
      <c r="F415" s="424"/>
      <c r="G415" s="426"/>
      <c r="H415" s="429" t="s">
        <v>1005</v>
      </c>
      <c r="I415" s="325" t="s">
        <v>264</v>
      </c>
      <c r="J415" s="293"/>
      <c r="K415" s="250"/>
      <c r="N415" s="337">
        <v>737</v>
      </c>
      <c r="O415" s="330" t="s">
        <v>1138</v>
      </c>
    </row>
    <row r="416" spans="1:15" ht="26.45" customHeight="1" x14ac:dyDescent="0.4">
      <c r="A416" s="205" t="str">
        <f t="shared" si="52"/>
        <v/>
      </c>
      <c r="C416" s="177"/>
      <c r="D416" s="178" t="s">
        <v>30</v>
      </c>
      <c r="E416" s="185">
        <f t="shared" si="49"/>
        <v>319</v>
      </c>
      <c r="F416" s="424"/>
      <c r="G416" s="426"/>
      <c r="H416" s="428"/>
      <c r="I416" s="326" t="s">
        <v>983</v>
      </c>
      <c r="J416" s="293"/>
      <c r="K416" s="257" t="str">
        <f>IFERROR(IF(K415="", "国・地域コードを入力してください", VLOOKUP(K415, 国・地域コード!$B:$C, 2, FALSE)),"国・地域コードを入力してください")</f>
        <v>国・地域コードを入力してください</v>
      </c>
      <c r="N416" s="337" t="s">
        <v>1069</v>
      </c>
      <c r="O416" s="332" t="s">
        <v>994</v>
      </c>
    </row>
    <row r="417" spans="1:15" ht="26.45" customHeight="1" x14ac:dyDescent="0.4">
      <c r="A417" s="205" t="str">
        <f t="shared" si="52"/>
        <v>機関の性質</v>
      </c>
      <c r="C417" s="178" t="s">
        <v>873</v>
      </c>
      <c r="D417" s="178" t="s">
        <v>31</v>
      </c>
      <c r="E417" s="185">
        <f t="shared" si="49"/>
        <v>320</v>
      </c>
      <c r="F417" s="424"/>
      <c r="G417" s="426"/>
      <c r="H417" s="422" t="s">
        <v>1006</v>
      </c>
      <c r="I417" s="422"/>
      <c r="J417" s="293"/>
      <c r="K417" s="250"/>
      <c r="N417" s="337" t="s">
        <v>98</v>
      </c>
      <c r="O417" s="330"/>
    </row>
    <row r="418" spans="1:15" ht="26.45" customHeight="1" x14ac:dyDescent="0.4">
      <c r="A418" s="205" t="str">
        <f t="shared" si="52"/>
        <v>期間</v>
      </c>
      <c r="C418" s="178" t="s">
        <v>873</v>
      </c>
      <c r="D418" s="178" t="s">
        <v>31</v>
      </c>
      <c r="E418" s="185">
        <f t="shared" si="49"/>
        <v>321</v>
      </c>
      <c r="F418" s="424"/>
      <c r="G418" s="426"/>
      <c r="H418" s="422" t="s">
        <v>1007</v>
      </c>
      <c r="I418" s="422"/>
      <c r="J418" s="293"/>
      <c r="K418" s="250"/>
      <c r="N418" s="337" t="s">
        <v>182</v>
      </c>
      <c r="O418" s="330" t="s">
        <v>1068</v>
      </c>
    </row>
    <row r="419" spans="1:15" ht="30" customHeight="1" x14ac:dyDescent="0.4">
      <c r="A419" s="205" t="str">
        <f t="shared" ref="A419:A422" si="53">F419&amp;I419</f>
        <v>年</v>
      </c>
      <c r="C419" s="178" t="s">
        <v>873</v>
      </c>
      <c r="D419" s="178" t="s">
        <v>31</v>
      </c>
      <c r="E419" s="185">
        <f t="shared" si="49"/>
        <v>322</v>
      </c>
      <c r="F419" s="424"/>
      <c r="G419" s="426"/>
      <c r="H419" s="430" t="s">
        <v>1008</v>
      </c>
      <c r="I419" s="327" t="s">
        <v>990</v>
      </c>
      <c r="J419" s="291"/>
      <c r="K419" s="250"/>
      <c r="N419" s="337">
        <v>2024</v>
      </c>
      <c r="O419" s="420" t="s">
        <v>1202</v>
      </c>
    </row>
    <row r="420" spans="1:15" ht="30" customHeight="1" x14ac:dyDescent="0.4">
      <c r="A420" s="205" t="str">
        <f t="shared" si="53"/>
        <v>月</v>
      </c>
      <c r="C420" s="178" t="s">
        <v>873</v>
      </c>
      <c r="D420" s="178" t="s">
        <v>31</v>
      </c>
      <c r="E420" s="185">
        <f t="shared" si="49"/>
        <v>323</v>
      </c>
      <c r="F420" s="424"/>
      <c r="G420" s="426"/>
      <c r="H420" s="431"/>
      <c r="I420" s="327" t="s">
        <v>989</v>
      </c>
      <c r="J420" s="291"/>
      <c r="K420" s="250"/>
      <c r="N420" s="337">
        <v>9</v>
      </c>
      <c r="O420" s="420"/>
    </row>
    <row r="421" spans="1:15" ht="26.45" customHeight="1" x14ac:dyDescent="0.4">
      <c r="A421" s="205" t="str">
        <f t="shared" si="53"/>
        <v/>
      </c>
      <c r="C421" s="178" t="s">
        <v>873</v>
      </c>
      <c r="D421" s="178" t="s">
        <v>31</v>
      </c>
      <c r="E421" s="185">
        <f t="shared" si="49"/>
        <v>324</v>
      </c>
      <c r="F421" s="424"/>
      <c r="G421" s="426"/>
      <c r="H421" s="421" t="s">
        <v>1187</v>
      </c>
      <c r="I421" s="421"/>
      <c r="J421" s="285"/>
      <c r="K421" s="250"/>
      <c r="N421" s="337" t="s">
        <v>172</v>
      </c>
      <c r="O421" s="332" t="s">
        <v>1200</v>
      </c>
    </row>
    <row r="422" spans="1:15" ht="26.45" customHeight="1" x14ac:dyDescent="0.4">
      <c r="A422" s="205" t="str">
        <f t="shared" si="53"/>
        <v/>
      </c>
      <c r="C422" s="178" t="s">
        <v>873</v>
      </c>
      <c r="D422" s="178" t="s">
        <v>14</v>
      </c>
      <c r="E422" s="185">
        <f t="shared" si="49"/>
        <v>325</v>
      </c>
      <c r="F422" s="424"/>
      <c r="G422" s="426"/>
      <c r="H422" s="422" t="s">
        <v>1198</v>
      </c>
      <c r="I422" s="422"/>
      <c r="J422" s="287"/>
      <c r="K422" s="250"/>
      <c r="N422" s="337" t="s">
        <v>183</v>
      </c>
      <c r="O422" s="330" t="s">
        <v>1201</v>
      </c>
    </row>
    <row r="423" spans="1:15" ht="26.45" customHeight="1" x14ac:dyDescent="0.4">
      <c r="A423" s="205" t="str">
        <f>F423&amp;H423</f>
        <v>大学入学準備コースホームページURL</v>
      </c>
      <c r="C423" s="178" t="s">
        <v>873</v>
      </c>
      <c r="D423" s="178" t="s">
        <v>14</v>
      </c>
      <c r="E423" s="188">
        <f t="shared" si="49"/>
        <v>326</v>
      </c>
      <c r="F423" s="425"/>
      <c r="G423" s="427"/>
      <c r="H423" s="423" t="s">
        <v>184</v>
      </c>
      <c r="I423" s="423"/>
      <c r="J423" s="294"/>
      <c r="K423" s="275"/>
      <c r="N423" s="360" t="s">
        <v>185</v>
      </c>
      <c r="O423" s="334"/>
    </row>
    <row r="424" spans="1:15" ht="26.45" customHeight="1" x14ac:dyDescent="0.4">
      <c r="A424" s="155"/>
      <c r="B424" s="157" t="s">
        <v>7</v>
      </c>
      <c r="C424" s="177"/>
      <c r="F424" s="157"/>
      <c r="G424" s="157"/>
      <c r="H424" s="157"/>
      <c r="K424" s="260"/>
    </row>
    <row r="425" spans="1:15" ht="26.45" customHeight="1" x14ac:dyDescent="0.4">
      <c r="A425" s="155"/>
      <c r="B425" s="251" t="s">
        <v>1210</v>
      </c>
      <c r="C425" s="172"/>
      <c r="D425" s="173"/>
      <c r="E425" s="174"/>
      <c r="F425" s="174"/>
      <c r="G425" s="174"/>
      <c r="H425" s="174"/>
      <c r="I425" s="175"/>
    </row>
    <row r="426" spans="1:15" ht="26.45" customHeight="1" x14ac:dyDescent="0.4">
      <c r="A426" s="155"/>
      <c r="B426" s="174" t="s">
        <v>7</v>
      </c>
      <c r="C426" s="172" t="s">
        <v>157</v>
      </c>
      <c r="D426" s="173"/>
      <c r="E426" s="174"/>
      <c r="F426" s="174"/>
      <c r="G426" s="174"/>
      <c r="H426" s="174"/>
      <c r="I426" s="174"/>
    </row>
    <row r="427" spans="1:15" ht="26.45" customHeight="1" x14ac:dyDescent="0.4">
      <c r="A427" s="155"/>
      <c r="B427" s="174" t="s">
        <v>7</v>
      </c>
      <c r="C427" s="247" t="s">
        <v>991</v>
      </c>
      <c r="D427" s="173"/>
      <c r="E427" s="174"/>
      <c r="F427" s="174"/>
      <c r="G427" s="174"/>
      <c r="H427" s="174"/>
      <c r="I427" s="175"/>
    </row>
    <row r="428" spans="1:15" ht="37.5" x14ac:dyDescent="0.4">
      <c r="A428" s="155"/>
      <c r="B428" s="157" t="s">
        <v>7</v>
      </c>
      <c r="C428" s="158"/>
      <c r="E428" s="167" t="s">
        <v>8</v>
      </c>
      <c r="F428" s="208" t="s">
        <v>834</v>
      </c>
      <c r="G428" s="442" t="s">
        <v>9</v>
      </c>
      <c r="H428" s="443"/>
      <c r="I428" s="444"/>
      <c r="J428" s="168"/>
      <c r="K428" s="168" t="s">
        <v>10</v>
      </c>
      <c r="N428" s="170" t="s">
        <v>11</v>
      </c>
      <c r="O428" s="171" t="s">
        <v>12</v>
      </c>
    </row>
    <row r="429" spans="1:15" ht="75" x14ac:dyDescent="0.4">
      <c r="A429" s="205" t="str">
        <f t="shared" ref="A429:A432" si="54">F429&amp;I429</f>
        <v>留学先大学8</v>
      </c>
      <c r="C429" s="177" t="s">
        <v>13</v>
      </c>
      <c r="D429" s="178" t="s">
        <v>14</v>
      </c>
      <c r="E429" s="183">
        <f>E423+1</f>
        <v>327</v>
      </c>
      <c r="F429" s="445" t="s">
        <v>1032</v>
      </c>
      <c r="G429" s="447" t="s">
        <v>981</v>
      </c>
      <c r="H429" s="448"/>
      <c r="I429" s="448"/>
      <c r="J429" s="280">
        <f>COUNTA(K429)</f>
        <v>0</v>
      </c>
      <c r="K429" s="281"/>
      <c r="N429" s="341" t="s">
        <v>993</v>
      </c>
      <c r="O429" s="343" t="s">
        <v>1234</v>
      </c>
    </row>
    <row r="430" spans="1:15" ht="30" x14ac:dyDescent="0.4">
      <c r="A430" s="205" t="str">
        <f t="shared" si="54"/>
        <v/>
      </c>
      <c r="C430" s="177" t="s">
        <v>13</v>
      </c>
      <c r="D430" s="178" t="s">
        <v>31</v>
      </c>
      <c r="E430" s="298">
        <f>E429+1</f>
        <v>328</v>
      </c>
      <c r="F430" s="445"/>
      <c r="G430" s="449" t="s">
        <v>980</v>
      </c>
      <c r="H430" s="450"/>
      <c r="I430" s="450"/>
      <c r="J430" s="299"/>
      <c r="K430" s="300"/>
      <c r="N430" s="357" t="s">
        <v>992</v>
      </c>
      <c r="O430" s="358" t="s">
        <v>1184</v>
      </c>
    </row>
    <row r="431" spans="1:15" ht="45" x14ac:dyDescent="0.4">
      <c r="A431" s="205" t="str">
        <f t="shared" si="54"/>
        <v>コード</v>
      </c>
      <c r="C431" s="177" t="s">
        <v>13</v>
      </c>
      <c r="D431" s="178" t="s">
        <v>14</v>
      </c>
      <c r="E431" s="185">
        <f>E430+1</f>
        <v>329</v>
      </c>
      <c r="F431" s="445"/>
      <c r="G431" s="451" t="s">
        <v>982</v>
      </c>
      <c r="H431" s="452"/>
      <c r="I431" s="322" t="s">
        <v>264</v>
      </c>
      <c r="J431" s="282"/>
      <c r="K431" s="283"/>
      <c r="N431" s="337">
        <v>737</v>
      </c>
      <c r="O431" s="332" t="s">
        <v>1137</v>
      </c>
    </row>
    <row r="432" spans="1:15" ht="30" customHeight="1" x14ac:dyDescent="0.4">
      <c r="A432" s="205" t="str">
        <f t="shared" si="54"/>
        <v>国・地域</v>
      </c>
      <c r="C432" s="206" t="s">
        <v>159</v>
      </c>
      <c r="D432" s="207" t="s">
        <v>30</v>
      </c>
      <c r="E432" s="185">
        <f t="shared" ref="E432:E456" si="55">E431+1</f>
        <v>330</v>
      </c>
      <c r="F432" s="445"/>
      <c r="G432" s="451"/>
      <c r="H432" s="452"/>
      <c r="I432" s="323" t="s">
        <v>983</v>
      </c>
      <c r="J432" s="282"/>
      <c r="K432" s="286" t="str">
        <f>IFERROR(IF(K431="", "国・地域コードを入力してください", VLOOKUP(K431, 国・地域コード!$B:$C, 2, FALSE)),"国・地域コードを入力してください")</f>
        <v>国・地域コードを入力してください</v>
      </c>
      <c r="N432" s="337" t="s">
        <v>160</v>
      </c>
      <c r="O432" s="332" t="s">
        <v>994</v>
      </c>
    </row>
    <row r="433" spans="1:15" ht="30" customHeight="1" x14ac:dyDescent="0.4">
      <c r="A433" s="205" t="str">
        <f>F433&amp;G433</f>
        <v>文理種別</v>
      </c>
      <c r="C433" s="177" t="s">
        <v>13</v>
      </c>
      <c r="D433" s="178" t="s">
        <v>31</v>
      </c>
      <c r="E433" s="185">
        <f t="shared" si="55"/>
        <v>331</v>
      </c>
      <c r="F433" s="445"/>
      <c r="G433" s="436" t="s">
        <v>166</v>
      </c>
      <c r="H433" s="437"/>
      <c r="I433" s="437"/>
      <c r="J433" s="282"/>
      <c r="K433" s="283"/>
      <c r="N433" s="337" t="s">
        <v>168</v>
      </c>
      <c r="O433" s="332" t="s">
        <v>169</v>
      </c>
    </row>
    <row r="434" spans="1:15" ht="45" x14ac:dyDescent="0.4">
      <c r="A434" s="205" t="str">
        <f t="shared" ref="A434:A437" si="56">F434&amp;I434</f>
        <v>コード</v>
      </c>
      <c r="C434" s="177" t="s">
        <v>13</v>
      </c>
      <c r="D434" s="178" t="s">
        <v>14</v>
      </c>
      <c r="E434" s="185">
        <f t="shared" si="55"/>
        <v>332</v>
      </c>
      <c r="F434" s="445"/>
      <c r="G434" s="436" t="s">
        <v>984</v>
      </c>
      <c r="H434" s="437"/>
      <c r="I434" s="324" t="s">
        <v>985</v>
      </c>
      <c r="J434" s="282"/>
      <c r="K434" s="284"/>
      <c r="N434" s="337">
        <v>11</v>
      </c>
      <c r="O434" s="359" t="s">
        <v>1185</v>
      </c>
    </row>
    <row r="435" spans="1:15" ht="30" customHeight="1" x14ac:dyDescent="0.4">
      <c r="A435" s="205" t="str">
        <f t="shared" si="56"/>
        <v>分野</v>
      </c>
      <c r="C435" s="206" t="s">
        <v>159</v>
      </c>
      <c r="D435" s="207" t="s">
        <v>30</v>
      </c>
      <c r="E435" s="185">
        <f t="shared" si="55"/>
        <v>333</v>
      </c>
      <c r="F435" s="445"/>
      <c r="G435" s="436"/>
      <c r="H435" s="437"/>
      <c r="I435" s="324" t="s">
        <v>986</v>
      </c>
      <c r="J435" s="282"/>
      <c r="K435" s="286" t="str">
        <f>IFERROR(IF(K434="","分野コードを入力してください",VLOOKUP(K434,分野コード!$C:$D,2,FALSE)),"分野コードを入力してください")</f>
        <v>分野コードを入力してください</v>
      </c>
      <c r="N435" s="337" t="s">
        <v>170</v>
      </c>
      <c r="O435" s="330" t="s">
        <v>995</v>
      </c>
    </row>
    <row r="436" spans="1:15" ht="45" x14ac:dyDescent="0.4">
      <c r="A436" s="205" t="str">
        <f t="shared" si="56"/>
        <v>種類</v>
      </c>
      <c r="C436" s="177" t="s">
        <v>13</v>
      </c>
      <c r="D436" s="178" t="s">
        <v>31</v>
      </c>
      <c r="E436" s="185">
        <f t="shared" si="55"/>
        <v>334</v>
      </c>
      <c r="F436" s="445"/>
      <c r="G436" s="436" t="s">
        <v>161</v>
      </c>
      <c r="H436" s="437"/>
      <c r="I436" s="324" t="s">
        <v>987</v>
      </c>
      <c r="J436" s="282"/>
      <c r="K436" s="283"/>
      <c r="N436" s="337" t="s">
        <v>1101</v>
      </c>
      <c r="O436" s="330" t="s">
        <v>1100</v>
      </c>
    </row>
    <row r="437" spans="1:15" ht="30" customHeight="1" x14ac:dyDescent="0.4">
      <c r="A437" s="205" t="str">
        <f t="shared" si="56"/>
        <v>学位名（英文）</v>
      </c>
      <c r="C437" s="177" t="s">
        <v>13</v>
      </c>
      <c r="D437" s="178" t="s">
        <v>14</v>
      </c>
      <c r="E437" s="185">
        <f t="shared" si="55"/>
        <v>335</v>
      </c>
      <c r="F437" s="445"/>
      <c r="G437" s="436"/>
      <c r="H437" s="437"/>
      <c r="I437" s="324" t="s">
        <v>988</v>
      </c>
      <c r="J437" s="282"/>
      <c r="K437" s="283"/>
      <c r="N437" s="337" t="s">
        <v>162</v>
      </c>
      <c r="O437" s="330" t="s">
        <v>1240</v>
      </c>
    </row>
    <row r="438" spans="1:15" ht="30" customHeight="1" x14ac:dyDescent="0.4">
      <c r="A438" s="205" t="str">
        <f>F438&amp;G438</f>
        <v>学士号取得期間</v>
      </c>
      <c r="C438" s="177" t="s">
        <v>13</v>
      </c>
      <c r="D438" s="178" t="s">
        <v>31</v>
      </c>
      <c r="E438" s="185">
        <f t="shared" si="55"/>
        <v>336</v>
      </c>
      <c r="F438" s="445"/>
      <c r="G438" s="436" t="s">
        <v>163</v>
      </c>
      <c r="H438" s="437"/>
      <c r="I438" s="437"/>
      <c r="J438" s="282"/>
      <c r="K438" s="283"/>
      <c r="N438" s="337" t="s">
        <v>165</v>
      </c>
      <c r="O438" s="332" t="s">
        <v>1225</v>
      </c>
    </row>
    <row r="439" spans="1:15" ht="30" customHeight="1" x14ac:dyDescent="0.4">
      <c r="A439" s="205" t="str">
        <f t="shared" ref="A439:A441" si="57">F439&amp;I439</f>
        <v>年</v>
      </c>
      <c r="C439" s="177" t="s">
        <v>13</v>
      </c>
      <c r="D439" s="178" t="s">
        <v>31</v>
      </c>
      <c r="E439" s="185">
        <f t="shared" si="55"/>
        <v>337</v>
      </c>
      <c r="F439" s="445"/>
      <c r="G439" s="436" t="s">
        <v>1009</v>
      </c>
      <c r="H439" s="437"/>
      <c r="I439" s="324" t="s">
        <v>990</v>
      </c>
      <c r="J439" s="282"/>
      <c r="K439" s="283"/>
      <c r="N439" s="337">
        <v>2024</v>
      </c>
      <c r="O439" s="432" t="s">
        <v>1186</v>
      </c>
    </row>
    <row r="440" spans="1:15" ht="30" customHeight="1" x14ac:dyDescent="0.4">
      <c r="A440" s="205" t="str">
        <f t="shared" si="57"/>
        <v>月</v>
      </c>
      <c r="C440" s="177" t="s">
        <v>13</v>
      </c>
      <c r="D440" s="178" t="s">
        <v>31</v>
      </c>
      <c r="E440" s="185">
        <f t="shared" si="55"/>
        <v>338</v>
      </c>
      <c r="F440" s="445"/>
      <c r="G440" s="436"/>
      <c r="H440" s="437"/>
      <c r="I440" s="324" t="s">
        <v>989</v>
      </c>
      <c r="J440" s="282"/>
      <c r="K440" s="283"/>
      <c r="N440" s="337">
        <v>9</v>
      </c>
      <c r="O440" s="433"/>
    </row>
    <row r="441" spans="1:15" ht="30" customHeight="1" x14ac:dyDescent="0.4">
      <c r="A441" s="205" t="str">
        <f t="shared" si="57"/>
        <v/>
      </c>
      <c r="C441" s="177" t="s">
        <v>13</v>
      </c>
      <c r="D441" s="178" t="s">
        <v>31</v>
      </c>
      <c r="E441" s="185">
        <f t="shared" si="55"/>
        <v>339</v>
      </c>
      <c r="F441" s="445"/>
      <c r="G441" s="434" t="s">
        <v>1187</v>
      </c>
      <c r="H441" s="435"/>
      <c r="I441" s="435"/>
      <c r="J441" s="282"/>
      <c r="K441" s="283"/>
      <c r="N441" s="337" t="s">
        <v>172</v>
      </c>
      <c r="O441" s="332" t="s">
        <v>1192</v>
      </c>
    </row>
    <row r="442" spans="1:15" ht="50.1" customHeight="1" x14ac:dyDescent="0.4">
      <c r="A442" s="205" t="str">
        <f>F442&amp;G442</f>
        <v>大学の語学要件
（語学能力試験名とレベル（点数）等）</v>
      </c>
      <c r="C442" s="178" t="s">
        <v>873</v>
      </c>
      <c r="D442" s="178" t="s">
        <v>14</v>
      </c>
      <c r="E442" s="185">
        <f t="shared" si="55"/>
        <v>340</v>
      </c>
      <c r="F442" s="445"/>
      <c r="G442" s="436" t="s">
        <v>1189</v>
      </c>
      <c r="H442" s="437"/>
      <c r="I442" s="437"/>
      <c r="J442" s="282"/>
      <c r="K442" s="283"/>
      <c r="N442" s="337" t="s">
        <v>1171</v>
      </c>
      <c r="O442" s="330" t="s">
        <v>1191</v>
      </c>
    </row>
    <row r="443" spans="1:15" ht="300" customHeight="1" x14ac:dyDescent="0.4">
      <c r="A443" s="205" t="str">
        <f>F443&amp;G443</f>
        <v>留学先大学及び在籍課程の概要、選択理由</v>
      </c>
      <c r="C443" s="177" t="s">
        <v>13</v>
      </c>
      <c r="D443" s="178" t="s">
        <v>14</v>
      </c>
      <c r="E443" s="185">
        <f t="shared" si="55"/>
        <v>341</v>
      </c>
      <c r="F443" s="445"/>
      <c r="G443" s="438" t="s">
        <v>1193</v>
      </c>
      <c r="H443" s="439"/>
      <c r="I443" s="439"/>
      <c r="J443" s="282"/>
      <c r="K443" s="288"/>
      <c r="N443" s="337"/>
      <c r="O443" s="332" t="s">
        <v>1195</v>
      </c>
    </row>
    <row r="444" spans="1:15" ht="30" customHeight="1" thickBot="1" x14ac:dyDescent="0.45">
      <c r="A444" s="205" t="str">
        <f>F444&amp;G444</f>
        <v>留学先大学ホームページURL</v>
      </c>
      <c r="C444" s="177" t="s">
        <v>13</v>
      </c>
      <c r="D444" s="178" t="s">
        <v>14</v>
      </c>
      <c r="E444" s="185">
        <f t="shared" si="55"/>
        <v>342</v>
      </c>
      <c r="F444" s="446"/>
      <c r="G444" s="440" t="s">
        <v>173</v>
      </c>
      <c r="H444" s="441"/>
      <c r="I444" s="441"/>
      <c r="J444" s="289"/>
      <c r="K444" s="290"/>
      <c r="N444" s="337" t="s">
        <v>174</v>
      </c>
      <c r="O444" s="365" t="s">
        <v>1105</v>
      </c>
    </row>
    <row r="445" spans="1:15" ht="75" customHeight="1" thickTop="1" x14ac:dyDescent="0.4">
      <c r="A445" s="205" t="str">
        <f>F445&amp;G445</f>
        <v>入学準備コース8大学入学準備コース</v>
      </c>
      <c r="C445" s="177" t="s">
        <v>13</v>
      </c>
      <c r="D445" s="178" t="s">
        <v>31</v>
      </c>
      <c r="E445" s="185">
        <f t="shared" si="55"/>
        <v>343</v>
      </c>
      <c r="F445" s="424" t="s">
        <v>1033</v>
      </c>
      <c r="G445" s="426" t="s">
        <v>1034</v>
      </c>
      <c r="H445" s="428" t="s">
        <v>1002</v>
      </c>
      <c r="I445" s="428"/>
      <c r="J445" s="292"/>
      <c r="K445" s="263"/>
      <c r="N445" s="337" t="s">
        <v>177</v>
      </c>
      <c r="O445" s="330" t="s">
        <v>1226</v>
      </c>
    </row>
    <row r="446" spans="1:15" ht="30" x14ac:dyDescent="0.4">
      <c r="A446" s="205" t="str">
        <f t="shared" ref="A446:A451" si="58">F446&amp;H446</f>
        <v>機関名</v>
      </c>
      <c r="C446" s="178" t="s">
        <v>873</v>
      </c>
      <c r="D446" s="178" t="s">
        <v>14</v>
      </c>
      <c r="E446" s="185">
        <f t="shared" si="55"/>
        <v>344</v>
      </c>
      <c r="F446" s="424"/>
      <c r="G446" s="426"/>
      <c r="H446" s="422" t="s">
        <v>1003</v>
      </c>
      <c r="I446" s="422"/>
      <c r="J446" s="293"/>
      <c r="K446" s="250"/>
      <c r="N446" s="337" t="s">
        <v>178</v>
      </c>
      <c r="O446" s="330" t="s">
        <v>1196</v>
      </c>
    </row>
    <row r="447" spans="1:15" ht="30" x14ac:dyDescent="0.4">
      <c r="A447" s="205" t="str">
        <f t="shared" si="58"/>
        <v>コース名</v>
      </c>
      <c r="C447" s="178" t="s">
        <v>873</v>
      </c>
      <c r="D447" s="178" t="s">
        <v>14</v>
      </c>
      <c r="E447" s="185">
        <f t="shared" si="55"/>
        <v>345</v>
      </c>
      <c r="F447" s="424"/>
      <c r="G447" s="426"/>
      <c r="H447" s="422" t="s">
        <v>1004</v>
      </c>
      <c r="I447" s="422"/>
      <c r="J447" s="293"/>
      <c r="K447" s="250"/>
      <c r="N447" s="337" t="s">
        <v>179</v>
      </c>
      <c r="O447" s="330" t="s">
        <v>1197</v>
      </c>
    </row>
    <row r="448" spans="1:15" ht="26.45" customHeight="1" x14ac:dyDescent="0.4">
      <c r="A448" s="205" t="str">
        <f t="shared" si="58"/>
        <v>所在地</v>
      </c>
      <c r="C448" s="178" t="s">
        <v>873</v>
      </c>
      <c r="D448" s="178" t="s">
        <v>14</v>
      </c>
      <c r="E448" s="185">
        <f t="shared" si="55"/>
        <v>346</v>
      </c>
      <c r="F448" s="424"/>
      <c r="G448" s="426"/>
      <c r="H448" s="429" t="s">
        <v>1005</v>
      </c>
      <c r="I448" s="325" t="s">
        <v>264</v>
      </c>
      <c r="J448" s="293"/>
      <c r="K448" s="250"/>
      <c r="N448" s="337">
        <v>737</v>
      </c>
      <c r="O448" s="330" t="s">
        <v>1138</v>
      </c>
    </row>
    <row r="449" spans="1:15" ht="26.45" customHeight="1" x14ac:dyDescent="0.4">
      <c r="A449" s="205" t="str">
        <f t="shared" si="58"/>
        <v/>
      </c>
      <c r="C449" s="177"/>
      <c r="D449" s="178" t="s">
        <v>30</v>
      </c>
      <c r="E449" s="185">
        <f t="shared" si="55"/>
        <v>347</v>
      </c>
      <c r="F449" s="424"/>
      <c r="G449" s="426"/>
      <c r="H449" s="428"/>
      <c r="I449" s="326" t="s">
        <v>983</v>
      </c>
      <c r="J449" s="293"/>
      <c r="K449" s="257" t="str">
        <f>IFERROR(IF(K448="", "国・地域コードを入力してください", VLOOKUP(K448, 国・地域コード!$B:$C, 2, FALSE)),"国・地域コードを入力してください")</f>
        <v>国・地域コードを入力してください</v>
      </c>
      <c r="N449" s="337" t="s">
        <v>1069</v>
      </c>
      <c r="O449" s="332" t="s">
        <v>994</v>
      </c>
    </row>
    <row r="450" spans="1:15" ht="26.45" customHeight="1" x14ac:dyDescent="0.4">
      <c r="A450" s="205" t="str">
        <f t="shared" si="58"/>
        <v>機関の性質</v>
      </c>
      <c r="C450" s="178" t="s">
        <v>873</v>
      </c>
      <c r="D450" s="178" t="s">
        <v>31</v>
      </c>
      <c r="E450" s="185">
        <f t="shared" si="55"/>
        <v>348</v>
      </c>
      <c r="F450" s="424"/>
      <c r="G450" s="426"/>
      <c r="H450" s="422" t="s">
        <v>1006</v>
      </c>
      <c r="I450" s="422"/>
      <c r="J450" s="293"/>
      <c r="K450" s="250"/>
      <c r="N450" s="337" t="s">
        <v>98</v>
      </c>
      <c r="O450" s="330"/>
    </row>
    <row r="451" spans="1:15" ht="26.45" customHeight="1" x14ac:dyDescent="0.4">
      <c r="A451" s="205" t="str">
        <f t="shared" si="58"/>
        <v>期間</v>
      </c>
      <c r="C451" s="178" t="s">
        <v>873</v>
      </c>
      <c r="D451" s="178" t="s">
        <v>31</v>
      </c>
      <c r="E451" s="185">
        <f t="shared" si="55"/>
        <v>349</v>
      </c>
      <c r="F451" s="424"/>
      <c r="G451" s="426"/>
      <c r="H451" s="422" t="s">
        <v>1007</v>
      </c>
      <c r="I451" s="422"/>
      <c r="J451" s="293"/>
      <c r="K451" s="250"/>
      <c r="N451" s="337" t="s">
        <v>182</v>
      </c>
      <c r="O451" s="330" t="s">
        <v>1068</v>
      </c>
    </row>
    <row r="452" spans="1:15" ht="30" customHeight="1" x14ac:dyDescent="0.4">
      <c r="A452" s="205" t="str">
        <f t="shared" ref="A452:A455" si="59">F452&amp;I452</f>
        <v>年</v>
      </c>
      <c r="C452" s="178" t="s">
        <v>873</v>
      </c>
      <c r="D452" s="178" t="s">
        <v>31</v>
      </c>
      <c r="E452" s="185">
        <f t="shared" si="55"/>
        <v>350</v>
      </c>
      <c r="F452" s="424"/>
      <c r="G452" s="426"/>
      <c r="H452" s="430" t="s">
        <v>1008</v>
      </c>
      <c r="I452" s="327" t="s">
        <v>990</v>
      </c>
      <c r="J452" s="291"/>
      <c r="K452" s="250"/>
      <c r="N452" s="337">
        <v>2024</v>
      </c>
      <c r="O452" s="420" t="s">
        <v>1202</v>
      </c>
    </row>
    <row r="453" spans="1:15" ht="30" customHeight="1" x14ac:dyDescent="0.4">
      <c r="A453" s="205" t="str">
        <f t="shared" si="59"/>
        <v>月</v>
      </c>
      <c r="C453" s="178" t="s">
        <v>873</v>
      </c>
      <c r="D453" s="178" t="s">
        <v>31</v>
      </c>
      <c r="E453" s="185">
        <f t="shared" si="55"/>
        <v>351</v>
      </c>
      <c r="F453" s="424"/>
      <c r="G453" s="426"/>
      <c r="H453" s="431"/>
      <c r="I453" s="327" t="s">
        <v>989</v>
      </c>
      <c r="J453" s="291"/>
      <c r="K453" s="250"/>
      <c r="N453" s="337">
        <v>9</v>
      </c>
      <c r="O453" s="420"/>
    </row>
    <row r="454" spans="1:15" ht="26.45" customHeight="1" x14ac:dyDescent="0.4">
      <c r="A454" s="205" t="str">
        <f t="shared" si="59"/>
        <v/>
      </c>
      <c r="C454" s="178" t="s">
        <v>873</v>
      </c>
      <c r="D454" s="178" t="s">
        <v>31</v>
      </c>
      <c r="E454" s="185">
        <f t="shared" si="55"/>
        <v>352</v>
      </c>
      <c r="F454" s="424"/>
      <c r="G454" s="426"/>
      <c r="H454" s="421" t="s">
        <v>1187</v>
      </c>
      <c r="I454" s="421"/>
      <c r="J454" s="285"/>
      <c r="K454" s="250"/>
      <c r="N454" s="337" t="s">
        <v>172</v>
      </c>
      <c r="O454" s="332" t="s">
        <v>1200</v>
      </c>
    </row>
    <row r="455" spans="1:15" ht="26.45" customHeight="1" x14ac:dyDescent="0.4">
      <c r="A455" s="205" t="str">
        <f t="shared" si="59"/>
        <v/>
      </c>
      <c r="C455" s="178" t="s">
        <v>873</v>
      </c>
      <c r="D455" s="178" t="s">
        <v>14</v>
      </c>
      <c r="E455" s="185">
        <f t="shared" si="55"/>
        <v>353</v>
      </c>
      <c r="F455" s="424"/>
      <c r="G455" s="426"/>
      <c r="H455" s="422" t="s">
        <v>1198</v>
      </c>
      <c r="I455" s="422"/>
      <c r="J455" s="287"/>
      <c r="K455" s="250"/>
      <c r="N455" s="337" t="s">
        <v>183</v>
      </c>
      <c r="O455" s="330" t="s">
        <v>1201</v>
      </c>
    </row>
    <row r="456" spans="1:15" ht="26.45" customHeight="1" x14ac:dyDescent="0.4">
      <c r="A456" s="205" t="str">
        <f>F456&amp;H456</f>
        <v>大学入学準備コースホームページURL</v>
      </c>
      <c r="C456" s="178" t="s">
        <v>873</v>
      </c>
      <c r="D456" s="178" t="s">
        <v>14</v>
      </c>
      <c r="E456" s="188">
        <f t="shared" si="55"/>
        <v>354</v>
      </c>
      <c r="F456" s="425"/>
      <c r="G456" s="427"/>
      <c r="H456" s="423" t="s">
        <v>184</v>
      </c>
      <c r="I456" s="423"/>
      <c r="J456" s="294"/>
      <c r="K456" s="275"/>
      <c r="N456" s="360" t="s">
        <v>185</v>
      </c>
      <c r="O456" s="334"/>
    </row>
  </sheetData>
  <sheetProtection password="8DFC" sheet="1" objects="1" scenarios="1"/>
  <dataConsolidate/>
  <mergeCells count="389">
    <mergeCell ref="E92:E99"/>
    <mergeCell ref="G196:I196"/>
    <mergeCell ref="G197:I197"/>
    <mergeCell ref="G199:H200"/>
    <mergeCell ref="G202:H203"/>
    <mergeCell ref="F166:F167"/>
    <mergeCell ref="F173:F187"/>
    <mergeCell ref="G172:I172"/>
    <mergeCell ref="G173:G177"/>
    <mergeCell ref="H173:I173"/>
    <mergeCell ref="H174:H175"/>
    <mergeCell ref="H176:I176"/>
    <mergeCell ref="G171:I171"/>
    <mergeCell ref="H177:I177"/>
    <mergeCell ref="H182:I182"/>
    <mergeCell ref="H187:I187"/>
    <mergeCell ref="G178:G182"/>
    <mergeCell ref="H178:I178"/>
    <mergeCell ref="H179:H180"/>
    <mergeCell ref="H181:I181"/>
    <mergeCell ref="G183:G187"/>
    <mergeCell ref="H183:I183"/>
    <mergeCell ref="H184:H185"/>
    <mergeCell ref="H186:I186"/>
    <mergeCell ref="F162:F165"/>
    <mergeCell ref="G144:G151"/>
    <mergeCell ref="H144:I144"/>
    <mergeCell ref="H145:I145"/>
    <mergeCell ref="H146:H147"/>
    <mergeCell ref="H148:H149"/>
    <mergeCell ref="H150:H151"/>
    <mergeCell ref="G154:I154"/>
    <mergeCell ref="G159:I159"/>
    <mergeCell ref="F144:F151"/>
    <mergeCell ref="O110:O111"/>
    <mergeCell ref="O112:O113"/>
    <mergeCell ref="G100:G113"/>
    <mergeCell ref="E81:E89"/>
    <mergeCell ref="F100:F113"/>
    <mergeCell ref="H100:I100"/>
    <mergeCell ref="H101:I101"/>
    <mergeCell ref="H104:I104"/>
    <mergeCell ref="H105:H106"/>
    <mergeCell ref="H107:H108"/>
    <mergeCell ref="H109:I109"/>
    <mergeCell ref="H110:H111"/>
    <mergeCell ref="H112:H113"/>
    <mergeCell ref="H102:H103"/>
    <mergeCell ref="G91:I91"/>
    <mergeCell ref="G92:I92"/>
    <mergeCell ref="G89:I89"/>
    <mergeCell ref="G90:H90"/>
    <mergeCell ref="G82:I82"/>
    <mergeCell ref="G81:I81"/>
    <mergeCell ref="F81:F90"/>
    <mergeCell ref="O82:O89"/>
    <mergeCell ref="F92:F99"/>
    <mergeCell ref="G93:I93"/>
    <mergeCell ref="G94:I94"/>
    <mergeCell ref="G95:I95"/>
    <mergeCell ref="G96:I96"/>
    <mergeCell ref="G97:I97"/>
    <mergeCell ref="G98:I98"/>
    <mergeCell ref="G99:I99"/>
    <mergeCell ref="O93:O99"/>
    <mergeCell ref="G83:I83"/>
    <mergeCell ref="G84:I84"/>
    <mergeCell ref="G85:I85"/>
    <mergeCell ref="G86:I86"/>
    <mergeCell ref="G87:I87"/>
    <mergeCell ref="G88:I88"/>
    <mergeCell ref="G76:I76"/>
    <mergeCell ref="G77:H80"/>
    <mergeCell ref="F76:F80"/>
    <mergeCell ref="G73:I73"/>
    <mergeCell ref="G74:I74"/>
    <mergeCell ref="G75:I75"/>
    <mergeCell ref="F57:F68"/>
    <mergeCell ref="H57:I57"/>
    <mergeCell ref="H61:I61"/>
    <mergeCell ref="H62:I62"/>
    <mergeCell ref="G57:G62"/>
    <mergeCell ref="G63:G68"/>
    <mergeCell ref="H63:I63"/>
    <mergeCell ref="H67:I67"/>
    <mergeCell ref="H68:I68"/>
    <mergeCell ref="G56:I56"/>
    <mergeCell ref="G49:I49"/>
    <mergeCell ref="G50:G52"/>
    <mergeCell ref="H50:I50"/>
    <mergeCell ref="H51:I51"/>
    <mergeCell ref="H52:I52"/>
    <mergeCell ref="G10:I10"/>
    <mergeCell ref="G11:I11"/>
    <mergeCell ref="G12:I12"/>
    <mergeCell ref="G13:I13"/>
    <mergeCell ref="G14:H15"/>
    <mergeCell ref="F18:F21"/>
    <mergeCell ref="F23:F28"/>
    <mergeCell ref="O18:O20"/>
    <mergeCell ref="G32:I32"/>
    <mergeCell ref="G23:H24"/>
    <mergeCell ref="G25:H26"/>
    <mergeCell ref="G27:I27"/>
    <mergeCell ref="G28:I28"/>
    <mergeCell ref="G16:H17"/>
    <mergeCell ref="F12:F17"/>
    <mergeCell ref="G18:H20"/>
    <mergeCell ref="G21:I21"/>
    <mergeCell ref="G22:I22"/>
    <mergeCell ref="G119:I119"/>
    <mergeCell ref="G118:I118"/>
    <mergeCell ref="H121:I121"/>
    <mergeCell ref="H122:H123"/>
    <mergeCell ref="H120:I120"/>
    <mergeCell ref="F35:F36"/>
    <mergeCell ref="G37:G40"/>
    <mergeCell ref="H37:I37"/>
    <mergeCell ref="H38:I38"/>
    <mergeCell ref="F39:F40"/>
    <mergeCell ref="H39:I39"/>
    <mergeCell ref="H40:I40"/>
    <mergeCell ref="G33:G36"/>
    <mergeCell ref="H33:I33"/>
    <mergeCell ref="H34:I34"/>
    <mergeCell ref="H35:I35"/>
    <mergeCell ref="H36:I36"/>
    <mergeCell ref="F50:F52"/>
    <mergeCell ref="G41:G45"/>
    <mergeCell ref="H42:I42"/>
    <mergeCell ref="H43:I43"/>
    <mergeCell ref="H44:I44"/>
    <mergeCell ref="H45:I45"/>
    <mergeCell ref="H41:I41"/>
    <mergeCell ref="O174:O175"/>
    <mergeCell ref="O179:O180"/>
    <mergeCell ref="O184:O185"/>
    <mergeCell ref="G190:I190"/>
    <mergeCell ref="G191:I191"/>
    <mergeCell ref="F120:F125"/>
    <mergeCell ref="F132:F137"/>
    <mergeCell ref="G120:G131"/>
    <mergeCell ref="G132:G143"/>
    <mergeCell ref="H132:I132"/>
    <mergeCell ref="H133:I133"/>
    <mergeCell ref="H134:H135"/>
    <mergeCell ref="H136:H137"/>
    <mergeCell ref="H138:I138"/>
    <mergeCell ref="H139:H140"/>
    <mergeCell ref="H127:H128"/>
    <mergeCell ref="F139:F143"/>
    <mergeCell ref="O127:O128"/>
    <mergeCell ref="H130:H131"/>
    <mergeCell ref="O130:O131"/>
    <mergeCell ref="H129:I129"/>
    <mergeCell ref="H124:H125"/>
    <mergeCell ref="H126:I126"/>
    <mergeCell ref="F160:F161"/>
    <mergeCell ref="O139:O140"/>
    <mergeCell ref="H141:I141"/>
    <mergeCell ref="H142:H143"/>
    <mergeCell ref="O142:O143"/>
    <mergeCell ref="O150:O151"/>
    <mergeCell ref="G155:I155"/>
    <mergeCell ref="G162:H164"/>
    <mergeCell ref="G160:H161"/>
    <mergeCell ref="G166:H167"/>
    <mergeCell ref="G165:H165"/>
    <mergeCell ref="F213:F224"/>
    <mergeCell ref="G209:I209"/>
    <mergeCell ref="G210:I210"/>
    <mergeCell ref="G211:I211"/>
    <mergeCell ref="G212:I212"/>
    <mergeCell ref="F197:F212"/>
    <mergeCell ref="G198:I198"/>
    <mergeCell ref="O207:O208"/>
    <mergeCell ref="G213:G224"/>
    <mergeCell ref="H213:I213"/>
    <mergeCell ref="H214:I214"/>
    <mergeCell ref="H215:I215"/>
    <mergeCell ref="H216:H217"/>
    <mergeCell ref="H218:I218"/>
    <mergeCell ref="H219:I219"/>
    <mergeCell ref="O220:O221"/>
    <mergeCell ref="H220:H221"/>
    <mergeCell ref="H222:I222"/>
    <mergeCell ref="H223:I223"/>
    <mergeCell ref="H224:I224"/>
    <mergeCell ref="G201:I201"/>
    <mergeCell ref="G204:H205"/>
    <mergeCell ref="G206:I206"/>
    <mergeCell ref="G207:H208"/>
    <mergeCell ref="G229:I229"/>
    <mergeCell ref="F230:F245"/>
    <mergeCell ref="G230:I230"/>
    <mergeCell ref="G231:I231"/>
    <mergeCell ref="G232:H233"/>
    <mergeCell ref="G234:I234"/>
    <mergeCell ref="G235:H236"/>
    <mergeCell ref="G237:H238"/>
    <mergeCell ref="G239:I239"/>
    <mergeCell ref="G240:H241"/>
    <mergeCell ref="O306:O307"/>
    <mergeCell ref="O319:O320"/>
    <mergeCell ref="O340:O341"/>
    <mergeCell ref="F246:F257"/>
    <mergeCell ref="G246:G257"/>
    <mergeCell ref="H246:I246"/>
    <mergeCell ref="H247:I247"/>
    <mergeCell ref="H248:I248"/>
    <mergeCell ref="H249:H250"/>
    <mergeCell ref="H251:I251"/>
    <mergeCell ref="H252:I252"/>
    <mergeCell ref="H253:H254"/>
    <mergeCell ref="H255:I255"/>
    <mergeCell ref="H256:I256"/>
    <mergeCell ref="H257:I257"/>
    <mergeCell ref="C325:P325"/>
    <mergeCell ref="F279:F290"/>
    <mergeCell ref="F296:F311"/>
    <mergeCell ref="G296:I296"/>
    <mergeCell ref="G297:I297"/>
    <mergeCell ref="G298:H299"/>
    <mergeCell ref="G300:I300"/>
    <mergeCell ref="G301:H302"/>
    <mergeCell ref="G303:H304"/>
    <mergeCell ref="O240:O241"/>
    <mergeCell ref="G242:I242"/>
    <mergeCell ref="G243:I243"/>
    <mergeCell ref="G244:I244"/>
    <mergeCell ref="G245:I245"/>
    <mergeCell ref="O253:O254"/>
    <mergeCell ref="G262:I262"/>
    <mergeCell ref="O273:O274"/>
    <mergeCell ref="O286:O287"/>
    <mergeCell ref="G279:G290"/>
    <mergeCell ref="H279:I279"/>
    <mergeCell ref="H280:I280"/>
    <mergeCell ref="H281:I281"/>
    <mergeCell ref="H282:H283"/>
    <mergeCell ref="H284:I284"/>
    <mergeCell ref="H285:I285"/>
    <mergeCell ref="H286:H287"/>
    <mergeCell ref="H288:I288"/>
    <mergeCell ref="H289:I289"/>
    <mergeCell ref="H290:I290"/>
    <mergeCell ref="F363:F378"/>
    <mergeCell ref="G363:I363"/>
    <mergeCell ref="G364:I364"/>
    <mergeCell ref="G365:H366"/>
    <mergeCell ref="G367:I367"/>
    <mergeCell ref="G368:H369"/>
    <mergeCell ref="F263:F278"/>
    <mergeCell ref="G263:I263"/>
    <mergeCell ref="G264:I264"/>
    <mergeCell ref="G265:H266"/>
    <mergeCell ref="G267:I267"/>
    <mergeCell ref="G268:H269"/>
    <mergeCell ref="G270:H271"/>
    <mergeCell ref="G272:I272"/>
    <mergeCell ref="G273:H274"/>
    <mergeCell ref="G275:I275"/>
    <mergeCell ref="G276:I276"/>
    <mergeCell ref="G277:I277"/>
    <mergeCell ref="G278:I278"/>
    <mergeCell ref="G329:I329"/>
    <mergeCell ref="G330:I330"/>
    <mergeCell ref="G339:I339"/>
    <mergeCell ref="G340:H341"/>
    <mergeCell ref="G295:I295"/>
    <mergeCell ref="F379:F390"/>
    <mergeCell ref="G379:G390"/>
    <mergeCell ref="H379:I379"/>
    <mergeCell ref="H380:I380"/>
    <mergeCell ref="H381:I381"/>
    <mergeCell ref="H382:H383"/>
    <mergeCell ref="H384:I384"/>
    <mergeCell ref="H385:I385"/>
    <mergeCell ref="H386:H387"/>
    <mergeCell ref="H388:I388"/>
    <mergeCell ref="H389:I389"/>
    <mergeCell ref="H390:I390"/>
    <mergeCell ref="G305:I305"/>
    <mergeCell ref="G306:H307"/>
    <mergeCell ref="G308:I308"/>
    <mergeCell ref="G309:I309"/>
    <mergeCell ref="G310:I310"/>
    <mergeCell ref="G311:I311"/>
    <mergeCell ref="O353:O354"/>
    <mergeCell ref="H357:I357"/>
    <mergeCell ref="F312:F323"/>
    <mergeCell ref="G312:G323"/>
    <mergeCell ref="H312:I312"/>
    <mergeCell ref="H313:I313"/>
    <mergeCell ref="H314:I314"/>
    <mergeCell ref="H315:H316"/>
    <mergeCell ref="H317:I317"/>
    <mergeCell ref="H318:I318"/>
    <mergeCell ref="H319:H320"/>
    <mergeCell ref="H321:I321"/>
    <mergeCell ref="H322:I322"/>
    <mergeCell ref="H323:I323"/>
    <mergeCell ref="G342:I342"/>
    <mergeCell ref="G343:I343"/>
    <mergeCell ref="G344:I344"/>
    <mergeCell ref="H346:I346"/>
    <mergeCell ref="H347:I347"/>
    <mergeCell ref="H351:I351"/>
    <mergeCell ref="H355:I355"/>
    <mergeCell ref="H356:I356"/>
    <mergeCell ref="F330:F345"/>
    <mergeCell ref="G331:I331"/>
    <mergeCell ref="G332:H333"/>
    <mergeCell ref="G334:I334"/>
    <mergeCell ref="G335:H336"/>
    <mergeCell ref="G337:H338"/>
    <mergeCell ref="G345:I345"/>
    <mergeCell ref="F346:F357"/>
    <mergeCell ref="G346:G357"/>
    <mergeCell ref="H348:I348"/>
    <mergeCell ref="H349:H350"/>
    <mergeCell ref="H352:I352"/>
    <mergeCell ref="H353:H354"/>
    <mergeCell ref="F396:F411"/>
    <mergeCell ref="G396:I396"/>
    <mergeCell ref="G397:I397"/>
    <mergeCell ref="G398:H399"/>
    <mergeCell ref="G400:I400"/>
    <mergeCell ref="G401:H402"/>
    <mergeCell ref="G403:H404"/>
    <mergeCell ref="G405:I405"/>
    <mergeCell ref="G406:H407"/>
    <mergeCell ref="H417:I417"/>
    <mergeCell ref="H418:I418"/>
    <mergeCell ref="H419:H420"/>
    <mergeCell ref="G362:I362"/>
    <mergeCell ref="G370:H371"/>
    <mergeCell ref="G372:I372"/>
    <mergeCell ref="G373:H374"/>
    <mergeCell ref="O406:O407"/>
    <mergeCell ref="G408:I408"/>
    <mergeCell ref="G409:I409"/>
    <mergeCell ref="G410:I410"/>
    <mergeCell ref="G411:I411"/>
    <mergeCell ref="G395:I395"/>
    <mergeCell ref="O373:O374"/>
    <mergeCell ref="G375:I375"/>
    <mergeCell ref="G376:I376"/>
    <mergeCell ref="G377:I377"/>
    <mergeCell ref="G378:I378"/>
    <mergeCell ref="O386:O387"/>
    <mergeCell ref="O419:O420"/>
    <mergeCell ref="O439:O440"/>
    <mergeCell ref="G441:I441"/>
    <mergeCell ref="G442:I442"/>
    <mergeCell ref="G443:I443"/>
    <mergeCell ref="G444:I444"/>
    <mergeCell ref="F412:F423"/>
    <mergeCell ref="G412:G423"/>
    <mergeCell ref="H412:I412"/>
    <mergeCell ref="H413:I413"/>
    <mergeCell ref="H414:I414"/>
    <mergeCell ref="H421:I421"/>
    <mergeCell ref="H422:I422"/>
    <mergeCell ref="H423:I423"/>
    <mergeCell ref="G428:I428"/>
    <mergeCell ref="F429:F444"/>
    <mergeCell ref="G429:I429"/>
    <mergeCell ref="G430:I430"/>
    <mergeCell ref="G431:H432"/>
    <mergeCell ref="G433:I433"/>
    <mergeCell ref="G434:H435"/>
    <mergeCell ref="G436:H437"/>
    <mergeCell ref="G438:I438"/>
    <mergeCell ref="G439:H440"/>
    <mergeCell ref="H415:H416"/>
    <mergeCell ref="O452:O453"/>
    <mergeCell ref="H454:I454"/>
    <mergeCell ref="H455:I455"/>
    <mergeCell ref="H456:I456"/>
    <mergeCell ref="F445:F456"/>
    <mergeCell ref="G445:G456"/>
    <mergeCell ref="H445:I445"/>
    <mergeCell ref="H446:I446"/>
    <mergeCell ref="H447:I447"/>
    <mergeCell ref="H448:H449"/>
    <mergeCell ref="H450:I450"/>
    <mergeCell ref="H451:I451"/>
    <mergeCell ref="H452:H453"/>
  </mergeCells>
  <phoneticPr fontId="6"/>
  <conditionalFormatting sqref="B153">
    <cfRule type="duplicateValues" dxfId="177" priority="741"/>
  </conditionalFormatting>
  <conditionalFormatting sqref="B157:B158">
    <cfRule type="duplicateValues" dxfId="176" priority="250"/>
  </conditionalFormatting>
  <conditionalFormatting sqref="B169">
    <cfRule type="duplicateValues" dxfId="175" priority="249"/>
  </conditionalFormatting>
  <conditionalFormatting sqref="B170">
    <cfRule type="duplicateValues" dxfId="174" priority="248"/>
  </conditionalFormatting>
  <conditionalFormatting sqref="B189">
    <cfRule type="duplicateValues" dxfId="173" priority="51"/>
  </conditionalFormatting>
  <conditionalFormatting sqref="K11:K20">
    <cfRule type="containsBlanks" dxfId="172" priority="342">
      <formula>LEN(TRIM(K11))=0</formula>
    </cfRule>
  </conditionalFormatting>
  <conditionalFormatting sqref="K18">
    <cfRule type="expression" dxfId="171" priority="341">
      <formula>$L$126="高等学校卒業程度認定試験合格"</formula>
    </cfRule>
  </conditionalFormatting>
  <conditionalFormatting sqref="K22:K24">
    <cfRule type="containsBlanks" dxfId="170" priority="561">
      <formula>LEN(TRIM(K22))=0</formula>
    </cfRule>
  </conditionalFormatting>
  <conditionalFormatting sqref="K23">
    <cfRule type="expression" dxfId="169" priority="560">
      <formula>$J$23="日本国籍のみ"</formula>
    </cfRule>
  </conditionalFormatting>
  <conditionalFormatting sqref="K24">
    <cfRule type="expression" dxfId="168" priority="551">
      <formula>$K$23="日本国籍のみ"</formula>
    </cfRule>
  </conditionalFormatting>
  <conditionalFormatting sqref="K25:K28">
    <cfRule type="containsBlanks" dxfId="167" priority="337">
      <formula>LEN(TRIM(K25))=0</formula>
    </cfRule>
  </conditionalFormatting>
  <conditionalFormatting sqref="K33:K36">
    <cfRule type="containsBlanks" dxfId="166" priority="335">
      <formula>LEN(TRIM(K33))=0</formula>
    </cfRule>
  </conditionalFormatting>
  <conditionalFormatting sqref="K35:K36">
    <cfRule type="expression" dxfId="165" priority="334">
      <formula>$K$33="ー"</formula>
    </cfRule>
  </conditionalFormatting>
  <conditionalFormatting sqref="K37:K40">
    <cfRule type="containsBlanks" dxfId="164" priority="331">
      <formula>LEN(TRIM(K37))=0</formula>
    </cfRule>
  </conditionalFormatting>
  <conditionalFormatting sqref="K39:K40">
    <cfRule type="expression" dxfId="163" priority="330">
      <formula>$K$37="ー"</formula>
    </cfRule>
  </conditionalFormatting>
  <conditionalFormatting sqref="K41">
    <cfRule type="containsBlanks" dxfId="162" priority="328">
      <formula>LEN(TRIM(K41))=0</formula>
    </cfRule>
  </conditionalFormatting>
  <conditionalFormatting sqref="K42:K45">
    <cfRule type="expression" dxfId="161" priority="325">
      <formula>$K$41=""</formula>
    </cfRule>
    <cfRule type="containsBlanks" dxfId="160" priority="326">
      <formula>LEN(TRIM(K42))=0</formula>
    </cfRule>
  </conditionalFormatting>
  <conditionalFormatting sqref="K50:K52">
    <cfRule type="containsBlanks" dxfId="159" priority="322">
      <formula>LEN(TRIM(K50))=0</formula>
    </cfRule>
  </conditionalFormatting>
  <conditionalFormatting sqref="K57:K62">
    <cfRule type="containsBlanks" dxfId="158" priority="634">
      <formula>LEN(TRIM(K57))=0</formula>
    </cfRule>
  </conditionalFormatting>
  <conditionalFormatting sqref="K58">
    <cfRule type="expression" dxfId="157" priority="633">
      <formula>$K$57="英語以外"</formula>
    </cfRule>
  </conditionalFormatting>
  <conditionalFormatting sqref="K59:K60">
    <cfRule type="expression" dxfId="156" priority="632">
      <formula>$K$57="英語"</formula>
    </cfRule>
  </conditionalFormatting>
  <conditionalFormatting sqref="K62">
    <cfRule type="expression" dxfId="155" priority="320">
      <formula>$K$61="（様式イ提出）新型コロナウイルス感染症の影響により本制度で認められる語学能力試験の結果を提出できない"</formula>
    </cfRule>
    <cfRule type="expression" dxfId="154" priority="321">
      <formula>$K$61="（様式イ提出）留学先大学・機関で使用する言語についての語学能力試験が存在しない"</formula>
    </cfRule>
  </conditionalFormatting>
  <conditionalFormatting sqref="K64">
    <cfRule type="expression" dxfId="153" priority="8">
      <formula>$K$63="英語以外"</formula>
    </cfRule>
  </conditionalFormatting>
  <conditionalFormatting sqref="K64:K68">
    <cfRule type="expression" dxfId="152" priority="4">
      <formula>$K$63=""</formula>
    </cfRule>
    <cfRule type="containsBlanks" dxfId="151" priority="9">
      <formula>LEN(TRIM(K64))=0</formula>
    </cfRule>
  </conditionalFormatting>
  <conditionalFormatting sqref="K65:K66">
    <cfRule type="expression" dxfId="150" priority="7">
      <formula>$K$63="英語"</formula>
    </cfRule>
  </conditionalFormatting>
  <conditionalFormatting sqref="K68">
    <cfRule type="expression" dxfId="149" priority="6">
      <formula>$K$67="（様式イ提出）留学先大学・機関で使用する言語についての語学能力試験が存在しない"</formula>
    </cfRule>
  </conditionalFormatting>
  <conditionalFormatting sqref="K74:K78">
    <cfRule type="containsBlanks" dxfId="148" priority="631">
      <formula>LEN(TRIM(K74))=0</formula>
    </cfRule>
  </conditionalFormatting>
  <conditionalFormatting sqref="K77:K80">
    <cfRule type="expression" dxfId="147" priority="1">
      <formula>$K$76="応募時に高校在籍中"</formula>
    </cfRule>
  </conditionalFormatting>
  <conditionalFormatting sqref="K79">
    <cfRule type="containsBlanks" dxfId="146" priority="747">
      <formula>LEN(TRIM(K79))=0</formula>
    </cfRule>
  </conditionalFormatting>
  <conditionalFormatting sqref="K82:K89">
    <cfRule type="containsBlanks" dxfId="145" priority="621">
      <formula>LEN(TRIM(K82))=0</formula>
    </cfRule>
  </conditionalFormatting>
  <conditionalFormatting sqref="K90">
    <cfRule type="expression" dxfId="144" priority="10">
      <formula>$K$89=""</formula>
    </cfRule>
  </conditionalFormatting>
  <conditionalFormatting sqref="K90:K91">
    <cfRule type="containsBlanks" dxfId="143" priority="629">
      <formula>LEN(TRIM(K90))=0</formula>
    </cfRule>
  </conditionalFormatting>
  <conditionalFormatting sqref="K92:K113">
    <cfRule type="expression" dxfId="142" priority="11">
      <formula>$K$91="高校に在籍したことがない"</formula>
    </cfRule>
  </conditionalFormatting>
  <conditionalFormatting sqref="K93:K99">
    <cfRule type="containsBlanks" dxfId="141" priority="12">
      <formula>LEN(TRIM(K93))=0</formula>
    </cfRule>
  </conditionalFormatting>
  <conditionalFormatting sqref="K100:K105">
    <cfRule type="containsBlanks" dxfId="140" priority="628">
      <formula>LEN(TRIM(K100))=0</formula>
    </cfRule>
  </conditionalFormatting>
  <conditionalFormatting sqref="K105:K106">
    <cfRule type="expression" dxfId="139" priority="608">
      <formula>$K$104="日本国外"</formula>
    </cfRule>
  </conditionalFormatting>
  <conditionalFormatting sqref="K107">
    <cfRule type="containsBlanks" dxfId="138" priority="627">
      <formula>LEN(TRIM(K107))=0</formula>
    </cfRule>
  </conditionalFormatting>
  <conditionalFormatting sqref="K107:K108">
    <cfRule type="expression" dxfId="137" priority="609">
      <formula>$K$104="日本国内"</formula>
    </cfRule>
  </conditionalFormatting>
  <conditionalFormatting sqref="K109:K113">
    <cfRule type="containsBlanks" dxfId="136" priority="305">
      <formula>LEN(TRIM(K109))=0</formula>
    </cfRule>
  </conditionalFormatting>
  <conditionalFormatting sqref="K119:K122">
    <cfRule type="containsBlanks" dxfId="135" priority="270">
      <formula>LEN(TRIM(K119))=0</formula>
    </cfRule>
  </conditionalFormatting>
  <conditionalFormatting sqref="K119:K143">
    <cfRule type="expression" dxfId="134" priority="14">
      <formula>$K$91="高校に在籍したことがない"</formula>
    </cfRule>
  </conditionalFormatting>
  <conditionalFormatting sqref="K120:K143">
    <cfRule type="expression" dxfId="133" priority="13">
      <formula>$K$119="1校のみ"</formula>
    </cfRule>
  </conditionalFormatting>
  <conditionalFormatting sqref="K122:K123">
    <cfRule type="expression" dxfId="132" priority="18">
      <formula>$K$121="日本国外"</formula>
    </cfRule>
  </conditionalFormatting>
  <conditionalFormatting sqref="K124">
    <cfRule type="containsBlanks" dxfId="131" priority="296">
      <formula>LEN(TRIM(K124))=0</formula>
    </cfRule>
  </conditionalFormatting>
  <conditionalFormatting sqref="K124:K125">
    <cfRule type="expression" dxfId="130" priority="72">
      <formula>$K$121="日本国内"</formula>
    </cfRule>
  </conditionalFormatting>
  <conditionalFormatting sqref="K126:K134">
    <cfRule type="containsBlanks" dxfId="129" priority="269">
      <formula>LEN(TRIM(K126))=0</formula>
    </cfRule>
  </conditionalFormatting>
  <conditionalFormatting sqref="K132:K143">
    <cfRule type="expression" dxfId="128" priority="15">
      <formula>$K$119="2校"</formula>
    </cfRule>
  </conditionalFormatting>
  <conditionalFormatting sqref="K134:K135">
    <cfRule type="expression" dxfId="127" priority="16">
      <formula>$K$133="日本国外"</formula>
    </cfRule>
  </conditionalFormatting>
  <conditionalFormatting sqref="K136">
    <cfRule type="containsBlanks" dxfId="126" priority="278">
      <formula>LEN(TRIM(K136))=0</formula>
    </cfRule>
  </conditionalFormatting>
  <conditionalFormatting sqref="K136:K137">
    <cfRule type="expression" dxfId="125" priority="17">
      <formula>$K$133="日本国内"</formula>
    </cfRule>
  </conditionalFormatting>
  <conditionalFormatting sqref="K138:K144">
    <cfRule type="containsBlanks" dxfId="124" priority="54">
      <formula>LEN(TRIM(K138))=0</formula>
    </cfRule>
  </conditionalFormatting>
  <conditionalFormatting sqref="K145:K146">
    <cfRule type="containsBlanks" dxfId="123" priority="265">
      <formula>LEN(TRIM(K145))=0</formula>
    </cfRule>
  </conditionalFormatting>
  <conditionalFormatting sqref="K146:K147">
    <cfRule type="expression" dxfId="122" priority="262">
      <formula>$K$145="日本国外"</formula>
    </cfRule>
  </conditionalFormatting>
  <conditionalFormatting sqref="K148">
    <cfRule type="containsBlanks" dxfId="121" priority="264">
      <formula>LEN(TRIM(K148))=0</formula>
    </cfRule>
  </conditionalFormatting>
  <conditionalFormatting sqref="K148:K149">
    <cfRule type="expression" dxfId="120" priority="263">
      <formula>$K$145="日本国内"</formula>
    </cfRule>
  </conditionalFormatting>
  <conditionalFormatting sqref="K150:K151">
    <cfRule type="containsBlanks" dxfId="119" priority="258">
      <formula>LEN(TRIM(K150))=0</formula>
    </cfRule>
  </conditionalFormatting>
  <conditionalFormatting sqref="K155">
    <cfRule type="containsBlanks" dxfId="118" priority="606">
      <formula>LEN(TRIM(K155))=0</formula>
    </cfRule>
  </conditionalFormatting>
  <conditionalFormatting sqref="K160:K167">
    <cfRule type="containsBlanks" dxfId="117" priority="247">
      <formula>LEN(TRIM(K160))=0</formula>
    </cfRule>
  </conditionalFormatting>
  <conditionalFormatting sqref="K163:K164">
    <cfRule type="expression" dxfId="116" priority="246">
      <formula>$K$162="海外留学支援制度及びトビタテ！留学JAPANに応募したことがない"</formula>
    </cfRule>
  </conditionalFormatting>
  <conditionalFormatting sqref="K164">
    <cfRule type="expression" dxfId="115" priority="73">
      <formula>$K$162="応募したことがある（トビタテ！留学JAPANのみ）"</formula>
    </cfRule>
    <cfRule type="expression" dxfId="114" priority="74">
      <formula>$K$163="採用された（トビタテ！留学JAPAN）"</formula>
    </cfRule>
    <cfRule type="expression" dxfId="113" priority="245">
      <formula>$K$163="採用されたことがない"</formula>
    </cfRule>
  </conditionalFormatting>
  <conditionalFormatting sqref="K167">
    <cfRule type="expression" dxfId="112" priority="244">
      <formula>$K$166="なし"</formula>
    </cfRule>
  </conditionalFormatting>
  <conditionalFormatting sqref="K172">
    <cfRule type="containsBlanks" dxfId="111" priority="75">
      <formula>LEN(TRIM(K172))=0</formula>
    </cfRule>
  </conditionalFormatting>
  <conditionalFormatting sqref="K173:K177">
    <cfRule type="containsBlanks" dxfId="110" priority="217">
      <formula>LEN(TRIM(K173))=0</formula>
    </cfRule>
  </conditionalFormatting>
  <conditionalFormatting sqref="K173:K187">
    <cfRule type="expression" dxfId="109" priority="212">
      <formula>$K$172="一度もなし"</formula>
    </cfRule>
  </conditionalFormatting>
  <conditionalFormatting sqref="K178">
    <cfRule type="containsBlanks" dxfId="108" priority="216">
      <formula>LEN(TRIM(K178))=0</formula>
    </cfRule>
  </conditionalFormatting>
  <conditionalFormatting sqref="K179:K182">
    <cfRule type="expression" dxfId="107" priority="214">
      <formula>$K$178=""</formula>
    </cfRule>
    <cfRule type="containsBlanks" dxfId="106" priority="218">
      <formula>LEN(TRIM(K179))=0</formula>
    </cfRule>
  </conditionalFormatting>
  <conditionalFormatting sqref="K183">
    <cfRule type="containsBlanks" dxfId="105" priority="213">
      <formula>LEN(TRIM(K183))=0</formula>
    </cfRule>
  </conditionalFormatting>
  <conditionalFormatting sqref="K184:K187">
    <cfRule type="expression" dxfId="104" priority="211">
      <formula>$K$183=""</formula>
    </cfRule>
    <cfRule type="containsBlanks" dxfId="103" priority="215">
      <formula>LEN(TRIM(K184))=0</formula>
    </cfRule>
  </conditionalFormatting>
  <conditionalFormatting sqref="K191">
    <cfRule type="containsBlanks" dxfId="102" priority="52">
      <formula>LEN(TRIM(K191))=0</formula>
    </cfRule>
  </conditionalFormatting>
  <conditionalFormatting sqref="K197:K199">
    <cfRule type="containsBlanks" dxfId="101" priority="48">
      <formula>LEN(TRIM(K197))=0</formula>
    </cfRule>
  </conditionalFormatting>
  <conditionalFormatting sqref="K201:K202">
    <cfRule type="containsBlanks" dxfId="100" priority="208">
      <formula>LEN(TRIM(K201))=0</formula>
    </cfRule>
  </conditionalFormatting>
  <conditionalFormatting sqref="K204:K208">
    <cfRule type="containsBlanks" dxfId="99" priority="206">
      <formula>LEN(TRIM(K204))=0</formula>
    </cfRule>
  </conditionalFormatting>
  <conditionalFormatting sqref="K209:K216">
    <cfRule type="containsBlanks" dxfId="98" priority="556">
      <formula>LEN(TRIM(K209))=0</formula>
    </cfRule>
  </conditionalFormatting>
  <conditionalFormatting sqref="K210">
    <cfRule type="expression" dxfId="97" priority="553">
      <formula>$K$209="入学における語学要件の指定なし"</formula>
    </cfRule>
  </conditionalFormatting>
  <conditionalFormatting sqref="K214:K224">
    <cfRule type="expression" dxfId="96" priority="46">
      <formula>$K$213="不要"</formula>
    </cfRule>
  </conditionalFormatting>
  <conditionalFormatting sqref="K218:K224">
    <cfRule type="containsBlanks" dxfId="95" priority="199">
      <formula>LEN(TRIM(K218))=0</formula>
    </cfRule>
  </conditionalFormatting>
  <conditionalFormatting sqref="K223">
    <cfRule type="expression" dxfId="94" priority="197">
      <formula>$K$222="入学における語学要件の指定なし"</formula>
    </cfRule>
  </conditionalFormatting>
  <conditionalFormatting sqref="K230">
    <cfRule type="containsBlanks" dxfId="93" priority="142">
      <formula>LEN(TRIM(K230))=0</formula>
    </cfRule>
  </conditionalFormatting>
  <conditionalFormatting sqref="K230:K232">
    <cfRule type="containsBlanks" dxfId="92" priority="49">
      <formula>LEN(TRIM(K230))=0</formula>
    </cfRule>
  </conditionalFormatting>
  <conditionalFormatting sqref="K230:K257">
    <cfRule type="expression" dxfId="91" priority="47">
      <formula>$K$191="第1希望のみ"</formula>
    </cfRule>
  </conditionalFormatting>
  <conditionalFormatting sqref="K234:K235">
    <cfRule type="containsBlanks" dxfId="90" priority="145">
      <formula>LEN(TRIM(K234))=0</formula>
    </cfRule>
  </conditionalFormatting>
  <conditionalFormatting sqref="K237:K245">
    <cfRule type="containsBlanks" dxfId="89" priority="190">
      <formula>LEN(TRIM(K237))=0</formula>
    </cfRule>
  </conditionalFormatting>
  <conditionalFormatting sqref="K243">
    <cfRule type="expression" dxfId="88" priority="144">
      <formula>$K$242="入学における語学要件の指定なし"</formula>
    </cfRule>
  </conditionalFormatting>
  <conditionalFormatting sqref="K246:K249">
    <cfRule type="containsBlanks" dxfId="87" priority="143">
      <formula>LEN(TRIM(K246))=0</formula>
    </cfRule>
  </conditionalFormatting>
  <conditionalFormatting sqref="K247:K257">
    <cfRule type="expression" dxfId="86" priority="137">
      <formula>$K$246="不要"</formula>
    </cfRule>
  </conditionalFormatting>
  <conditionalFormatting sqref="K251:K257">
    <cfRule type="containsBlanks" dxfId="85" priority="140">
      <formula>LEN(TRIM(K251))=0</formula>
    </cfRule>
  </conditionalFormatting>
  <conditionalFormatting sqref="K256">
    <cfRule type="expression" dxfId="84" priority="138">
      <formula>$K$255="入学における語学要件の指定なし"</formula>
    </cfRule>
  </conditionalFormatting>
  <conditionalFormatting sqref="K263:K265">
    <cfRule type="containsBlanks" dxfId="83" priority="135">
      <formula>LEN(TRIM(K263))=0</formula>
    </cfRule>
  </conditionalFormatting>
  <conditionalFormatting sqref="K263:K290">
    <cfRule type="expression" dxfId="82" priority="44">
      <formula>$K$191="第2希望まで"</formula>
    </cfRule>
    <cfRule type="expression" dxfId="81" priority="45">
      <formula>$K$191="第1希望のみ"</formula>
    </cfRule>
  </conditionalFormatting>
  <conditionalFormatting sqref="K267:K268">
    <cfRule type="containsBlanks" dxfId="80" priority="134">
      <formula>LEN(TRIM(K267))=0</formula>
    </cfRule>
  </conditionalFormatting>
  <conditionalFormatting sqref="K270:K278">
    <cfRule type="containsBlanks" dxfId="79" priority="136">
      <formula>LEN(TRIM(K270))=0</formula>
    </cfRule>
  </conditionalFormatting>
  <conditionalFormatting sqref="K276">
    <cfRule type="expression" dxfId="78" priority="133">
      <formula>$K$275="入学における語学要件の指定なし"</formula>
    </cfRule>
  </conditionalFormatting>
  <conditionalFormatting sqref="K279:K282">
    <cfRule type="containsBlanks" dxfId="77" priority="132">
      <formula>LEN(TRIM(K279))=0</formula>
    </cfRule>
  </conditionalFormatting>
  <conditionalFormatting sqref="K280:K290">
    <cfRule type="expression" dxfId="76" priority="127">
      <formula>$K$279="不要"</formula>
    </cfRule>
  </conditionalFormatting>
  <conditionalFormatting sqref="K284:K290">
    <cfRule type="containsBlanks" dxfId="75" priority="130">
      <formula>LEN(TRIM(K284))=0</formula>
    </cfRule>
  </conditionalFormatting>
  <conditionalFormatting sqref="K289">
    <cfRule type="expression" dxfId="74" priority="128">
      <formula>$K$288="入学における語学要件の指定なし"</formula>
    </cfRule>
  </conditionalFormatting>
  <conditionalFormatting sqref="K296:K298">
    <cfRule type="containsBlanks" dxfId="73" priority="125">
      <formula>LEN(TRIM(K296))=0</formula>
    </cfRule>
  </conditionalFormatting>
  <conditionalFormatting sqref="K296:K323">
    <cfRule type="expression" dxfId="72" priority="41">
      <formula>$K$191="第1希望のみ"</formula>
    </cfRule>
    <cfRule type="expression" dxfId="71" priority="42">
      <formula>$K$191="第2希望まで"</formula>
    </cfRule>
    <cfRule type="expression" dxfId="70" priority="43">
      <formula>$K$191="第3希望まで"</formula>
    </cfRule>
  </conditionalFormatting>
  <conditionalFormatting sqref="K300:K301">
    <cfRule type="containsBlanks" dxfId="69" priority="743">
      <formula>LEN(TRIM(K300))=0</formula>
    </cfRule>
  </conditionalFormatting>
  <conditionalFormatting sqref="K303:K311">
    <cfRule type="containsBlanks" dxfId="68" priority="126">
      <formula>LEN(TRIM(K303))=0</formula>
    </cfRule>
  </conditionalFormatting>
  <conditionalFormatting sqref="K309">
    <cfRule type="expression" dxfId="67" priority="123">
      <formula>$K$308="入学における語学要件の指定なし"</formula>
    </cfRule>
  </conditionalFormatting>
  <conditionalFormatting sqref="K312:K315">
    <cfRule type="containsBlanks" dxfId="66" priority="122">
      <formula>LEN(TRIM(K312))=0</formula>
    </cfRule>
  </conditionalFormatting>
  <conditionalFormatting sqref="K313:K323">
    <cfRule type="expression" dxfId="65" priority="117">
      <formula>$K$312="不要"</formula>
    </cfRule>
  </conditionalFormatting>
  <conditionalFormatting sqref="K317:K323">
    <cfRule type="containsBlanks" dxfId="64" priority="120">
      <formula>LEN(TRIM(K317))=0</formula>
    </cfRule>
  </conditionalFormatting>
  <conditionalFormatting sqref="K322">
    <cfRule type="expression" dxfId="63" priority="118">
      <formula>$K$321="入学における語学要件の指定なし"</formula>
    </cfRule>
  </conditionalFormatting>
  <conditionalFormatting sqref="K330:K332">
    <cfRule type="containsBlanks" dxfId="62" priority="114">
      <formula>LEN(TRIM(K330))=0</formula>
    </cfRule>
  </conditionalFormatting>
  <conditionalFormatting sqref="K330:K357">
    <cfRule type="expression" dxfId="61" priority="37">
      <formula>$K$191="第1希望のみ"</formula>
    </cfRule>
    <cfRule type="expression" dxfId="60" priority="38">
      <formula>$K$191="第2希望まで"</formula>
    </cfRule>
    <cfRule type="expression" dxfId="59" priority="39">
      <formula>$K$191="第3希望まで"</formula>
    </cfRule>
    <cfRule type="expression" dxfId="58" priority="40">
      <formula>$K$191="第4希望まで"</formula>
    </cfRule>
  </conditionalFormatting>
  <conditionalFormatting sqref="K334:K335">
    <cfRule type="containsBlanks" dxfId="57" priority="116">
      <formula>LEN(TRIM(K334))=0</formula>
    </cfRule>
  </conditionalFormatting>
  <conditionalFormatting sqref="K337:K345">
    <cfRule type="containsBlanks" dxfId="56" priority="115">
      <formula>LEN(TRIM(K337))=0</formula>
    </cfRule>
  </conditionalFormatting>
  <conditionalFormatting sqref="K343">
    <cfRule type="expression" dxfId="55" priority="113">
      <formula>$K$342="入学における語学要件の指定なし"</formula>
    </cfRule>
  </conditionalFormatting>
  <conditionalFormatting sqref="K346:K349">
    <cfRule type="containsBlanks" dxfId="54" priority="112">
      <formula>LEN(TRIM(K346))=0</formula>
    </cfRule>
  </conditionalFormatting>
  <conditionalFormatting sqref="K347:K357">
    <cfRule type="expression" dxfId="53" priority="76">
      <formula>$K$346="不要"</formula>
    </cfRule>
  </conditionalFormatting>
  <conditionalFormatting sqref="K351:K357">
    <cfRule type="containsBlanks" dxfId="52" priority="744">
      <formula>LEN(TRIM(K351))=0</formula>
    </cfRule>
  </conditionalFormatting>
  <conditionalFormatting sqref="K356">
    <cfRule type="expression" dxfId="51" priority="108">
      <formula>$K$355="入学における語学要件の指定なし"</formula>
    </cfRule>
  </conditionalFormatting>
  <conditionalFormatting sqref="K363:K365">
    <cfRule type="containsBlanks" dxfId="50" priority="104">
      <formula>LEN(TRIM(K363))=0</formula>
    </cfRule>
  </conditionalFormatting>
  <conditionalFormatting sqref="K363:K390">
    <cfRule type="expression" dxfId="49" priority="32">
      <formula>$K$191="第5希望まで"</formula>
    </cfRule>
    <cfRule type="expression" dxfId="48" priority="33">
      <formula>$K$191="第4希望まで"</formula>
    </cfRule>
    <cfRule type="expression" dxfId="47" priority="34">
      <formula>$K$191="第3希望まで"</formula>
    </cfRule>
    <cfRule type="expression" dxfId="46" priority="35">
      <formula>$K$191="第2希望まで"</formula>
    </cfRule>
    <cfRule type="expression" dxfId="45" priority="36">
      <formula>$K$191="第1希望のみ"</formula>
    </cfRule>
  </conditionalFormatting>
  <conditionalFormatting sqref="K367:K368">
    <cfRule type="containsBlanks" dxfId="44" priority="106">
      <formula>LEN(TRIM(K367))=0</formula>
    </cfRule>
  </conditionalFormatting>
  <conditionalFormatting sqref="K370:K378">
    <cfRule type="containsBlanks" dxfId="43" priority="105">
      <formula>LEN(TRIM(K370))=0</formula>
    </cfRule>
  </conditionalFormatting>
  <conditionalFormatting sqref="K376">
    <cfRule type="expression" dxfId="42" priority="103">
      <formula>$K$375="入学における語学要件の指定なし"</formula>
    </cfRule>
  </conditionalFormatting>
  <conditionalFormatting sqref="K379:K382">
    <cfRule type="containsBlanks" dxfId="41" priority="102">
      <formula>LEN(TRIM(K379))=0</formula>
    </cfRule>
  </conditionalFormatting>
  <conditionalFormatting sqref="K380:K390">
    <cfRule type="expression" dxfId="40" priority="97">
      <formula>$K$379="不要"</formula>
    </cfRule>
  </conditionalFormatting>
  <conditionalFormatting sqref="K384:K390">
    <cfRule type="containsBlanks" dxfId="39" priority="100">
      <formula>LEN(TRIM(K384))=0</formula>
    </cfRule>
  </conditionalFormatting>
  <conditionalFormatting sqref="K389">
    <cfRule type="expression" dxfId="38" priority="98">
      <formula>$K$388="入学における語学要件の指定なし"</formula>
    </cfRule>
  </conditionalFormatting>
  <conditionalFormatting sqref="K396:K398">
    <cfRule type="containsBlanks" dxfId="37" priority="94">
      <formula>LEN(TRIM(K396))=0</formula>
    </cfRule>
  </conditionalFormatting>
  <conditionalFormatting sqref="K396:K423">
    <cfRule type="expression" dxfId="36" priority="26">
      <formula>$K$191="第1希望のみ"</formula>
    </cfRule>
    <cfRule type="expression" dxfId="35" priority="27">
      <formula>$K$191="第2希望まで"</formula>
    </cfRule>
    <cfRule type="expression" dxfId="34" priority="28">
      <formula>$K$191="第3希望まで"</formula>
    </cfRule>
    <cfRule type="expression" dxfId="33" priority="29">
      <formula>$K$191="第4希望まで"</formula>
    </cfRule>
    <cfRule type="expression" dxfId="32" priority="30">
      <formula>$K$191="第5希望まで"</formula>
    </cfRule>
    <cfRule type="expression" dxfId="31" priority="31">
      <formula>$K$191="第6希望まで"</formula>
    </cfRule>
  </conditionalFormatting>
  <conditionalFormatting sqref="K400:K401">
    <cfRule type="containsBlanks" dxfId="30" priority="96">
      <formula>LEN(TRIM(K400))=0</formula>
    </cfRule>
  </conditionalFormatting>
  <conditionalFormatting sqref="K403:K411">
    <cfRule type="containsBlanks" dxfId="29" priority="95">
      <formula>LEN(TRIM(K403))=0</formula>
    </cfRule>
  </conditionalFormatting>
  <conditionalFormatting sqref="K409">
    <cfRule type="expression" dxfId="28" priority="93">
      <formula>$K$408="入学における語学要件の指定なし"</formula>
    </cfRule>
  </conditionalFormatting>
  <conditionalFormatting sqref="K412:K415">
    <cfRule type="containsBlanks" dxfId="27" priority="92">
      <formula>LEN(TRIM(K412))=0</formula>
    </cfRule>
  </conditionalFormatting>
  <conditionalFormatting sqref="K413:K423">
    <cfRule type="expression" dxfId="26" priority="87">
      <formula>$K$412="不要"</formula>
    </cfRule>
  </conditionalFormatting>
  <conditionalFormatting sqref="K417:K423">
    <cfRule type="containsBlanks" dxfId="25" priority="745">
      <formula>LEN(TRIM(K417))=0</formula>
    </cfRule>
  </conditionalFormatting>
  <conditionalFormatting sqref="K422">
    <cfRule type="expression" dxfId="24" priority="88">
      <formula>$K$421="入学における語学要件の指定なし"</formula>
    </cfRule>
  </conditionalFormatting>
  <conditionalFormatting sqref="K429:K431">
    <cfRule type="containsBlanks" dxfId="23" priority="84">
      <formula>LEN(TRIM(K429))=0</formula>
    </cfRule>
  </conditionalFormatting>
  <conditionalFormatting sqref="K429:K456">
    <cfRule type="expression" dxfId="22" priority="19">
      <formula>$K$191="第7希望まで"</formula>
    </cfRule>
    <cfRule type="expression" dxfId="21" priority="20">
      <formula>$K$191="第6希望まで"</formula>
    </cfRule>
    <cfRule type="expression" dxfId="20" priority="21">
      <formula>$K$191="第5希望まで"</formula>
    </cfRule>
    <cfRule type="expression" dxfId="19" priority="22">
      <formula>$K$191="第4希望まで"</formula>
    </cfRule>
    <cfRule type="expression" dxfId="18" priority="23">
      <formula>$K$191="第3希望まで"</formula>
    </cfRule>
    <cfRule type="expression" dxfId="17" priority="24">
      <formula>$K$191="第2希望まで"</formula>
    </cfRule>
    <cfRule type="expression" dxfId="16" priority="25">
      <formula>$K$191="第1希望のみ"</formula>
    </cfRule>
  </conditionalFormatting>
  <conditionalFormatting sqref="K433:K434">
    <cfRule type="containsBlanks" dxfId="15" priority="86">
      <formula>LEN(TRIM(K433))=0</formula>
    </cfRule>
  </conditionalFormatting>
  <conditionalFormatting sqref="K436:K444">
    <cfRule type="containsBlanks" dxfId="14" priority="85">
      <formula>LEN(TRIM(K436))=0</formula>
    </cfRule>
  </conditionalFormatting>
  <conditionalFormatting sqref="K442">
    <cfRule type="expression" dxfId="13" priority="83">
      <formula>$K$441="入学における語学要件の指定なし"</formula>
    </cfRule>
  </conditionalFormatting>
  <conditionalFormatting sqref="K445:K448">
    <cfRule type="containsBlanks" dxfId="12" priority="82">
      <formula>LEN(TRIM(K445))=0</formula>
    </cfRule>
  </conditionalFormatting>
  <conditionalFormatting sqref="K446:K456">
    <cfRule type="expression" dxfId="11" priority="77">
      <formula>$K$445="不要"</formula>
    </cfRule>
  </conditionalFormatting>
  <conditionalFormatting sqref="K450:K456">
    <cfRule type="containsBlanks" dxfId="10" priority="80">
      <formula>LEN(TRIM(K450))=0</formula>
    </cfRule>
  </conditionalFormatting>
  <conditionalFormatting sqref="K455">
    <cfRule type="expression" dxfId="9" priority="78">
      <formula>$K$454="入学における語学要件の指定なし"</formula>
    </cfRule>
  </conditionalFormatting>
  <conditionalFormatting sqref="K63">
    <cfRule type="containsBlanks" dxfId="8" priority="3">
      <formula>LEN(TRIM(K63))=0</formula>
    </cfRule>
  </conditionalFormatting>
  <conditionalFormatting sqref="K80">
    <cfRule type="containsBlanks" dxfId="7" priority="622">
      <formula>LEN(TRIM(K80))=0</formula>
    </cfRule>
    <cfRule type="expression" dxfId="6" priority="2">
      <formula>$K$79=""</formula>
    </cfRule>
  </conditionalFormatting>
  <dataValidations xWindow="731" yWindow="592" count="34">
    <dataValidation imeMode="on" allowBlank="1" showInputMessage="1" showErrorMessage="1" sqref="K24"/>
    <dataValidation allowBlank="1" showInputMessage="1" showErrorMessage="1" prompt="全角で入力してください" sqref="K12:K13"/>
    <dataValidation allowBlank="1" showInputMessage="1" showErrorMessage="1" prompt="自動で表示されます_x000a_入力不要です" sqref="K21"/>
    <dataValidation imeMode="disabled" allowBlank="1" showInputMessage="1" showErrorMessage="1" sqref="K398 K161 K124 K212 K446:K447 K429 K437 K444 K205 K197 K431 K247:K248 K245 K238 K230 K232 K280:K281 K278 K271 K263 K265 K313:K314 K311 K304 K296 K298 K347:K348 K345 K338 K330 K332 K380:K381 K378 K371 K363 K365 K413:K414 K411 K404 K396 K214:K215"/>
    <dataValidation type="textLength" imeMode="disabled" allowBlank="1" showInputMessage="1" showErrorMessage="1" error="「-」を含めて正確に入力してください。" prompt="ハイフンも含めて半角で入力してください" sqref="K51">
      <formula1>12</formula1>
      <formula2>20</formula2>
    </dataValidation>
    <dataValidation type="textLength" imeMode="disabled" operator="equal" allowBlank="1" showInputMessage="1" showErrorMessage="1" errorTitle="郵便番号" error="「-」を含めて正確に入力してください。" prompt="ハイフンも入れてください" sqref="K25">
      <formula1>8</formula1>
    </dataValidation>
    <dataValidation type="textLength" imeMode="on" operator="lessThanOrEqual" allowBlank="1" showInputMessage="1" showErrorMessage="1" error="800字以内で入力してください" sqref="K211 K244 K277 K310 K344 K377 K410 K443">
      <formula1>800</formula1>
    </dataValidation>
    <dataValidation type="textLength" imeMode="disabled" allowBlank="1" showInputMessage="1" showErrorMessage="1" sqref="K434 K235 K268 K301 K335 K368 K401">
      <formula1>1</formula1>
      <formula2>84</formula2>
    </dataValidation>
    <dataValidation type="textLength" imeMode="off" operator="equal" allowBlank="1" showInputMessage="1" showErrorMessage="1" error="コードは3桁で入力してください" sqref="K216 K249 K282 K315 K349 K382 K415 K448">
      <formula1>3</formula1>
    </dataValidation>
    <dataValidation type="list" allowBlank="1" showInputMessage="1" showErrorMessage="1" sqref="K61">
      <formula1>INDIRECT($K$57)</formula1>
    </dataValidation>
    <dataValidation imeMode="halfAlpha" allowBlank="1" showInputMessage="1" showErrorMessage="1" prompt="名は最初の一文字のみ半角大文字_x000a_以降は半角小文字で入力してください" sqref="K17"/>
    <dataValidation imeMode="halfAlpha" allowBlank="1" showInputMessage="1" showErrorMessage="1" prompt="姓は全て半角大文字で入力してください" sqref="K16"/>
    <dataValidation type="textLength" imeMode="disabled" operator="equal" allowBlank="1" showInputMessage="1" showErrorMessage="1" error="記入例に従って入力してください。" prompt="アルファベット(KA)＋数字8桁を入力してください" sqref="K11">
      <formula1>10</formula1>
    </dataValidation>
    <dataValidation imeMode="fullKatakana" allowBlank="1" showInputMessage="1" showErrorMessage="1" prompt="全角カナで入力してください" sqref="K14"/>
    <dataValidation type="textLength" imeMode="disabled" operator="equal" allowBlank="1" showInputMessage="1" showErrorMessage="1" errorTitle="年" prompt="西暦4桁を入力してください" sqref="K18 K110 K112 K127 K130 K139 K142 K150 K174 K179 K184">
      <formula1>4</formula1>
    </dataValidation>
    <dataValidation type="custom" imeMode="disabled" allowBlank="1" showInputMessage="1" showErrorMessage="1" errorTitle="メールアドレス" error="@も含め、最後まで正確に入力してください。" sqref="K52 K28">
      <formula1>COUNTIF(K28,"*@*")</formula1>
    </dataValidation>
    <dataValidation imeMode="off" allowBlank="1" showInputMessage="1" showErrorMessage="1" sqref="K26"/>
    <dataValidation type="textLength" imeMode="disabled" operator="equal" allowBlank="1" showInputMessage="1" showErrorMessage="1" sqref="K146 K105 K134 K122 K202">
      <formula1>2</formula1>
    </dataValidation>
    <dataValidation type="list" allowBlank="1" showInputMessage="1" showErrorMessage="1" sqref="K220 K253 K286 K319 K353 K386 K419 K452">
      <formula1>支援開始準備</formula1>
    </dataValidation>
    <dataValidation type="list" allowBlank="1" showInputMessage="1" showErrorMessage="1" sqref="K439 K240 K273 K306 K340 K373 K406 K207">
      <formula1>支援開始学士</formula1>
    </dataValidation>
    <dataValidation type="list" allowBlank="1" showInputMessage="1" showErrorMessage="1" sqref="K221">
      <formula1>INDIRECT("_"&amp;$K$220)</formula1>
    </dataValidation>
    <dataValidation type="textLength" imeMode="disabled" operator="equal" allowBlank="1" showInputMessage="1" showErrorMessage="1" sqref="K199 K107 K136 K148">
      <formula1>3</formula1>
    </dataValidation>
    <dataValidation allowBlank="1" showInputMessage="1" sqref="K177 K182 K187"/>
    <dataValidation type="list" allowBlank="1" showInputMessage="1" showErrorMessage="1" sqref="K453">
      <formula1>INDIRECT("_"&amp;$K$452)</formula1>
    </dataValidation>
    <dataValidation type="list" allowBlank="1" showInputMessage="1" showErrorMessage="1" sqref="K254">
      <formula1>INDIRECT("_"&amp;$K$253)</formula1>
    </dataValidation>
    <dataValidation type="list" allowBlank="1" showInputMessage="1" showErrorMessage="1" sqref="K287">
      <formula1>INDIRECT("_"&amp;$K$286)</formula1>
    </dataValidation>
    <dataValidation type="list" allowBlank="1" showInputMessage="1" showErrorMessage="1" sqref="K320">
      <formula1>INDIRECT("_"&amp;$K$319)</formula1>
    </dataValidation>
    <dataValidation type="list" allowBlank="1" showInputMessage="1" showErrorMessage="1" sqref="K354">
      <formula1>INDIRECT("_"&amp;$K$353)</formula1>
    </dataValidation>
    <dataValidation type="list" allowBlank="1" showInputMessage="1" showErrorMessage="1" sqref="K387">
      <formula1>INDIRECT("_"&amp;$K$386)</formula1>
    </dataValidation>
    <dataValidation type="list" allowBlank="1" showInputMessage="1" showErrorMessage="1" sqref="K420">
      <formula1>INDIRECT("_"&amp;$K$419)</formula1>
    </dataValidation>
    <dataValidation type="textLength" imeMode="disabled" allowBlank="1" showInputMessage="1" showErrorMessage="1" errorTitle="電話番号" error="「-」を含めて正確に入力してください。" prompt="ハイフンも含めて半角で入力してください" sqref="K27">
      <formula1>12</formula1>
      <formula2>20</formula2>
    </dataValidation>
    <dataValidation type="custom" imeMode="fullKatakana" allowBlank="1" showInputMessage="1" showErrorMessage="1" prompt="全角カナで入力してください" sqref="K15">
      <formula1>AND(K15=DBCS(K15))</formula1>
    </dataValidation>
    <dataValidation allowBlank="1" showInputMessage="1" showErrorMessage="1" prompt="以下の赤枠の項目で該当するものについて「あり」を選択してください" sqref="K81 K92"/>
    <dataValidation type="list" allowBlank="1" showInputMessage="1" showErrorMessage="1" sqref="K67">
      <formula1>INDIRECT($K$63)</formula1>
    </dataValidation>
  </dataValidations>
  <hyperlinks>
    <hyperlink ref="N224" r:id="rId1"/>
    <hyperlink ref="N257" r:id="rId2"/>
    <hyperlink ref="N290" r:id="rId3"/>
    <hyperlink ref="N323" r:id="rId4"/>
    <hyperlink ref="N357" r:id="rId5"/>
    <hyperlink ref="N390" r:id="rId6"/>
    <hyperlink ref="N423" r:id="rId7"/>
    <hyperlink ref="N456" r:id="rId8"/>
  </hyperlinks>
  <pageMargins left="0.70866141732283461" right="0.70866141732283461" top="0.74803149606299213" bottom="0.74803149606299213" header="0.31496062992125984" footer="0.31496062992125984"/>
  <pageSetup paperSize="9" scale="43" fitToHeight="0" orientation="landscape" r:id="rId9"/>
  <ignoredErrors>
    <ignoredError sqref="N111 N128 N131 N140 N143 N151 N113" numberStoredAsText="1"/>
  </ignoredErrors>
  <legacyDrawing r:id="rId10"/>
  <extLst>
    <ext xmlns:x14="http://schemas.microsoft.com/office/spreadsheetml/2009/9/main" uri="{CCE6A557-97BC-4b89-ADB6-D9C93CAAB3DF}">
      <x14:dataValidations xmlns:xm="http://schemas.microsoft.com/office/excel/2006/main" xWindow="731" yWindow="592" count="50">
        <x14:dataValidation type="list" allowBlank="1" showInputMessage="1" showErrorMessage="1">
          <x14:formula1>
            <xm:f>'選択(非表示）'!$DH$4:$DH$7</xm:f>
          </x14:formula1>
          <xm:sqref>K201 K433 K400 K367 K334 K300 K267 K234</xm:sqref>
        </x14:dataValidation>
        <x14:dataValidation type="list" allowBlank="1" showInputMessage="1" showErrorMessage="1">
          <x14:formula1>
            <xm:f>'選択(非表示）'!$DK$4:$DK$6</xm:f>
          </x14:formula1>
          <xm:sqref>K209 K454 K441 K421 K408 K388 K375 K355 K342 K321 K308 K288 K275 K255 K242 K222</xm:sqref>
        </x14:dataValidation>
        <x14:dataValidation type="list" allowBlank="1" showInputMessage="1" showErrorMessage="1">
          <x14:formula1>
            <xm:f>'選択(非表示）'!$CJ$4:$CJ$9</xm:f>
          </x14:formula1>
          <xm:sqref>K183 K178 K173</xm:sqref>
        </x14:dataValidation>
        <x14:dataValidation type="list" allowBlank="1" showInputMessage="1" showErrorMessage="1">
          <x14:formula1>
            <xm:f>'選択(非表示）'!$CM$4:$CM$10</xm:f>
          </x14:formula1>
          <xm:sqref>K186 K176 K181</xm:sqref>
        </x14:dataValidation>
        <x14:dataValidation type="list" allowBlank="1" showInputMessage="1" showErrorMessage="1">
          <x14:formula1>
            <xm:f>'選択(非表示）'!$CS$4:$CS$6</xm:f>
          </x14:formula1>
          <xm:sqref>K198 K430 K397 K364 K331 K297 K264 K231</xm:sqref>
        </x14:dataValidation>
        <x14:dataValidation type="list" allowBlank="1" showInputMessage="1" showErrorMessage="1">
          <x14:formula1>
            <xm:f>'選択(非表示）'!$CY$4:$CY$9</xm:f>
          </x14:formula1>
          <xm:sqref>K206 K438 K405 K372 K339 K305 K272 K239</xm:sqref>
        </x14:dataValidation>
        <x14:dataValidation type="list" allowBlank="1" showInputMessage="1" showErrorMessage="1">
          <x14:formula1>
            <xm:f>'選択(非表示）'!$DN$4:$DN$6</xm:f>
          </x14:formula1>
          <xm:sqref>K213 K445 K412 K379 K346 K312 K279 K246</xm:sqref>
        </x14:dataValidation>
        <x14:dataValidation type="list" allowBlank="1" showInputMessage="1" showErrorMessage="1">
          <x14:formula1>
            <xm:f>'選択(非表示）'!$DT$4:$DT$7</xm:f>
          </x14:formula1>
          <xm:sqref>K219 K451 K418 K385 K352 K318 K285 K252</xm:sqref>
        </x14:dataValidation>
        <x14:dataValidation type="list" allowBlank="1" showInputMessage="1" showErrorMessage="1">
          <x14:formula1>
            <xm:f>'選択(非表示）'!$DQ$4:$DQ$6</xm:f>
          </x14:formula1>
          <xm:sqref>K218 K450 K417 K384 K351 K317 K284 K251</xm:sqref>
        </x14:dataValidation>
        <x14:dataValidation type="list" allowBlank="1" showInputMessage="1" showErrorMessage="1">
          <x14:formula1>
            <xm:f>'選択(非表示）'!$BL$4:$BL$7</xm:f>
          </x14:formula1>
          <xm:sqref>K119</xm:sqref>
        </x14:dataValidation>
        <x14:dataValidation type="list" allowBlank="1" showInputMessage="1" showErrorMessage="1">
          <x14:formula1>
            <xm:f>'選択(非表示）'!$CG$4:$CG$6</xm:f>
          </x14:formula1>
          <xm:sqref>K172</xm:sqref>
        </x14:dataValidation>
        <x14:dataValidation type="list" allowBlank="1" showInputMessage="1" showErrorMessage="1">
          <x14:formula1>
            <xm:f>'選択(非表示）'!$X$4:$X$9</xm:f>
          </x14:formula1>
          <xm:sqref>K41</xm:sqref>
        </x14:dataValidation>
        <x14:dataValidation type="list" allowBlank="1" showInputMessage="1" showErrorMessage="1">
          <x14:formula1>
            <xm:f>'選択(非表示）'!$AA$4:$AA$6</xm:f>
          </x14:formula1>
          <xm:sqref>K57 K63</xm:sqref>
        </x14:dataValidation>
        <x14:dataValidation type="list" allowBlank="1" showInputMessage="1" showErrorMessage="1">
          <x14:formula1>
            <xm:f>'選択(非表示）'!$AD$4:$AD$6</xm:f>
          </x14:formula1>
          <xm:sqref>K58 K64</xm:sqref>
        </x14:dataValidation>
        <x14:dataValidation type="list" allowBlank="1" showInputMessage="1" showErrorMessage="1">
          <x14:formula1>
            <xm:f>'選択(非表示）'!$AK$4:$AK$5</xm:f>
          </x14:formula1>
          <xm:sqref>K74</xm:sqref>
        </x14:dataValidation>
        <x14:dataValidation type="list" allowBlank="1" showInputMessage="1" showErrorMessage="1">
          <x14:formula1>
            <xm:f>'選択(非表示）'!$AN$4:$AN$5</xm:f>
          </x14:formula1>
          <xm:sqref>K75</xm:sqref>
        </x14:dataValidation>
        <x14:dataValidation type="list" allowBlank="1" showInputMessage="1" showErrorMessage="1">
          <x14:formula1>
            <xm:f>'選択(非表示）'!$AQ$4:$AQ$6</xm:f>
          </x14:formula1>
          <xm:sqref>K76</xm:sqref>
        </x14:dataValidation>
        <x14:dataValidation type="list" allowBlank="1" showInputMessage="1" showErrorMessage="1">
          <x14:formula1>
            <xm:f>'選択(非表示）'!$AT$4:$AT$9</xm:f>
          </x14:formula1>
          <xm:sqref>K79</xm:sqref>
        </x14:dataValidation>
        <x14:dataValidation type="list" allowBlank="1" showInputMessage="1" showErrorMessage="1">
          <x14:formula1>
            <xm:f>'選択(非表示）'!$AW$4:$AW$13</xm:f>
          </x14:formula1>
          <xm:sqref>K91</xm:sqref>
        </x14:dataValidation>
        <x14:dataValidation type="list" allowBlank="1" showInputMessage="1" showErrorMessage="1">
          <x14:formula1>
            <xm:f>'選択(非表示）'!$AZ$4:$AZ$8</xm:f>
          </x14:formula1>
          <xm:sqref>K100</xm:sqref>
        </x14:dataValidation>
        <x14:dataValidation type="list" allowBlank="1" showInputMessage="1" showErrorMessage="1">
          <x14:formula1>
            <xm:f>'選択(非表示）'!$BC$4:$BC$8</xm:f>
          </x14:formula1>
          <xm:sqref>K101</xm:sqref>
        </x14:dataValidation>
        <x14:dataValidation type="list" allowBlank="1" showInputMessage="1" showErrorMessage="1">
          <x14:formula1>
            <xm:f>'選択(非表示）'!$BF$4:$BF$6</xm:f>
          </x14:formula1>
          <xm:sqref>K104 K121 K133 K145</xm:sqref>
        </x14:dataValidation>
        <x14:dataValidation type="list" allowBlank="1" showInputMessage="1" showErrorMessage="1">
          <x14:formula1>
            <xm:f>'選択(非表示）'!$BI$4:$BI$6</xm:f>
          </x14:formula1>
          <xm:sqref>K126 K109 K138</xm:sqref>
        </x14:dataValidation>
        <x14:dataValidation type="list" allowBlank="1" showInputMessage="1" showErrorMessage="1">
          <x14:formula1>
            <xm:f>'選択(非表示）'!$BO$4:$BO$8</xm:f>
          </x14:formula1>
          <xm:sqref>K129 K141</xm:sqref>
        </x14:dataValidation>
        <x14:dataValidation type="list" allowBlank="1" showInputMessage="1" showErrorMessage="1">
          <x14:formula1>
            <xm:f>'選択(非表示）'!$CD$4:$CD$10</xm:f>
          </x14:formula1>
          <xm:sqref>K165</xm:sqref>
        </x14:dataValidation>
        <x14:dataValidation type="list" allowBlank="1" showInputMessage="1" showErrorMessage="1">
          <x14:formula1>
            <xm:f>'選択(非表示）'!$BX$4:$BX$8</xm:f>
          </x14:formula1>
          <xm:sqref>K162</xm:sqref>
        </x14:dataValidation>
        <x14:dataValidation type="list" allowBlank="1" showInputMessage="1" showErrorMessage="1">
          <x14:formula1>
            <xm:f>'選択(非表示）'!$BR$4:$BR$6</xm:f>
          </x14:formula1>
          <xm:sqref>K166</xm:sqref>
        </x14:dataValidation>
        <x14:dataValidation type="list" allowBlank="1" showInputMessage="1" showErrorMessage="1">
          <x14:formula1>
            <xm:f>'選択(非表示）'!$DZ$4:$DZ$5</xm:f>
          </x14:formula1>
          <xm:sqref>K82:K89 K93:K99</xm:sqref>
        </x14:dataValidation>
        <x14:dataValidation type="list" allowBlank="1" showInputMessage="1" showErrorMessage="1">
          <x14:formula1>
            <xm:f>'選択(非表示）'!$H$4:$H$6</xm:f>
          </x14:formula1>
          <xm:sqref>K22</xm:sqref>
        </x14:dataValidation>
        <x14:dataValidation type="list" allowBlank="1" showInputMessage="1" showErrorMessage="1">
          <x14:formula1>
            <xm:f>'選択(非表示）'!$K$4:$K$7</xm:f>
          </x14:formula1>
          <xm:sqref>K23</xm:sqref>
        </x14:dataValidation>
        <x14:dataValidation type="list" imeMode="disabled" operator="greaterThan" allowBlank="1" showInputMessage="1" showErrorMessage="1" errorTitle="生年月日" error="入力例に従って、正しく生年月日を入力してください。">
          <x14:formula1>
            <xm:f>'選択(非表示）'!$B$3:$B$15</xm:f>
          </x14:formula1>
          <xm:sqref>K19</xm:sqref>
        </x14:dataValidation>
        <x14:dataValidation type="list" imeMode="disabled" operator="greaterThan" allowBlank="1" showInputMessage="1" showErrorMessage="1" errorTitle="生年月日" error="入力例に従って、正しく生年月日を入力してください。">
          <x14:formula1>
            <xm:f>'選択(非表示）'!$E$3:$E$34</xm:f>
          </x14:formula1>
          <xm:sqref>K20</xm:sqref>
        </x14:dataValidation>
        <x14:dataValidation type="list" allowBlank="1" showInputMessage="1">
          <x14:formula1>
            <xm:f>'選択(非表示）'!$N$4:$N$5</xm:f>
          </x14:formula1>
          <xm:sqref>K45 K33 K36:K37 K40</xm:sqref>
        </x14:dataValidation>
        <x14:dataValidation type="list" allowBlank="1" showInputMessage="1" showErrorMessage="1">
          <x14:formula1>
            <xm:f>'選択(非表示）'!$U$4:$U$15</xm:f>
          </x14:formula1>
          <xm:sqref>K35 K39 K44</xm:sqref>
        </x14:dataValidation>
        <x14:dataValidation type="list" allowBlank="1" showInputMessage="1" showErrorMessage="1">
          <x14:formula1>
            <xm:f>IF($K$33="-",'選択(非表示）'!$R$4:$R$5,'選択(非表示）'!$Q$4:$Q$6)</xm:f>
          </x14:formula1>
          <xm:sqref>K43 K38</xm:sqref>
        </x14:dataValidation>
        <x14:dataValidation type="list" imeMode="disabled" operator="equal" allowBlank="1" showInputMessage="1" showErrorMessage="1">
          <x14:formula1>
            <xm:f>'選択(非表示）'!$B$3:$B$15</xm:f>
          </x14:formula1>
          <xm:sqref>K113 K111 K128 K131 K140 K143 K151 K175 K180 K185</xm:sqref>
        </x14:dataValidation>
        <x14:dataValidation type="list" imeMode="disabled" allowBlank="1" showInputMessage="1" showErrorMessage="1">
          <x14:formula1>
            <xm:f>'選択(非表示）'!$CA$4:$CA$8</xm:f>
          </x14:formula1>
          <xm:sqref>K163</xm:sqref>
        </x14:dataValidation>
        <x14:dataValidation type="list" imeMode="disabled" allowBlank="1" showInputMessage="1" showErrorMessage="1">
          <x14:formula1>
            <xm:f>'選択(非表示）'!$CV$4:$CV$5</xm:f>
          </x14:formula1>
          <xm:sqref>K204 K436 K403 K370 K337 K303 K270 K237</xm:sqref>
        </x14:dataValidation>
        <x14:dataValidation type="list" imeMode="disabled" allowBlank="1" showInputMessage="1">
          <x14:formula1>
            <xm:f>'選択(非表示）'!$BU$4:$BU$5</xm:f>
          </x14:formula1>
          <xm:sqref>K160</xm:sqref>
        </x14:dataValidation>
        <x14:dataValidation type="list" allowBlank="1" showInputMessage="1" showErrorMessage="1">
          <x14:formula1>
            <xm:f>'選択(非表示）'!$Q$4:$Q$6</xm:f>
          </x14:formula1>
          <xm:sqref>K34</xm:sqref>
        </x14:dataValidation>
        <x14:dataValidation type="list" imeMode="disabled" allowBlank="1" showInputMessage="1" showErrorMessage="1">
          <x14:formula1>
            <xm:f>'選択(非表示）'!$CP$4:$CP$12</xm:f>
          </x14:formula1>
          <xm:sqref>K191</xm:sqref>
        </x14:dataValidation>
        <x14:dataValidation type="list" allowBlank="1" showInputMessage="1" showErrorMessage="1">
          <x14:formula1>
            <xm:f>OFFSET('選択(非表示）'!$DA2,1,MATCH($K$439,支援開始学士,0),13,1)</xm:f>
          </x14:formula1>
          <xm:sqref>K440</xm:sqref>
        </x14:dataValidation>
        <x14:dataValidation type="list" allowBlank="1" showInputMessage="1" showErrorMessage="1">
          <x14:formula1>
            <xm:f>OFFSET('選択(非表示）'!$DA2,1,MATCH($K$406,支援開始学士,0),13,1)</xm:f>
          </x14:formula1>
          <xm:sqref>K407</xm:sqref>
        </x14:dataValidation>
        <x14:dataValidation type="list" allowBlank="1" showInputMessage="1" showErrorMessage="1">
          <x14:formula1>
            <xm:f>OFFSET('選択(非表示）'!$DA2,1,MATCH($K$340,支援開始学士,0),13,1)</xm:f>
          </x14:formula1>
          <xm:sqref>K341</xm:sqref>
        </x14:dataValidation>
        <x14:dataValidation type="list" allowBlank="1" showInputMessage="1" showErrorMessage="1">
          <x14:formula1>
            <xm:f>OFFSET('選択(非表示）'!$DA2,1,MATCH($K$207,支援開始学士,0),13,1)</xm:f>
          </x14:formula1>
          <xm:sqref>K208</xm:sqref>
        </x14:dataValidation>
        <x14:dataValidation type="list" allowBlank="1" showInputMessage="1" showErrorMessage="1">
          <x14:formula1>
            <xm:f>OFFSET('選択(非表示）'!$DA2,1,MATCH($K$240,支援開始学士,0),13,1)</xm:f>
          </x14:formula1>
          <xm:sqref>K241</xm:sqref>
        </x14:dataValidation>
        <x14:dataValidation type="list" allowBlank="1" showInputMessage="1" showErrorMessage="1">
          <x14:formula1>
            <xm:f>OFFSET('選択(非表示）'!$DA2,1,MATCH($K$273,支援開始学士,0),13,1)</xm:f>
          </x14:formula1>
          <xm:sqref>K274</xm:sqref>
        </x14:dataValidation>
        <x14:dataValidation type="list" allowBlank="1" showInputMessage="1" showErrorMessage="1">
          <x14:formula1>
            <xm:f>OFFSET('選択(非表示）'!$DA2,1,MATCH($K$306,支援開始学士,0),13,1)</xm:f>
          </x14:formula1>
          <xm:sqref>K307</xm:sqref>
        </x14:dataValidation>
        <x14:dataValidation type="list" allowBlank="1" showInputMessage="1" showErrorMessage="1">
          <x14:formula1>
            <xm:f>OFFSET('選択(非表示）'!$DA2,1,MATCH($K$373,支援開始学士,0),13,1)</xm:f>
          </x14:formula1>
          <xm:sqref>K374</xm:sqref>
        </x14:dataValidation>
        <x14:dataValidation type="list" allowBlank="1" showInputMessage="1" showErrorMessage="1">
          <x14:formula1>
            <xm:f>'選択(非表示）'!$AT$4:$AT$9</xm:f>
          </x14:formula1>
          <xm:sqref>K77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56"/>
  <sheetViews>
    <sheetView showGridLines="0" view="pageBreakPreview" zoomScaleNormal="100" zoomScaleSheetLayoutView="100" workbookViewId="0">
      <selection activeCell="Y2" sqref="Y2"/>
    </sheetView>
  </sheetViews>
  <sheetFormatPr defaultColWidth="9" defaultRowHeight="12" x14ac:dyDescent="0.4"/>
  <cols>
    <col min="1" max="1" width="8.375" style="10" customWidth="1"/>
    <col min="2" max="2" width="3.5" style="9" customWidth="1"/>
    <col min="3" max="23" width="4.875" style="10" customWidth="1"/>
    <col min="24" max="43" width="4.75" style="10" customWidth="1"/>
    <col min="44" max="16384" width="9" style="10"/>
  </cols>
  <sheetData>
    <row r="1" spans="1:28" s="373" customFormat="1" ht="30" customHeight="1" thickBot="1" x14ac:dyDescent="0.45">
      <c r="A1" s="604" t="s">
        <v>1000</v>
      </c>
      <c r="B1" s="604"/>
      <c r="C1" s="604"/>
      <c r="D1" s="604"/>
      <c r="E1" s="604"/>
    </row>
    <row r="2" spans="1:28" ht="14.25" customHeight="1" x14ac:dyDescent="0.4">
      <c r="A2" s="182"/>
      <c r="C2" s="852" t="s">
        <v>191</v>
      </c>
      <c r="D2" s="853"/>
      <c r="E2" s="854"/>
      <c r="F2" s="708" t="str">
        <f>入力シート!K11&amp;""</f>
        <v/>
      </c>
      <c r="G2" s="709"/>
      <c r="H2" s="709"/>
      <c r="I2" s="710"/>
      <c r="J2" s="400"/>
      <c r="K2" s="400"/>
      <c r="L2" s="400"/>
      <c r="M2" s="400"/>
      <c r="N2" s="400"/>
      <c r="O2" s="400"/>
      <c r="P2" s="858" t="s">
        <v>192</v>
      </c>
      <c r="Q2" s="859"/>
      <c r="R2" s="718" t="str">
        <f>入力シート!K12&amp;""</f>
        <v/>
      </c>
      <c r="S2" s="719"/>
      <c r="T2" s="720"/>
      <c r="U2" s="718" t="str">
        <f>入力シート!K13&amp;""</f>
        <v/>
      </c>
      <c r="V2" s="719"/>
      <c r="W2" s="720"/>
    </row>
    <row r="3" spans="1:28" ht="12.6" customHeight="1" thickBot="1" x14ac:dyDescent="0.45">
      <c r="C3" s="855"/>
      <c r="D3" s="856"/>
      <c r="E3" s="857"/>
      <c r="F3" s="711"/>
      <c r="G3" s="712"/>
      <c r="H3" s="712"/>
      <c r="I3" s="713"/>
      <c r="J3" s="400"/>
      <c r="K3" s="400"/>
      <c r="L3" s="400"/>
      <c r="M3" s="400"/>
      <c r="N3" s="400"/>
      <c r="O3" s="400"/>
      <c r="P3" s="860"/>
      <c r="Q3" s="861"/>
      <c r="R3" s="721"/>
      <c r="S3" s="722"/>
      <c r="T3" s="723"/>
      <c r="U3" s="721"/>
      <c r="V3" s="722"/>
      <c r="W3" s="723"/>
    </row>
    <row r="4" spans="1:28" ht="5.0999999999999996" customHeight="1" x14ac:dyDescent="0.4">
      <c r="C4" s="11"/>
      <c r="D4" s="11"/>
      <c r="E4" s="11"/>
      <c r="F4" s="11"/>
      <c r="G4" s="11"/>
      <c r="H4" s="11"/>
      <c r="I4" s="11"/>
      <c r="J4" s="11"/>
      <c r="K4" s="11"/>
      <c r="L4" s="11"/>
      <c r="M4" s="11"/>
      <c r="N4" s="11"/>
      <c r="O4" s="11"/>
      <c r="P4" s="11"/>
      <c r="Q4" s="11"/>
      <c r="R4" s="11"/>
      <c r="S4" s="11"/>
      <c r="T4" s="11"/>
      <c r="U4" s="11"/>
      <c r="V4" s="11"/>
      <c r="W4" s="11"/>
    </row>
    <row r="5" spans="1:28" ht="5.25" customHeight="1" x14ac:dyDescent="0.4">
      <c r="C5" s="11"/>
      <c r="D5" s="11"/>
      <c r="E5" s="11"/>
      <c r="F5" s="11"/>
      <c r="G5" s="11"/>
      <c r="H5" s="11"/>
      <c r="I5" s="11"/>
      <c r="J5" s="11"/>
      <c r="K5" s="11"/>
      <c r="L5" s="11"/>
      <c r="M5" s="11"/>
      <c r="N5" s="11"/>
      <c r="O5" s="11"/>
      <c r="P5" s="11"/>
      <c r="Q5" s="11"/>
      <c r="R5" s="11"/>
      <c r="S5" s="11"/>
      <c r="T5" s="11"/>
      <c r="U5" s="11"/>
      <c r="V5" s="11"/>
      <c r="W5" s="11"/>
    </row>
    <row r="6" spans="1:28" x14ac:dyDescent="0.4">
      <c r="C6" s="11"/>
      <c r="D6" s="11"/>
      <c r="E6" s="11"/>
      <c r="F6" s="11"/>
      <c r="G6" s="11"/>
      <c r="H6" s="11"/>
      <c r="I6" s="11"/>
      <c r="J6" s="11"/>
      <c r="K6" s="11"/>
      <c r="L6" s="11"/>
      <c r="M6" s="11"/>
      <c r="N6" s="11"/>
      <c r="O6" s="11"/>
      <c r="P6" s="11"/>
      <c r="Q6" s="11"/>
      <c r="R6" s="11"/>
      <c r="S6" s="11"/>
      <c r="T6" s="11"/>
      <c r="U6" s="11"/>
      <c r="V6" s="11"/>
      <c r="W6" s="11"/>
    </row>
    <row r="7" spans="1:28" ht="12.75" customHeight="1" x14ac:dyDescent="0.4">
      <c r="C7" s="154"/>
      <c r="D7" s="844" t="s">
        <v>1211</v>
      </c>
      <c r="E7" s="844"/>
      <c r="F7" s="844"/>
      <c r="G7" s="844"/>
      <c r="H7" s="844"/>
      <c r="I7" s="844"/>
      <c r="J7" s="844"/>
      <c r="K7" s="844"/>
      <c r="L7" s="844"/>
      <c r="M7" s="844"/>
      <c r="N7" s="844"/>
      <c r="O7" s="844"/>
      <c r="P7" s="844"/>
      <c r="Q7" s="844"/>
      <c r="R7" s="844"/>
      <c r="S7" s="11"/>
      <c r="T7" s="11"/>
      <c r="U7" s="154"/>
      <c r="V7" s="154"/>
      <c r="W7" s="154"/>
      <c r="AA7" s="12"/>
      <c r="AB7" s="12"/>
    </row>
    <row r="8" spans="1:28" ht="12.75" customHeight="1" x14ac:dyDescent="0.4">
      <c r="C8" s="154"/>
      <c r="D8" s="844"/>
      <c r="E8" s="844"/>
      <c r="F8" s="844"/>
      <c r="G8" s="844"/>
      <c r="H8" s="844"/>
      <c r="I8" s="844"/>
      <c r="J8" s="844"/>
      <c r="K8" s="844"/>
      <c r="L8" s="844"/>
      <c r="M8" s="844"/>
      <c r="N8" s="844"/>
      <c r="O8" s="844"/>
      <c r="P8" s="844"/>
      <c r="Q8" s="844"/>
      <c r="R8" s="844"/>
      <c r="S8" s="11"/>
      <c r="T8" s="11"/>
      <c r="U8" s="154"/>
      <c r="V8" s="154"/>
      <c r="W8" s="154"/>
      <c r="Y8" s="12"/>
      <c r="Z8" s="12"/>
      <c r="AA8" s="12"/>
      <c r="AB8" s="12"/>
    </row>
    <row r="9" spans="1:28" ht="18.75" x14ac:dyDescent="0.4">
      <c r="C9" s="11"/>
      <c r="D9" s="11"/>
      <c r="E9" s="11"/>
      <c r="F9" s="11"/>
      <c r="G9" s="11"/>
      <c r="H9" s="11"/>
      <c r="I9" s="11"/>
      <c r="J9" s="11"/>
      <c r="K9" s="11"/>
      <c r="L9" s="11"/>
      <c r="M9" s="11"/>
      <c r="N9" s="11"/>
      <c r="O9" s="11"/>
      <c r="P9" s="11"/>
      <c r="Q9" s="11"/>
      <c r="R9" s="11"/>
      <c r="S9" s="11"/>
      <c r="T9" s="11"/>
      <c r="U9" s="11"/>
      <c r="V9" s="11"/>
      <c r="W9"/>
      <c r="Y9" s="12"/>
      <c r="Z9" s="12"/>
      <c r="AA9" s="12"/>
      <c r="AB9" s="12"/>
    </row>
    <row r="10" spans="1:28" ht="18.75" x14ac:dyDescent="0.4">
      <c r="C10" s="11"/>
      <c r="D10" s="11"/>
      <c r="E10" s="11"/>
      <c r="F10" s="11"/>
      <c r="G10" s="11"/>
      <c r="H10" s="11"/>
      <c r="I10" s="11"/>
      <c r="J10" s="11"/>
      <c r="K10" s="11"/>
      <c r="L10" s="11"/>
      <c r="M10" s="11"/>
      <c r="N10" s="11"/>
      <c r="O10" s="11"/>
      <c r="P10" s="11"/>
      <c r="Q10" s="11"/>
      <c r="R10" s="11"/>
      <c r="S10" s="11"/>
      <c r="T10" s="11"/>
      <c r="U10" s="11"/>
      <c r="V10" s="11"/>
      <c r="W10"/>
      <c r="Y10" s="12"/>
      <c r="Z10" s="12"/>
      <c r="AA10" s="12"/>
      <c r="AB10" s="12"/>
    </row>
    <row r="11" spans="1:28" ht="12.75" thickBot="1" x14ac:dyDescent="0.45">
      <c r="C11" s="11"/>
      <c r="D11" s="11"/>
      <c r="E11" s="11"/>
      <c r="F11" s="11"/>
      <c r="G11" s="11"/>
      <c r="H11" s="11"/>
      <c r="I11" s="11"/>
      <c r="J11" s="11"/>
      <c r="K11" s="11"/>
      <c r="L11" s="11"/>
      <c r="M11" s="11"/>
      <c r="N11" s="11"/>
      <c r="O11" s="11"/>
      <c r="P11" s="11"/>
      <c r="Q11" s="11"/>
      <c r="R11" s="11"/>
      <c r="S11" s="11"/>
      <c r="T11" s="11"/>
      <c r="U11" s="11"/>
      <c r="V11" s="11"/>
      <c r="W11" s="11"/>
      <c r="AA11" s="12"/>
      <c r="AB11" s="12"/>
    </row>
    <row r="12" spans="1:28" ht="15" customHeight="1" x14ac:dyDescent="0.4">
      <c r="B12" s="9" t="s">
        <v>15</v>
      </c>
      <c r="C12" s="845" t="s">
        <v>193</v>
      </c>
      <c r="D12" s="846"/>
      <c r="E12" s="847"/>
      <c r="F12" s="848" t="str">
        <f>入力シート!K14&amp;""</f>
        <v/>
      </c>
      <c r="G12" s="849"/>
      <c r="H12" s="849"/>
      <c r="I12" s="849"/>
      <c r="J12" s="849"/>
      <c r="K12" s="849"/>
      <c r="L12" s="850"/>
      <c r="M12" s="848" t="str">
        <f>入力シート!K15&amp;""</f>
        <v/>
      </c>
      <c r="N12" s="849"/>
      <c r="O12" s="849"/>
      <c r="P12" s="849"/>
      <c r="Q12" s="849"/>
      <c r="R12" s="849"/>
      <c r="S12" s="851"/>
      <c r="T12" s="11"/>
      <c r="U12" s="11"/>
      <c r="V12" s="11"/>
      <c r="W12" s="11"/>
    </row>
    <row r="13" spans="1:28" ht="15" customHeight="1" x14ac:dyDescent="0.4">
      <c r="C13" s="738" t="s">
        <v>192</v>
      </c>
      <c r="D13" s="739"/>
      <c r="E13" s="740"/>
      <c r="F13" s="783" t="str">
        <f>入力シート!K12&amp;""</f>
        <v/>
      </c>
      <c r="G13" s="800"/>
      <c r="H13" s="800"/>
      <c r="I13" s="800"/>
      <c r="J13" s="800"/>
      <c r="K13" s="800"/>
      <c r="L13" s="784"/>
      <c r="M13" s="783" t="str">
        <f>入力シート!K13&amp;""</f>
        <v/>
      </c>
      <c r="N13" s="800"/>
      <c r="O13" s="800"/>
      <c r="P13" s="800"/>
      <c r="Q13" s="800"/>
      <c r="R13" s="800"/>
      <c r="S13" s="801"/>
      <c r="T13" s="11"/>
      <c r="U13" s="11"/>
      <c r="V13" s="11"/>
      <c r="W13" s="11"/>
    </row>
    <row r="14" spans="1:28" ht="15" customHeight="1" x14ac:dyDescent="0.4">
      <c r="C14" s="607"/>
      <c r="D14" s="608"/>
      <c r="E14" s="741"/>
      <c r="F14" s="785"/>
      <c r="G14" s="802"/>
      <c r="H14" s="802"/>
      <c r="I14" s="802"/>
      <c r="J14" s="802"/>
      <c r="K14" s="802"/>
      <c r="L14" s="786"/>
      <c r="M14" s="785"/>
      <c r="N14" s="802"/>
      <c r="O14" s="802"/>
      <c r="P14" s="802"/>
      <c r="Q14" s="802"/>
      <c r="R14" s="802"/>
      <c r="S14" s="803"/>
      <c r="T14" s="11"/>
      <c r="U14" s="11"/>
      <c r="V14" s="11"/>
      <c r="W14" s="11"/>
    </row>
    <row r="15" spans="1:28" ht="15" customHeight="1" x14ac:dyDescent="0.4">
      <c r="C15" s="738" t="s">
        <v>194</v>
      </c>
      <c r="D15" s="739"/>
      <c r="E15" s="740"/>
      <c r="F15" s="783" t="str">
        <f>入力シート!K16&amp;""</f>
        <v/>
      </c>
      <c r="G15" s="800"/>
      <c r="H15" s="800"/>
      <c r="I15" s="800"/>
      <c r="J15" s="800"/>
      <c r="K15" s="800"/>
      <c r="L15" s="784"/>
      <c r="M15" s="783" t="str">
        <f>入力シート!K17&amp;""</f>
        <v/>
      </c>
      <c r="N15" s="800"/>
      <c r="O15" s="800"/>
      <c r="P15" s="800"/>
      <c r="Q15" s="800"/>
      <c r="R15" s="800"/>
      <c r="S15" s="801"/>
      <c r="T15" s="11"/>
      <c r="U15" s="11"/>
      <c r="V15" s="11"/>
      <c r="W15" s="11"/>
    </row>
    <row r="16" spans="1:28" ht="15" customHeight="1" thickBot="1" x14ac:dyDescent="0.45">
      <c r="C16" s="804"/>
      <c r="D16" s="696"/>
      <c r="E16" s="697"/>
      <c r="F16" s="679"/>
      <c r="G16" s="680"/>
      <c r="H16" s="680"/>
      <c r="I16" s="680"/>
      <c r="J16" s="680"/>
      <c r="K16" s="680"/>
      <c r="L16" s="835"/>
      <c r="M16" s="679"/>
      <c r="N16" s="680"/>
      <c r="O16" s="680"/>
      <c r="P16" s="680"/>
      <c r="Q16" s="680"/>
      <c r="R16" s="680"/>
      <c r="S16" s="836"/>
      <c r="T16" s="11"/>
      <c r="U16" s="11"/>
      <c r="V16" s="11"/>
      <c r="W16" s="11"/>
    </row>
    <row r="17" spans="2:23" ht="5.0999999999999996" customHeight="1" thickBot="1" x14ac:dyDescent="0.45">
      <c r="C17" s="11"/>
      <c r="D17" s="11"/>
      <c r="E17" s="11"/>
      <c r="F17" s="11"/>
      <c r="G17" s="11"/>
      <c r="H17" s="11"/>
      <c r="I17" s="11"/>
      <c r="J17" s="11"/>
      <c r="K17" s="11"/>
      <c r="L17" s="11"/>
      <c r="M17" s="11"/>
      <c r="N17" s="11"/>
      <c r="O17" s="11"/>
      <c r="P17" s="11"/>
      <c r="Q17" s="11"/>
      <c r="R17" s="11"/>
      <c r="S17" s="11"/>
      <c r="T17" s="11"/>
      <c r="U17" s="11"/>
      <c r="V17" s="11"/>
      <c r="W17" s="11"/>
    </row>
    <row r="18" spans="2:23" ht="15" customHeight="1" x14ac:dyDescent="0.4">
      <c r="B18" s="9" t="s">
        <v>28</v>
      </c>
      <c r="C18" s="605" t="s">
        <v>195</v>
      </c>
      <c r="D18" s="606"/>
      <c r="E18" s="769"/>
      <c r="F18" s="615" t="str">
        <f>入力シート!K23&amp;""</f>
        <v/>
      </c>
      <c r="G18" s="616"/>
      <c r="H18" s="616"/>
      <c r="I18" s="616"/>
      <c r="J18" s="616"/>
      <c r="K18" s="616"/>
      <c r="L18" s="862"/>
      <c r="M18" s="615" t="str">
        <f>入力シート!K24&amp;""</f>
        <v/>
      </c>
      <c r="N18" s="616"/>
      <c r="O18" s="616"/>
      <c r="P18" s="616"/>
      <c r="Q18" s="616"/>
      <c r="R18" s="616"/>
      <c r="S18" s="616"/>
      <c r="T18" s="616"/>
      <c r="U18" s="616"/>
      <c r="V18" s="616"/>
      <c r="W18" s="617"/>
    </row>
    <row r="19" spans="2:23" ht="15" customHeight="1" x14ac:dyDescent="0.4">
      <c r="C19" s="607"/>
      <c r="D19" s="608"/>
      <c r="E19" s="741"/>
      <c r="F19" s="749"/>
      <c r="G19" s="747"/>
      <c r="H19" s="747"/>
      <c r="I19" s="747"/>
      <c r="J19" s="747"/>
      <c r="K19" s="747"/>
      <c r="L19" s="748"/>
      <c r="M19" s="749"/>
      <c r="N19" s="747"/>
      <c r="O19" s="747"/>
      <c r="P19" s="747"/>
      <c r="Q19" s="747"/>
      <c r="R19" s="747"/>
      <c r="S19" s="747"/>
      <c r="T19" s="747"/>
      <c r="U19" s="747"/>
      <c r="V19" s="747"/>
      <c r="W19" s="750"/>
    </row>
    <row r="20" spans="2:23" ht="15" customHeight="1" x14ac:dyDescent="0.4">
      <c r="C20" s="738" t="s">
        <v>196</v>
      </c>
      <c r="D20" s="739"/>
      <c r="E20" s="740"/>
      <c r="F20" s="873" t="str">
        <f>入力シート!K18&amp;""</f>
        <v/>
      </c>
      <c r="G20" s="874"/>
      <c r="H20" s="840" t="s">
        <v>831</v>
      </c>
      <c r="I20" s="842" t="str">
        <f>入力シート!K19&amp;""</f>
        <v/>
      </c>
      <c r="J20" s="840" t="s">
        <v>832</v>
      </c>
      <c r="K20" s="842" t="str">
        <f>入力シート!K20&amp;""</f>
        <v/>
      </c>
      <c r="L20" s="840" t="s">
        <v>833</v>
      </c>
      <c r="M20" s="742" t="s">
        <v>1233</v>
      </c>
      <c r="N20" s="739"/>
      <c r="O20" s="739"/>
      <c r="P20" s="739"/>
      <c r="Q20" s="739"/>
      <c r="R20" s="739"/>
      <c r="S20" s="740"/>
      <c r="T20" s="817" t="str">
        <f>入力シート!K21&amp;""</f>
        <v/>
      </c>
      <c r="U20" s="765"/>
      <c r="V20" s="742" t="s">
        <v>197</v>
      </c>
      <c r="W20" s="744"/>
    </row>
    <row r="21" spans="2:23" ht="15" customHeight="1" x14ac:dyDescent="0.4">
      <c r="C21" s="607"/>
      <c r="D21" s="608"/>
      <c r="E21" s="741"/>
      <c r="F21" s="875"/>
      <c r="G21" s="876"/>
      <c r="H21" s="841"/>
      <c r="I21" s="843"/>
      <c r="J21" s="841"/>
      <c r="K21" s="843"/>
      <c r="L21" s="841"/>
      <c r="M21" s="743"/>
      <c r="N21" s="608"/>
      <c r="O21" s="608"/>
      <c r="P21" s="608"/>
      <c r="Q21" s="608"/>
      <c r="R21" s="608"/>
      <c r="S21" s="741"/>
      <c r="T21" s="818"/>
      <c r="U21" s="819"/>
      <c r="V21" s="743"/>
      <c r="W21" s="745"/>
    </row>
    <row r="22" spans="2:23" ht="15" customHeight="1" x14ac:dyDescent="0.4">
      <c r="C22" s="738" t="s">
        <v>198</v>
      </c>
      <c r="D22" s="739"/>
      <c r="E22" s="740"/>
      <c r="F22" s="401" t="s">
        <v>199</v>
      </c>
      <c r="G22" s="870" t="str">
        <f>入力シート!K25&amp;""</f>
        <v/>
      </c>
      <c r="H22" s="871"/>
      <c r="I22" s="871"/>
      <c r="J22" s="871"/>
      <c r="K22" s="871"/>
      <c r="L22" s="871"/>
      <c r="M22" s="871"/>
      <c r="N22" s="871"/>
      <c r="O22" s="871"/>
      <c r="P22" s="871"/>
      <c r="Q22" s="871"/>
      <c r="R22" s="871"/>
      <c r="S22" s="871"/>
      <c r="T22" s="871"/>
      <c r="U22" s="871"/>
      <c r="V22" s="871"/>
      <c r="W22" s="872"/>
    </row>
    <row r="23" spans="2:23" ht="15" customHeight="1" x14ac:dyDescent="0.4">
      <c r="C23" s="787"/>
      <c r="D23" s="693"/>
      <c r="E23" s="694"/>
      <c r="F23" s="736" t="str">
        <f>入力シート!K26&amp;""</f>
        <v/>
      </c>
      <c r="G23" s="734"/>
      <c r="H23" s="734"/>
      <c r="I23" s="734"/>
      <c r="J23" s="734"/>
      <c r="K23" s="734"/>
      <c r="L23" s="734"/>
      <c r="M23" s="734"/>
      <c r="N23" s="734"/>
      <c r="O23" s="734"/>
      <c r="P23" s="734"/>
      <c r="Q23" s="734"/>
      <c r="R23" s="734"/>
      <c r="S23" s="734"/>
      <c r="T23" s="734"/>
      <c r="U23" s="734"/>
      <c r="V23" s="734"/>
      <c r="W23" s="737"/>
    </row>
    <row r="24" spans="2:23" ht="15" customHeight="1" x14ac:dyDescent="0.4">
      <c r="C24" s="607"/>
      <c r="D24" s="608"/>
      <c r="E24" s="741"/>
      <c r="F24" s="749"/>
      <c r="G24" s="747"/>
      <c r="H24" s="747"/>
      <c r="I24" s="747"/>
      <c r="J24" s="747"/>
      <c r="K24" s="747"/>
      <c r="L24" s="747"/>
      <c r="M24" s="747"/>
      <c r="N24" s="747"/>
      <c r="O24" s="747"/>
      <c r="P24" s="747"/>
      <c r="Q24" s="747"/>
      <c r="R24" s="747"/>
      <c r="S24" s="747"/>
      <c r="T24" s="747"/>
      <c r="U24" s="747"/>
      <c r="V24" s="747"/>
      <c r="W24" s="750"/>
    </row>
    <row r="25" spans="2:23" ht="15" customHeight="1" x14ac:dyDescent="0.4">
      <c r="C25" s="738" t="s">
        <v>200</v>
      </c>
      <c r="D25" s="739"/>
      <c r="E25" s="740"/>
      <c r="F25" s="864" t="str">
        <f>入力シート!K27&amp;""</f>
        <v/>
      </c>
      <c r="G25" s="865"/>
      <c r="H25" s="865"/>
      <c r="I25" s="865"/>
      <c r="J25" s="865"/>
      <c r="K25" s="865"/>
      <c r="L25" s="865"/>
      <c r="M25" s="865"/>
      <c r="N25" s="865"/>
      <c r="O25" s="866"/>
      <c r="P25" s="866"/>
      <c r="Q25" s="866"/>
      <c r="R25" s="866"/>
      <c r="S25" s="866"/>
      <c r="T25" s="866"/>
      <c r="U25" s="866"/>
      <c r="V25" s="866"/>
      <c r="W25" s="867"/>
    </row>
    <row r="26" spans="2:23" ht="15" customHeight="1" x14ac:dyDescent="0.4">
      <c r="C26" s="607"/>
      <c r="D26" s="608"/>
      <c r="E26" s="741"/>
      <c r="F26" s="868"/>
      <c r="G26" s="869"/>
      <c r="H26" s="869"/>
      <c r="I26" s="869"/>
      <c r="J26" s="869"/>
      <c r="K26" s="869"/>
      <c r="L26" s="869"/>
      <c r="M26" s="869"/>
      <c r="N26" s="869"/>
      <c r="O26" s="798"/>
      <c r="P26" s="798"/>
      <c r="Q26" s="798"/>
      <c r="R26" s="798"/>
      <c r="S26" s="798"/>
      <c r="T26" s="798"/>
      <c r="U26" s="798"/>
      <c r="V26" s="798"/>
      <c r="W26" s="799"/>
    </row>
    <row r="27" spans="2:23" ht="15" customHeight="1" x14ac:dyDescent="0.4">
      <c r="C27" s="738" t="s">
        <v>201</v>
      </c>
      <c r="D27" s="739"/>
      <c r="E27" s="740"/>
      <c r="F27" s="736" t="str">
        <f>入力シート!K28&amp;""</f>
        <v/>
      </c>
      <c r="G27" s="734"/>
      <c r="H27" s="734"/>
      <c r="I27" s="734"/>
      <c r="J27" s="734"/>
      <c r="K27" s="734"/>
      <c r="L27" s="734"/>
      <c r="M27" s="734"/>
      <c r="N27" s="734"/>
      <c r="O27" s="734"/>
      <c r="P27" s="734"/>
      <c r="Q27" s="734"/>
      <c r="R27" s="734"/>
      <c r="S27" s="734"/>
      <c r="T27" s="734"/>
      <c r="U27" s="734"/>
      <c r="V27" s="734"/>
      <c r="W27" s="737"/>
    </row>
    <row r="28" spans="2:23" ht="15" customHeight="1" thickBot="1" x14ac:dyDescent="0.45">
      <c r="C28" s="804"/>
      <c r="D28" s="696"/>
      <c r="E28" s="697"/>
      <c r="F28" s="618"/>
      <c r="G28" s="619"/>
      <c r="H28" s="619"/>
      <c r="I28" s="619"/>
      <c r="J28" s="619"/>
      <c r="K28" s="619"/>
      <c r="L28" s="619"/>
      <c r="M28" s="619"/>
      <c r="N28" s="619"/>
      <c r="O28" s="619"/>
      <c r="P28" s="619"/>
      <c r="Q28" s="619"/>
      <c r="R28" s="619"/>
      <c r="S28" s="619"/>
      <c r="T28" s="619"/>
      <c r="U28" s="619"/>
      <c r="V28" s="619"/>
      <c r="W28" s="620"/>
    </row>
    <row r="29" spans="2:23" ht="11.1" customHeight="1" thickBot="1" x14ac:dyDescent="0.45">
      <c r="C29" s="400"/>
      <c r="D29" s="400"/>
      <c r="E29" s="400"/>
      <c r="F29" s="400"/>
      <c r="G29" s="400"/>
      <c r="H29" s="400"/>
      <c r="I29" s="400"/>
      <c r="J29" s="400"/>
      <c r="K29" s="400"/>
      <c r="L29" s="400"/>
      <c r="M29" s="400"/>
      <c r="N29" s="400"/>
      <c r="O29" s="400"/>
      <c r="P29" s="400"/>
      <c r="Q29" s="400"/>
      <c r="R29" s="400"/>
      <c r="S29" s="400"/>
      <c r="T29" s="400"/>
      <c r="U29" s="400"/>
      <c r="V29" s="400"/>
      <c r="W29" s="400"/>
    </row>
    <row r="30" spans="2:23" ht="12.75" customHeight="1" x14ac:dyDescent="0.4">
      <c r="B30" s="9" t="s">
        <v>54</v>
      </c>
      <c r="C30" s="605" t="s">
        <v>202</v>
      </c>
      <c r="D30" s="606"/>
      <c r="E30" s="769"/>
      <c r="F30" s="770" t="s">
        <v>203</v>
      </c>
      <c r="G30" s="606"/>
      <c r="H30" s="606"/>
      <c r="I30" s="606"/>
      <c r="J30" s="606"/>
      <c r="K30" s="769"/>
      <c r="L30" s="770" t="s">
        <v>204</v>
      </c>
      <c r="M30" s="606"/>
      <c r="N30" s="606"/>
      <c r="O30" s="606"/>
      <c r="P30" s="606"/>
      <c r="Q30" s="769"/>
      <c r="R30" s="770" t="s">
        <v>205</v>
      </c>
      <c r="S30" s="606"/>
      <c r="T30" s="606"/>
      <c r="U30" s="606"/>
      <c r="V30" s="606"/>
      <c r="W30" s="863"/>
    </row>
    <row r="31" spans="2:23" ht="12.75" customHeight="1" x14ac:dyDescent="0.4">
      <c r="C31" s="607"/>
      <c r="D31" s="608"/>
      <c r="E31" s="741"/>
      <c r="F31" s="743"/>
      <c r="G31" s="608"/>
      <c r="H31" s="608"/>
      <c r="I31" s="608"/>
      <c r="J31" s="608"/>
      <c r="K31" s="741"/>
      <c r="L31" s="743"/>
      <c r="M31" s="608"/>
      <c r="N31" s="608"/>
      <c r="O31" s="608"/>
      <c r="P31" s="608"/>
      <c r="Q31" s="741"/>
      <c r="R31" s="743"/>
      <c r="S31" s="608"/>
      <c r="T31" s="608"/>
      <c r="U31" s="608"/>
      <c r="V31" s="608"/>
      <c r="W31" s="745"/>
    </row>
    <row r="32" spans="2:23" ht="12.75" customHeight="1" x14ac:dyDescent="0.4">
      <c r="C32" s="738" t="s">
        <v>206</v>
      </c>
      <c r="D32" s="739"/>
      <c r="E32" s="740"/>
      <c r="F32" s="783" t="str">
        <f>IF(入力シート!K33="", "ー", 入力シート!K33)&amp;""</f>
        <v>ー</v>
      </c>
      <c r="G32" s="800"/>
      <c r="H32" s="800"/>
      <c r="I32" s="800"/>
      <c r="J32" s="800"/>
      <c r="K32" s="784"/>
      <c r="L32" s="783" t="str">
        <f>IF(入力シート!K35="", "ー", 入力シート!K35)&amp;""</f>
        <v>ー</v>
      </c>
      <c r="M32" s="800"/>
      <c r="N32" s="800"/>
      <c r="O32" s="800"/>
      <c r="P32" s="800"/>
      <c r="Q32" s="784"/>
      <c r="R32" s="783" t="str">
        <f>IF(入力シート!K36="", "ー", 入力シート!K36)&amp;""</f>
        <v>ー</v>
      </c>
      <c r="S32" s="800"/>
      <c r="T32" s="800"/>
      <c r="U32" s="800"/>
      <c r="V32" s="800"/>
      <c r="W32" s="801"/>
    </row>
    <row r="33" spans="2:23" ht="12.75" customHeight="1" x14ac:dyDescent="0.4">
      <c r="C33" s="607"/>
      <c r="D33" s="608"/>
      <c r="E33" s="741"/>
      <c r="F33" s="785"/>
      <c r="G33" s="802"/>
      <c r="H33" s="802"/>
      <c r="I33" s="802"/>
      <c r="J33" s="802"/>
      <c r="K33" s="786"/>
      <c r="L33" s="785"/>
      <c r="M33" s="802"/>
      <c r="N33" s="802"/>
      <c r="O33" s="802"/>
      <c r="P33" s="802"/>
      <c r="Q33" s="786"/>
      <c r="R33" s="785"/>
      <c r="S33" s="802"/>
      <c r="T33" s="802"/>
      <c r="U33" s="802"/>
      <c r="V33" s="802"/>
      <c r="W33" s="803"/>
    </row>
    <row r="34" spans="2:23" ht="12.75" customHeight="1" x14ac:dyDescent="0.4">
      <c r="C34" s="738" t="s">
        <v>207</v>
      </c>
      <c r="D34" s="739"/>
      <c r="E34" s="740"/>
      <c r="F34" s="783" t="str">
        <f>IF(入力シート!K37="", "ー", 入力シート!K37)&amp;""</f>
        <v>ー</v>
      </c>
      <c r="G34" s="800"/>
      <c r="H34" s="800"/>
      <c r="I34" s="800"/>
      <c r="J34" s="800"/>
      <c r="K34" s="784"/>
      <c r="L34" s="783" t="str">
        <f>IF(入力シート!K39="", "ー", 入力シート!K39)&amp;""</f>
        <v>ー</v>
      </c>
      <c r="M34" s="800"/>
      <c r="N34" s="800"/>
      <c r="O34" s="800"/>
      <c r="P34" s="800"/>
      <c r="Q34" s="784"/>
      <c r="R34" s="783" t="str">
        <f>IF(入力シート!K40="", "ー", 入力シート!K40)&amp;""</f>
        <v>ー</v>
      </c>
      <c r="S34" s="800"/>
      <c r="T34" s="800"/>
      <c r="U34" s="800"/>
      <c r="V34" s="800"/>
      <c r="W34" s="801"/>
    </row>
    <row r="35" spans="2:23" ht="12.75" customHeight="1" x14ac:dyDescent="0.4">
      <c r="C35" s="607"/>
      <c r="D35" s="608"/>
      <c r="E35" s="741"/>
      <c r="F35" s="785"/>
      <c r="G35" s="802"/>
      <c r="H35" s="802"/>
      <c r="I35" s="802"/>
      <c r="J35" s="802"/>
      <c r="K35" s="786"/>
      <c r="L35" s="785"/>
      <c r="M35" s="802"/>
      <c r="N35" s="802"/>
      <c r="O35" s="802"/>
      <c r="P35" s="802"/>
      <c r="Q35" s="786"/>
      <c r="R35" s="785"/>
      <c r="S35" s="802"/>
      <c r="T35" s="802"/>
      <c r="U35" s="802"/>
      <c r="V35" s="802"/>
      <c r="W35" s="803"/>
    </row>
    <row r="36" spans="2:23" ht="12.75" customHeight="1" x14ac:dyDescent="0.4">
      <c r="C36" s="832" t="s">
        <v>208</v>
      </c>
      <c r="D36" s="833"/>
      <c r="E36" s="834"/>
      <c r="F36" s="783" t="str">
        <f>IF(入力シート!K42="", "ー", 入力シート!K42)&amp;""</f>
        <v>ー</v>
      </c>
      <c r="G36" s="800"/>
      <c r="H36" s="800"/>
      <c r="I36" s="800"/>
      <c r="J36" s="800"/>
      <c r="K36" s="784"/>
      <c r="L36" s="783" t="str">
        <f>IF(入力シート!K44="", "ー", 入力シート!K44)&amp;""</f>
        <v>ー</v>
      </c>
      <c r="M36" s="800"/>
      <c r="N36" s="800"/>
      <c r="O36" s="800"/>
      <c r="P36" s="800"/>
      <c r="Q36" s="784"/>
      <c r="R36" s="783" t="str">
        <f>IF(入力シート!K45="", "ー", 入力シート!K45)&amp;""</f>
        <v>ー</v>
      </c>
      <c r="S36" s="800"/>
      <c r="T36" s="800"/>
      <c r="U36" s="800"/>
      <c r="V36" s="800"/>
      <c r="W36" s="801"/>
    </row>
    <row r="37" spans="2:23" ht="15" customHeight="1" thickBot="1" x14ac:dyDescent="0.45">
      <c r="C37" s="766" t="str">
        <f>IF(入力シート!K41="", "ー", 入力シート!K41)&amp;""</f>
        <v>ー</v>
      </c>
      <c r="D37" s="767"/>
      <c r="E37" s="768"/>
      <c r="F37" s="679"/>
      <c r="G37" s="680"/>
      <c r="H37" s="680"/>
      <c r="I37" s="680"/>
      <c r="J37" s="680"/>
      <c r="K37" s="835"/>
      <c r="L37" s="679"/>
      <c r="M37" s="680"/>
      <c r="N37" s="680"/>
      <c r="O37" s="680"/>
      <c r="P37" s="680"/>
      <c r="Q37" s="835"/>
      <c r="R37" s="679"/>
      <c r="S37" s="680"/>
      <c r="T37" s="680"/>
      <c r="U37" s="680"/>
      <c r="V37" s="680"/>
      <c r="W37" s="836"/>
    </row>
    <row r="38" spans="2:23" ht="11.1" customHeight="1" thickBot="1" x14ac:dyDescent="0.45">
      <c r="C38" s="400"/>
      <c r="D38" s="400"/>
      <c r="E38" s="400"/>
      <c r="F38" s="400"/>
      <c r="G38" s="400"/>
      <c r="H38" s="400"/>
      <c r="I38" s="400"/>
      <c r="J38" s="400"/>
      <c r="K38" s="400"/>
      <c r="L38" s="400"/>
      <c r="M38" s="400"/>
      <c r="N38" s="400"/>
      <c r="O38" s="400"/>
      <c r="P38" s="400"/>
      <c r="Q38" s="400"/>
      <c r="R38" s="400"/>
      <c r="S38" s="400"/>
      <c r="T38" s="400"/>
      <c r="U38" s="400"/>
      <c r="V38" s="400"/>
      <c r="W38" s="400"/>
    </row>
    <row r="39" spans="2:23" ht="15" customHeight="1" x14ac:dyDescent="0.4">
      <c r="B39" s="9" t="s">
        <v>69</v>
      </c>
      <c r="C39" s="605" t="s">
        <v>209</v>
      </c>
      <c r="D39" s="606"/>
      <c r="E39" s="606"/>
      <c r="F39" s="606"/>
      <c r="G39" s="606"/>
      <c r="H39" s="606"/>
      <c r="I39" s="769"/>
      <c r="J39" s="676" t="str">
        <f>IF(入力シート!K57="英語以外",入力シート!K59,入力シート!K57)&amp;""</f>
        <v/>
      </c>
      <c r="K39" s="677"/>
      <c r="L39" s="677"/>
      <c r="M39" s="677"/>
      <c r="N39" s="677"/>
      <c r="O39" s="677"/>
      <c r="P39" s="838"/>
      <c r="Q39" s="676" t="str">
        <f>IF(入力シート!K63="英語以外",入力シート!K65,入力シート!K63)&amp;""</f>
        <v/>
      </c>
      <c r="R39" s="677"/>
      <c r="S39" s="677"/>
      <c r="T39" s="677"/>
      <c r="U39" s="677"/>
      <c r="V39" s="677"/>
      <c r="W39" s="839"/>
    </row>
    <row r="40" spans="2:23" ht="15" customHeight="1" x14ac:dyDescent="0.4">
      <c r="C40" s="607"/>
      <c r="D40" s="608"/>
      <c r="E40" s="608"/>
      <c r="F40" s="608"/>
      <c r="G40" s="608"/>
      <c r="H40" s="608"/>
      <c r="I40" s="741"/>
      <c r="J40" s="785"/>
      <c r="K40" s="802"/>
      <c r="L40" s="802"/>
      <c r="M40" s="802"/>
      <c r="N40" s="802"/>
      <c r="O40" s="802"/>
      <c r="P40" s="786"/>
      <c r="Q40" s="785"/>
      <c r="R40" s="802"/>
      <c r="S40" s="802"/>
      <c r="T40" s="802"/>
      <c r="U40" s="802"/>
      <c r="V40" s="802"/>
      <c r="W40" s="803"/>
    </row>
    <row r="41" spans="2:23" ht="15" customHeight="1" x14ac:dyDescent="0.4">
      <c r="C41" s="738" t="s">
        <v>210</v>
      </c>
      <c r="D41" s="739"/>
      <c r="E41" s="739"/>
      <c r="F41" s="739"/>
      <c r="G41" s="739"/>
      <c r="H41" s="739"/>
      <c r="I41" s="740"/>
      <c r="J41" s="806" t="str">
        <f>IF(入力シート!K57="英語以外",入力シート!K60,入力シート!K58)&amp;""</f>
        <v/>
      </c>
      <c r="K41" s="807"/>
      <c r="L41" s="807"/>
      <c r="M41" s="807"/>
      <c r="N41" s="807"/>
      <c r="O41" s="807"/>
      <c r="P41" s="808"/>
      <c r="Q41" s="806" t="str">
        <f>IF(入力シート!K63="英語以外",入力シート!K66,入力シート!K64)&amp;""</f>
        <v/>
      </c>
      <c r="R41" s="807"/>
      <c r="S41" s="807"/>
      <c r="T41" s="807"/>
      <c r="U41" s="807"/>
      <c r="V41" s="807"/>
      <c r="W41" s="837"/>
    </row>
    <row r="42" spans="2:23" ht="15" customHeight="1" x14ac:dyDescent="0.4">
      <c r="C42" s="607"/>
      <c r="D42" s="608"/>
      <c r="E42" s="608"/>
      <c r="F42" s="608"/>
      <c r="G42" s="608"/>
      <c r="H42" s="608"/>
      <c r="I42" s="741"/>
      <c r="J42" s="785"/>
      <c r="K42" s="802"/>
      <c r="L42" s="802"/>
      <c r="M42" s="802"/>
      <c r="N42" s="802"/>
      <c r="O42" s="802"/>
      <c r="P42" s="786"/>
      <c r="Q42" s="785"/>
      <c r="R42" s="802"/>
      <c r="S42" s="802"/>
      <c r="T42" s="802"/>
      <c r="U42" s="802"/>
      <c r="V42" s="802"/>
      <c r="W42" s="803"/>
    </row>
    <row r="43" spans="2:23" ht="15" customHeight="1" x14ac:dyDescent="0.4">
      <c r="C43" s="738" t="s">
        <v>211</v>
      </c>
      <c r="D43" s="739"/>
      <c r="E43" s="739"/>
      <c r="F43" s="739"/>
      <c r="G43" s="739"/>
      <c r="H43" s="739"/>
      <c r="I43" s="740"/>
      <c r="J43" s="783" t="str">
        <f>入力シート!K61&amp;""</f>
        <v/>
      </c>
      <c r="K43" s="800"/>
      <c r="L43" s="800"/>
      <c r="M43" s="800"/>
      <c r="N43" s="800"/>
      <c r="O43" s="800"/>
      <c r="P43" s="784"/>
      <c r="Q43" s="783" t="str">
        <f>入力シート!K67&amp;""</f>
        <v/>
      </c>
      <c r="R43" s="800"/>
      <c r="S43" s="800"/>
      <c r="T43" s="800"/>
      <c r="U43" s="800"/>
      <c r="V43" s="800"/>
      <c r="W43" s="801"/>
    </row>
    <row r="44" spans="2:23" ht="15" customHeight="1" x14ac:dyDescent="0.4">
      <c r="C44" s="787"/>
      <c r="D44" s="805"/>
      <c r="E44" s="805"/>
      <c r="F44" s="805"/>
      <c r="G44" s="805"/>
      <c r="H44" s="805"/>
      <c r="I44" s="694"/>
      <c r="J44" s="785"/>
      <c r="K44" s="802"/>
      <c r="L44" s="802"/>
      <c r="M44" s="802"/>
      <c r="N44" s="802"/>
      <c r="O44" s="802"/>
      <c r="P44" s="786"/>
      <c r="Q44" s="785"/>
      <c r="R44" s="802"/>
      <c r="S44" s="802"/>
      <c r="T44" s="802"/>
      <c r="U44" s="802"/>
      <c r="V44" s="802"/>
      <c r="W44" s="803"/>
    </row>
    <row r="45" spans="2:23" ht="15" customHeight="1" x14ac:dyDescent="0.4">
      <c r="C45" s="738" t="s">
        <v>212</v>
      </c>
      <c r="D45" s="739"/>
      <c r="E45" s="739"/>
      <c r="F45" s="739"/>
      <c r="G45" s="739"/>
      <c r="H45" s="739"/>
      <c r="I45" s="740"/>
      <c r="J45" s="783" t="str">
        <f>入力シート!K62&amp;""</f>
        <v/>
      </c>
      <c r="K45" s="800"/>
      <c r="L45" s="800"/>
      <c r="M45" s="800"/>
      <c r="N45" s="800"/>
      <c r="O45" s="800"/>
      <c r="P45" s="784"/>
      <c r="Q45" s="783" t="str">
        <f>入力シート!K68&amp;""</f>
        <v/>
      </c>
      <c r="R45" s="800"/>
      <c r="S45" s="800"/>
      <c r="T45" s="800"/>
      <c r="U45" s="800"/>
      <c r="V45" s="800"/>
      <c r="W45" s="801"/>
    </row>
    <row r="46" spans="2:23" ht="15" customHeight="1" thickBot="1" x14ac:dyDescent="0.45">
      <c r="C46" s="804"/>
      <c r="D46" s="696"/>
      <c r="E46" s="696"/>
      <c r="F46" s="696"/>
      <c r="G46" s="696"/>
      <c r="H46" s="696"/>
      <c r="I46" s="697"/>
      <c r="J46" s="679"/>
      <c r="K46" s="680"/>
      <c r="L46" s="680"/>
      <c r="M46" s="680"/>
      <c r="N46" s="680"/>
      <c r="O46" s="680"/>
      <c r="P46" s="835"/>
      <c r="Q46" s="679"/>
      <c r="R46" s="680"/>
      <c r="S46" s="680"/>
      <c r="T46" s="680"/>
      <c r="U46" s="680"/>
      <c r="V46" s="680"/>
      <c r="W46" s="836"/>
    </row>
    <row r="47" spans="2:23" ht="11.1" customHeight="1" thickBot="1" x14ac:dyDescent="0.45">
      <c r="C47" s="400"/>
      <c r="D47" s="400"/>
      <c r="E47" s="400"/>
      <c r="F47" s="400"/>
      <c r="G47" s="400"/>
      <c r="H47" s="400"/>
      <c r="I47" s="400"/>
      <c r="J47" s="400"/>
      <c r="K47" s="400"/>
      <c r="L47" s="400"/>
      <c r="M47" s="400"/>
      <c r="N47" s="400"/>
      <c r="O47" s="400"/>
      <c r="P47" s="400"/>
      <c r="Q47" s="400"/>
      <c r="R47" s="400"/>
      <c r="S47" s="400"/>
      <c r="T47" s="400"/>
      <c r="U47" s="400"/>
      <c r="V47" s="400"/>
      <c r="W47" s="400"/>
    </row>
    <row r="48" spans="2:23" ht="15" customHeight="1" x14ac:dyDescent="0.4">
      <c r="B48" s="9" t="s">
        <v>75</v>
      </c>
      <c r="C48" s="605" t="s">
        <v>213</v>
      </c>
      <c r="D48" s="606"/>
      <c r="E48" s="606"/>
      <c r="F48" s="606"/>
      <c r="G48" s="606"/>
      <c r="H48" s="606"/>
      <c r="I48" s="769"/>
      <c r="J48" s="615" t="str">
        <f>入力シート!K74&amp;""</f>
        <v/>
      </c>
      <c r="K48" s="616"/>
      <c r="L48" s="616"/>
      <c r="M48" s="616"/>
      <c r="N48" s="616"/>
      <c r="O48" s="616"/>
      <c r="P48" s="616"/>
      <c r="Q48" s="616"/>
      <c r="R48" s="616"/>
      <c r="S48" s="616"/>
      <c r="T48" s="616"/>
      <c r="U48" s="616"/>
      <c r="V48" s="616"/>
      <c r="W48" s="617"/>
    </row>
    <row r="49" spans="2:23" ht="15" customHeight="1" thickBot="1" x14ac:dyDescent="0.45">
      <c r="C49" s="804"/>
      <c r="D49" s="696"/>
      <c r="E49" s="696"/>
      <c r="F49" s="696"/>
      <c r="G49" s="696"/>
      <c r="H49" s="696"/>
      <c r="I49" s="697"/>
      <c r="J49" s="618"/>
      <c r="K49" s="619"/>
      <c r="L49" s="619"/>
      <c r="M49" s="619"/>
      <c r="N49" s="619"/>
      <c r="O49" s="619"/>
      <c r="P49" s="619"/>
      <c r="Q49" s="619"/>
      <c r="R49" s="619"/>
      <c r="S49" s="619"/>
      <c r="T49" s="619"/>
      <c r="U49" s="619"/>
      <c r="V49" s="619"/>
      <c r="W49" s="620"/>
    </row>
    <row r="50" spans="2:23" ht="5.0999999999999996" customHeight="1" thickBot="1" x14ac:dyDescent="0.45">
      <c r="C50" s="400"/>
      <c r="D50" s="400"/>
      <c r="E50" s="400"/>
      <c r="F50" s="400"/>
      <c r="G50" s="400"/>
      <c r="H50" s="400"/>
      <c r="I50" s="400"/>
      <c r="J50" s="400"/>
      <c r="K50" s="400"/>
      <c r="L50" s="400"/>
      <c r="M50" s="400"/>
      <c r="N50" s="400"/>
      <c r="O50" s="400"/>
      <c r="P50" s="400"/>
      <c r="Q50" s="400"/>
      <c r="R50" s="400"/>
      <c r="S50" s="400"/>
      <c r="T50" s="400"/>
      <c r="U50" s="400"/>
      <c r="V50" s="400"/>
      <c r="W50" s="400"/>
    </row>
    <row r="51" spans="2:23" ht="15" customHeight="1" x14ac:dyDescent="0.4">
      <c r="B51" s="9" t="s">
        <v>77</v>
      </c>
      <c r="C51" s="605" t="s">
        <v>214</v>
      </c>
      <c r="D51" s="606"/>
      <c r="E51" s="606"/>
      <c r="F51" s="606"/>
      <c r="G51" s="606"/>
      <c r="H51" s="606"/>
      <c r="I51" s="769"/>
      <c r="J51" s="615" t="str">
        <f>入力シート!K75&amp;""</f>
        <v/>
      </c>
      <c r="K51" s="616"/>
      <c r="L51" s="616"/>
      <c r="M51" s="616"/>
      <c r="N51" s="616"/>
      <c r="O51" s="616"/>
      <c r="P51" s="616"/>
      <c r="Q51" s="616"/>
      <c r="R51" s="616"/>
      <c r="S51" s="616"/>
      <c r="T51" s="616"/>
      <c r="U51" s="616"/>
      <c r="V51" s="616"/>
      <c r="W51" s="617"/>
    </row>
    <row r="52" spans="2:23" ht="15" customHeight="1" thickBot="1" x14ac:dyDescent="0.45">
      <c r="C52" s="804"/>
      <c r="D52" s="696"/>
      <c r="E52" s="696"/>
      <c r="F52" s="696"/>
      <c r="G52" s="696"/>
      <c r="H52" s="696"/>
      <c r="I52" s="697"/>
      <c r="J52" s="618"/>
      <c r="K52" s="619"/>
      <c r="L52" s="619"/>
      <c r="M52" s="619"/>
      <c r="N52" s="619"/>
      <c r="O52" s="619"/>
      <c r="P52" s="619"/>
      <c r="Q52" s="619"/>
      <c r="R52" s="619"/>
      <c r="S52" s="619"/>
      <c r="T52" s="619"/>
      <c r="U52" s="619"/>
      <c r="V52" s="619"/>
      <c r="W52" s="620"/>
    </row>
    <row r="53" spans="2:23" ht="5.0999999999999996" customHeight="1" thickBot="1" x14ac:dyDescent="0.45">
      <c r="C53" s="400"/>
      <c r="D53" s="400"/>
      <c r="E53" s="400"/>
      <c r="F53" s="400"/>
      <c r="G53" s="400"/>
      <c r="H53" s="400"/>
      <c r="I53" s="400"/>
      <c r="J53" s="400"/>
      <c r="K53" s="400"/>
      <c r="L53" s="400"/>
      <c r="M53" s="400"/>
      <c r="N53" s="400"/>
      <c r="O53" s="400"/>
      <c r="P53" s="400"/>
      <c r="Q53" s="400"/>
      <c r="R53" s="400"/>
      <c r="S53" s="400"/>
      <c r="T53" s="400"/>
      <c r="U53" s="400"/>
      <c r="V53" s="400"/>
      <c r="W53" s="400"/>
    </row>
    <row r="54" spans="2:23" ht="12.75" customHeight="1" x14ac:dyDescent="0.4">
      <c r="B54" s="9" t="s">
        <v>215</v>
      </c>
      <c r="C54" s="605" t="s">
        <v>216</v>
      </c>
      <c r="D54" s="606"/>
      <c r="E54" s="606"/>
      <c r="F54" s="606"/>
      <c r="G54" s="606"/>
      <c r="H54" s="606"/>
      <c r="I54" s="769"/>
      <c r="J54" s="809" t="str">
        <f>入力シート!K76&amp;""</f>
        <v/>
      </c>
      <c r="K54" s="809"/>
      <c r="L54" s="809"/>
      <c r="M54" s="809"/>
      <c r="N54" s="809"/>
      <c r="O54" s="809"/>
      <c r="P54" s="809"/>
      <c r="Q54" s="809"/>
      <c r="R54" s="809"/>
      <c r="S54" s="809"/>
      <c r="T54" s="809"/>
      <c r="U54" s="809"/>
      <c r="V54" s="809"/>
      <c r="W54" s="810"/>
    </row>
    <row r="55" spans="2:23" ht="12.75" customHeight="1" x14ac:dyDescent="0.4">
      <c r="C55" s="607"/>
      <c r="D55" s="608"/>
      <c r="E55" s="608"/>
      <c r="F55" s="608"/>
      <c r="G55" s="608"/>
      <c r="H55" s="608"/>
      <c r="I55" s="741"/>
      <c r="J55" s="811"/>
      <c r="K55" s="811"/>
      <c r="L55" s="811"/>
      <c r="M55" s="811"/>
      <c r="N55" s="811"/>
      <c r="O55" s="811"/>
      <c r="P55" s="811"/>
      <c r="Q55" s="811"/>
      <c r="R55" s="811"/>
      <c r="S55" s="811"/>
      <c r="T55" s="811"/>
      <c r="U55" s="811"/>
      <c r="V55" s="811"/>
      <c r="W55" s="812"/>
    </row>
    <row r="56" spans="2:23" ht="12.75" customHeight="1" x14ac:dyDescent="0.4">
      <c r="C56" s="738" t="s">
        <v>217</v>
      </c>
      <c r="D56" s="739"/>
      <c r="E56" s="739"/>
      <c r="F56" s="739"/>
      <c r="G56" s="739"/>
      <c r="H56" s="739"/>
      <c r="I56" s="739"/>
      <c r="J56" s="742" t="s">
        <v>218</v>
      </c>
      <c r="K56" s="739"/>
      <c r="L56" s="739"/>
      <c r="M56" s="739"/>
      <c r="N56" s="739"/>
      <c r="O56" s="739"/>
      <c r="P56" s="739"/>
      <c r="Q56" s="739"/>
      <c r="R56" s="739"/>
      <c r="S56" s="739"/>
      <c r="T56" s="739"/>
      <c r="U56" s="739"/>
      <c r="V56" s="739"/>
      <c r="W56" s="744"/>
    </row>
    <row r="57" spans="2:23" ht="12.75" customHeight="1" x14ac:dyDescent="0.4">
      <c r="C57" s="607"/>
      <c r="D57" s="608"/>
      <c r="E57" s="608"/>
      <c r="F57" s="608"/>
      <c r="G57" s="608"/>
      <c r="H57" s="608"/>
      <c r="I57" s="608"/>
      <c r="J57" s="743"/>
      <c r="K57" s="608"/>
      <c r="L57" s="608"/>
      <c r="M57" s="608"/>
      <c r="N57" s="608"/>
      <c r="O57" s="608"/>
      <c r="P57" s="608"/>
      <c r="Q57" s="608"/>
      <c r="R57" s="608"/>
      <c r="S57" s="608"/>
      <c r="T57" s="608"/>
      <c r="U57" s="608"/>
      <c r="V57" s="608"/>
      <c r="W57" s="745"/>
    </row>
    <row r="58" spans="2:23" ht="12.75" customHeight="1" x14ac:dyDescent="0.4">
      <c r="C58" s="813" t="str">
        <f>入力シート!K77&amp;""</f>
        <v/>
      </c>
      <c r="D58" s="814"/>
      <c r="E58" s="814"/>
      <c r="F58" s="814"/>
      <c r="G58" s="814"/>
      <c r="H58" s="814"/>
      <c r="I58" s="814"/>
      <c r="J58" s="824" t="str">
        <f>入力シート!K78&amp;""</f>
        <v/>
      </c>
      <c r="K58" s="814"/>
      <c r="L58" s="814"/>
      <c r="M58" s="814"/>
      <c r="N58" s="814"/>
      <c r="O58" s="814"/>
      <c r="P58" s="814"/>
      <c r="Q58" s="814"/>
      <c r="R58" s="814"/>
      <c r="S58" s="814"/>
      <c r="T58" s="814"/>
      <c r="U58" s="814"/>
      <c r="V58" s="814"/>
      <c r="W58" s="825"/>
    </row>
    <row r="59" spans="2:23" ht="12.75" customHeight="1" x14ac:dyDescent="0.4">
      <c r="C59" s="815"/>
      <c r="D59" s="816"/>
      <c r="E59" s="816"/>
      <c r="F59" s="816"/>
      <c r="G59" s="816"/>
      <c r="H59" s="816"/>
      <c r="I59" s="816"/>
      <c r="J59" s="826"/>
      <c r="K59" s="816"/>
      <c r="L59" s="816"/>
      <c r="M59" s="816"/>
      <c r="N59" s="816"/>
      <c r="O59" s="816"/>
      <c r="P59" s="816"/>
      <c r="Q59" s="816"/>
      <c r="R59" s="816"/>
      <c r="S59" s="816"/>
      <c r="T59" s="816"/>
      <c r="U59" s="816"/>
      <c r="V59" s="816"/>
      <c r="W59" s="827"/>
    </row>
    <row r="60" spans="2:23" ht="12.75" customHeight="1" x14ac:dyDescent="0.4">
      <c r="C60" s="820" t="str">
        <f>入力シート!K79&amp;""</f>
        <v/>
      </c>
      <c r="D60" s="821"/>
      <c r="E60" s="821"/>
      <c r="F60" s="821"/>
      <c r="G60" s="821"/>
      <c r="H60" s="821"/>
      <c r="I60" s="821"/>
      <c r="J60" s="828" t="str">
        <f>入力シート!K80&amp;""</f>
        <v/>
      </c>
      <c r="K60" s="821"/>
      <c r="L60" s="821"/>
      <c r="M60" s="821"/>
      <c r="N60" s="821"/>
      <c r="O60" s="821"/>
      <c r="P60" s="821"/>
      <c r="Q60" s="821"/>
      <c r="R60" s="821"/>
      <c r="S60" s="821"/>
      <c r="T60" s="821"/>
      <c r="U60" s="821"/>
      <c r="V60" s="821"/>
      <c r="W60" s="829"/>
    </row>
    <row r="61" spans="2:23" ht="12.75" customHeight="1" thickBot="1" x14ac:dyDescent="0.45">
      <c r="C61" s="822"/>
      <c r="D61" s="823"/>
      <c r="E61" s="823"/>
      <c r="F61" s="823"/>
      <c r="G61" s="823"/>
      <c r="H61" s="823"/>
      <c r="I61" s="823"/>
      <c r="J61" s="830"/>
      <c r="K61" s="823"/>
      <c r="L61" s="823"/>
      <c r="M61" s="823"/>
      <c r="N61" s="823"/>
      <c r="O61" s="823"/>
      <c r="P61" s="823"/>
      <c r="Q61" s="823"/>
      <c r="R61" s="823"/>
      <c r="S61" s="823"/>
      <c r="T61" s="823"/>
      <c r="U61" s="823"/>
      <c r="V61" s="823"/>
      <c r="W61" s="831"/>
    </row>
    <row r="62" spans="2:23" ht="5.0999999999999996" customHeight="1" thickBot="1" x14ac:dyDescent="0.45">
      <c r="C62" s="400"/>
      <c r="D62" s="400"/>
      <c r="E62" s="400"/>
      <c r="F62" s="400"/>
      <c r="G62" s="400"/>
      <c r="H62" s="400"/>
      <c r="I62" s="400"/>
      <c r="J62" s="400"/>
      <c r="K62" s="400"/>
      <c r="L62" s="400"/>
      <c r="M62" s="400"/>
      <c r="N62" s="400"/>
      <c r="O62" s="400"/>
      <c r="P62" s="400"/>
      <c r="Q62" s="400"/>
      <c r="R62" s="400"/>
      <c r="S62" s="400"/>
      <c r="T62" s="400"/>
      <c r="U62" s="400"/>
      <c r="V62" s="400"/>
      <c r="W62" s="400"/>
    </row>
    <row r="63" spans="2:23" x14ac:dyDescent="0.4">
      <c r="B63" s="9" t="s">
        <v>86</v>
      </c>
      <c r="C63" s="605" t="s">
        <v>219</v>
      </c>
      <c r="D63" s="606"/>
      <c r="E63" s="606"/>
      <c r="F63" s="606"/>
      <c r="G63" s="606"/>
      <c r="H63" s="606"/>
      <c r="I63" s="769"/>
      <c r="J63" s="615" t="str">
        <f>入力シート!K81&amp;""</f>
        <v/>
      </c>
      <c r="K63" s="616"/>
      <c r="L63" s="616"/>
      <c r="M63" s="616"/>
      <c r="N63" s="616"/>
      <c r="O63" s="616"/>
      <c r="P63" s="616"/>
      <c r="Q63" s="616"/>
      <c r="R63" s="616"/>
      <c r="S63" s="616"/>
      <c r="T63" s="616"/>
      <c r="U63" s="616"/>
      <c r="V63" s="616"/>
      <c r="W63" s="617"/>
    </row>
    <row r="64" spans="2:23" x14ac:dyDescent="0.4">
      <c r="C64" s="787"/>
      <c r="D64" s="693"/>
      <c r="E64" s="693"/>
      <c r="F64" s="693"/>
      <c r="G64" s="693"/>
      <c r="H64" s="693"/>
      <c r="I64" s="694"/>
      <c r="J64" s="682"/>
      <c r="K64" s="683"/>
      <c r="L64" s="683"/>
      <c r="M64" s="683"/>
      <c r="N64" s="683"/>
      <c r="O64" s="683"/>
      <c r="P64" s="683"/>
      <c r="Q64" s="683"/>
      <c r="R64" s="683"/>
      <c r="S64" s="683"/>
      <c r="T64" s="683"/>
      <c r="U64" s="683"/>
      <c r="V64" s="683"/>
      <c r="W64" s="684"/>
    </row>
    <row r="65" spans="3:29" x14ac:dyDescent="0.4">
      <c r="C65" s="787"/>
      <c r="D65" s="693"/>
      <c r="E65" s="693"/>
      <c r="F65" s="693"/>
      <c r="G65" s="693"/>
      <c r="H65" s="693"/>
      <c r="I65" s="694"/>
      <c r="J65" s="682"/>
      <c r="K65" s="683"/>
      <c r="L65" s="683"/>
      <c r="M65" s="683"/>
      <c r="N65" s="683"/>
      <c r="O65" s="683"/>
      <c r="P65" s="683"/>
      <c r="Q65" s="683"/>
      <c r="R65" s="683"/>
      <c r="S65" s="683"/>
      <c r="T65" s="683"/>
      <c r="U65" s="683"/>
      <c r="V65" s="683"/>
      <c r="W65" s="684"/>
    </row>
    <row r="66" spans="3:29" x14ac:dyDescent="0.4">
      <c r="C66" s="787"/>
      <c r="D66" s="693"/>
      <c r="E66" s="693"/>
      <c r="F66" s="693"/>
      <c r="G66" s="693"/>
      <c r="H66" s="693"/>
      <c r="I66" s="694"/>
      <c r="J66" s="682"/>
      <c r="K66" s="683"/>
      <c r="L66" s="683"/>
      <c r="M66" s="683"/>
      <c r="N66" s="683"/>
      <c r="O66" s="683"/>
      <c r="P66" s="683"/>
      <c r="Q66" s="683"/>
      <c r="R66" s="683"/>
      <c r="S66" s="683"/>
      <c r="T66" s="683"/>
      <c r="U66" s="683"/>
      <c r="V66" s="683"/>
      <c r="W66" s="684"/>
    </row>
    <row r="67" spans="3:29" x14ac:dyDescent="0.4">
      <c r="C67" s="787"/>
      <c r="D67" s="693"/>
      <c r="E67" s="693"/>
      <c r="F67" s="693"/>
      <c r="G67" s="693"/>
      <c r="H67" s="693"/>
      <c r="I67" s="694"/>
      <c r="J67" s="794"/>
      <c r="K67" s="795"/>
      <c r="L67" s="795"/>
      <c r="M67" s="795"/>
      <c r="N67" s="795"/>
      <c r="O67" s="795"/>
      <c r="P67" s="795"/>
      <c r="Q67" s="795"/>
      <c r="R67" s="795"/>
      <c r="S67" s="795"/>
      <c r="T67" s="795"/>
      <c r="U67" s="795"/>
      <c r="V67" s="795"/>
      <c r="W67" s="796"/>
    </row>
    <row r="68" spans="3:29" x14ac:dyDescent="0.4">
      <c r="C68" s="607"/>
      <c r="D68" s="608"/>
      <c r="E68" s="608"/>
      <c r="F68" s="608"/>
      <c r="G68" s="608"/>
      <c r="H68" s="608"/>
      <c r="I68" s="741"/>
      <c r="J68" s="797"/>
      <c r="K68" s="798"/>
      <c r="L68" s="798"/>
      <c r="M68" s="798"/>
      <c r="N68" s="798"/>
      <c r="O68" s="798"/>
      <c r="P68" s="798"/>
      <c r="Q68" s="798"/>
      <c r="R68" s="798"/>
      <c r="S68" s="798"/>
      <c r="T68" s="798"/>
      <c r="U68" s="798"/>
      <c r="V68" s="798"/>
      <c r="W68" s="799"/>
    </row>
    <row r="69" spans="3:29" ht="12.75" customHeight="1" x14ac:dyDescent="0.4">
      <c r="C69" s="788" t="s">
        <v>803</v>
      </c>
      <c r="D69" s="789"/>
      <c r="E69" s="789"/>
      <c r="F69" s="789"/>
      <c r="G69" s="789"/>
      <c r="H69" s="789"/>
      <c r="I69" s="789"/>
      <c r="J69" s="736" t="str">
        <f>入力シート!K90&amp;""</f>
        <v/>
      </c>
      <c r="K69" s="734"/>
      <c r="L69" s="734"/>
      <c r="M69" s="734"/>
      <c r="N69" s="734"/>
      <c r="O69" s="734"/>
      <c r="P69" s="734"/>
      <c r="Q69" s="734"/>
      <c r="R69" s="734"/>
      <c r="S69" s="734"/>
      <c r="T69" s="734"/>
      <c r="U69" s="734"/>
      <c r="V69" s="734"/>
      <c r="W69" s="737"/>
    </row>
    <row r="70" spans="3:29" ht="12.75" customHeight="1" x14ac:dyDescent="0.4">
      <c r="C70" s="791"/>
      <c r="D70" s="792"/>
      <c r="E70" s="792"/>
      <c r="F70" s="792"/>
      <c r="G70" s="792"/>
      <c r="H70" s="792"/>
      <c r="I70" s="792"/>
      <c r="J70" s="749"/>
      <c r="K70" s="747"/>
      <c r="L70" s="747"/>
      <c r="M70" s="747"/>
      <c r="N70" s="747"/>
      <c r="O70" s="747"/>
      <c r="P70" s="747"/>
      <c r="Q70" s="747"/>
      <c r="R70" s="747"/>
      <c r="S70" s="747"/>
      <c r="T70" s="747"/>
      <c r="U70" s="747"/>
      <c r="V70" s="747"/>
      <c r="W70" s="750"/>
    </row>
    <row r="71" spans="3:29" ht="15" customHeight="1" x14ac:dyDescent="0.4">
      <c r="C71" s="788" t="s">
        <v>220</v>
      </c>
      <c r="D71" s="789"/>
      <c r="E71" s="790"/>
      <c r="F71" s="736" t="str">
        <f>入力シート!K91&amp;""</f>
        <v/>
      </c>
      <c r="G71" s="734"/>
      <c r="H71" s="734"/>
      <c r="I71" s="734"/>
      <c r="J71" s="734"/>
      <c r="K71" s="734"/>
      <c r="L71" s="734"/>
      <c r="M71" s="734"/>
      <c r="N71" s="734"/>
      <c r="O71" s="734"/>
      <c r="P71" s="734"/>
      <c r="Q71" s="734"/>
      <c r="R71" s="734"/>
      <c r="S71" s="735"/>
      <c r="T71" s="800" t="str">
        <f>入力シート!K100&amp;""</f>
        <v/>
      </c>
      <c r="U71" s="800"/>
      <c r="V71" s="800"/>
      <c r="W71" s="801"/>
      <c r="AC71" s="10" t="s">
        <v>911</v>
      </c>
    </row>
    <row r="72" spans="3:29" ht="15" customHeight="1" x14ac:dyDescent="0.4">
      <c r="C72" s="791"/>
      <c r="D72" s="792"/>
      <c r="E72" s="793"/>
      <c r="F72" s="749"/>
      <c r="G72" s="747"/>
      <c r="H72" s="747"/>
      <c r="I72" s="747"/>
      <c r="J72" s="747"/>
      <c r="K72" s="747"/>
      <c r="L72" s="747"/>
      <c r="M72" s="747"/>
      <c r="N72" s="747"/>
      <c r="O72" s="747"/>
      <c r="P72" s="747"/>
      <c r="Q72" s="747"/>
      <c r="R72" s="747"/>
      <c r="S72" s="748"/>
      <c r="T72" s="802"/>
      <c r="U72" s="802"/>
      <c r="V72" s="802"/>
      <c r="W72" s="803"/>
    </row>
    <row r="73" spans="3:29" ht="15" customHeight="1" x14ac:dyDescent="0.4">
      <c r="C73" s="738" t="s">
        <v>221</v>
      </c>
      <c r="D73" s="739"/>
      <c r="E73" s="740"/>
      <c r="F73" s="817" t="str">
        <f>入力シート!K101&amp;""</f>
        <v/>
      </c>
      <c r="G73" s="765"/>
      <c r="H73" s="736" t="str">
        <f>入力シート!K102&amp;""</f>
        <v/>
      </c>
      <c r="I73" s="734"/>
      <c r="J73" s="734"/>
      <c r="K73" s="734"/>
      <c r="L73" s="734"/>
      <c r="M73" s="734"/>
      <c r="N73" s="734"/>
      <c r="O73" s="735"/>
      <c r="P73" s="736" t="str">
        <f>入力シート!K103&amp;""</f>
        <v/>
      </c>
      <c r="Q73" s="734"/>
      <c r="R73" s="734"/>
      <c r="S73" s="734"/>
      <c r="T73" s="734"/>
      <c r="U73" s="734"/>
      <c r="V73" s="734"/>
      <c r="W73" s="737"/>
    </row>
    <row r="74" spans="3:29" ht="15" customHeight="1" x14ac:dyDescent="0.4">
      <c r="C74" s="607"/>
      <c r="D74" s="608"/>
      <c r="E74" s="741"/>
      <c r="F74" s="818"/>
      <c r="G74" s="819"/>
      <c r="H74" s="749"/>
      <c r="I74" s="747"/>
      <c r="J74" s="747"/>
      <c r="K74" s="747"/>
      <c r="L74" s="747"/>
      <c r="M74" s="747"/>
      <c r="N74" s="747"/>
      <c r="O74" s="748"/>
      <c r="P74" s="749"/>
      <c r="Q74" s="747"/>
      <c r="R74" s="747"/>
      <c r="S74" s="747"/>
      <c r="T74" s="747"/>
      <c r="U74" s="747"/>
      <c r="V74" s="747"/>
      <c r="W74" s="750"/>
    </row>
    <row r="75" spans="3:29" ht="15" customHeight="1" x14ac:dyDescent="0.4">
      <c r="C75" s="738" t="s">
        <v>222</v>
      </c>
      <c r="D75" s="739"/>
      <c r="E75" s="740"/>
      <c r="F75" s="783" t="str">
        <f>入力シート!K104&amp;""</f>
        <v/>
      </c>
      <c r="G75" s="784"/>
      <c r="H75" s="736" t="str">
        <f>IF(入力シート!K106="", 入力シート!K108, 入力シート!K106)&amp;""</f>
        <v/>
      </c>
      <c r="I75" s="734"/>
      <c r="J75" s="734"/>
      <c r="K75" s="734"/>
      <c r="L75" s="734"/>
      <c r="M75" s="734"/>
      <c r="N75" s="734"/>
      <c r="O75" s="734"/>
      <c r="P75" s="734"/>
      <c r="Q75" s="734"/>
      <c r="R75" s="734"/>
      <c r="S75" s="734"/>
      <c r="T75" s="734"/>
      <c r="U75" s="734"/>
      <c r="V75" s="734"/>
      <c r="W75" s="737"/>
    </row>
    <row r="76" spans="3:29" ht="15" customHeight="1" x14ac:dyDescent="0.4">
      <c r="C76" s="607"/>
      <c r="D76" s="608"/>
      <c r="E76" s="741"/>
      <c r="F76" s="785"/>
      <c r="G76" s="786"/>
      <c r="H76" s="749"/>
      <c r="I76" s="747"/>
      <c r="J76" s="747"/>
      <c r="K76" s="747"/>
      <c r="L76" s="747"/>
      <c r="M76" s="747"/>
      <c r="N76" s="747"/>
      <c r="O76" s="747"/>
      <c r="P76" s="747"/>
      <c r="Q76" s="747"/>
      <c r="R76" s="747"/>
      <c r="S76" s="747"/>
      <c r="T76" s="747"/>
      <c r="U76" s="747"/>
      <c r="V76" s="747"/>
      <c r="W76" s="750"/>
    </row>
    <row r="77" spans="3:29" ht="15" customHeight="1" x14ac:dyDescent="0.4">
      <c r="C77" s="763" t="str">
        <f>入力シート!K109&amp;""</f>
        <v/>
      </c>
      <c r="D77" s="764"/>
      <c r="E77" s="765"/>
      <c r="F77" s="771" t="str">
        <f>入力シート!K110&amp;""</f>
        <v/>
      </c>
      <c r="G77" s="772"/>
      <c r="H77" s="636" t="s">
        <v>906</v>
      </c>
      <c r="I77" s="771" t="str">
        <f>入力シート!K111&amp;""</f>
        <v/>
      </c>
      <c r="J77" s="775"/>
      <c r="K77" s="781" t="s">
        <v>907</v>
      </c>
      <c r="L77" s="402"/>
      <c r="M77" s="742" t="s">
        <v>223</v>
      </c>
      <c r="N77" s="739"/>
      <c r="O77" s="739"/>
      <c r="P77" s="740"/>
      <c r="Q77" s="771" t="str">
        <f>入力シート!K112&amp;""</f>
        <v/>
      </c>
      <c r="R77" s="772"/>
      <c r="S77" s="636" t="s">
        <v>906</v>
      </c>
      <c r="T77" s="771" t="str">
        <f>入力シート!K113&amp;""</f>
        <v/>
      </c>
      <c r="U77" s="775"/>
      <c r="V77" s="781" t="s">
        <v>907</v>
      </c>
      <c r="W77" s="403"/>
    </row>
    <row r="78" spans="3:29" ht="15" customHeight="1" thickBot="1" x14ac:dyDescent="0.45">
      <c r="C78" s="766"/>
      <c r="D78" s="767"/>
      <c r="E78" s="768"/>
      <c r="F78" s="773"/>
      <c r="G78" s="774"/>
      <c r="H78" s="731"/>
      <c r="I78" s="773"/>
      <c r="J78" s="776"/>
      <c r="K78" s="782"/>
      <c r="L78" s="404"/>
      <c r="M78" s="695"/>
      <c r="N78" s="696"/>
      <c r="O78" s="696"/>
      <c r="P78" s="697"/>
      <c r="Q78" s="773"/>
      <c r="R78" s="774"/>
      <c r="S78" s="731"/>
      <c r="T78" s="773"/>
      <c r="U78" s="776"/>
      <c r="V78" s="782"/>
      <c r="W78" s="405"/>
    </row>
    <row r="79" spans="3:29" ht="5.0999999999999996" customHeight="1" thickBot="1" x14ac:dyDescent="0.45">
      <c r="C79" s="400"/>
      <c r="D79" s="400"/>
      <c r="E79" s="400"/>
      <c r="F79" s="400"/>
      <c r="G79" s="400"/>
      <c r="H79" s="400"/>
      <c r="I79" s="400"/>
      <c r="J79" s="400"/>
      <c r="K79" s="400"/>
      <c r="L79" s="400"/>
      <c r="M79" s="400"/>
      <c r="N79" s="400"/>
      <c r="O79" s="400"/>
      <c r="P79" s="400"/>
      <c r="Q79" s="400"/>
      <c r="R79" s="400"/>
      <c r="S79" s="400"/>
      <c r="T79" s="400"/>
      <c r="U79" s="400"/>
      <c r="V79" s="400"/>
      <c r="W79" s="400"/>
    </row>
    <row r="80" spans="3:29" ht="12.75" customHeight="1" x14ac:dyDescent="0.4">
      <c r="C80" s="605" t="s">
        <v>224</v>
      </c>
      <c r="D80" s="606"/>
      <c r="E80" s="606"/>
      <c r="F80" s="606"/>
      <c r="G80" s="606"/>
      <c r="H80" s="606"/>
      <c r="I80" s="769"/>
      <c r="J80" s="770" t="s">
        <v>222</v>
      </c>
      <c r="K80" s="606"/>
      <c r="L80" s="769"/>
      <c r="M80" s="770" t="s">
        <v>916</v>
      </c>
      <c r="N80" s="606"/>
      <c r="O80" s="606"/>
      <c r="P80" s="769"/>
      <c r="Q80" s="777" t="s">
        <v>972</v>
      </c>
      <c r="R80" s="643"/>
      <c r="S80" s="643"/>
      <c r="T80" s="643"/>
      <c r="U80" s="643"/>
      <c r="V80" s="643"/>
      <c r="W80" s="778"/>
    </row>
    <row r="81" spans="1:23" ht="12.75" customHeight="1" x14ac:dyDescent="0.4">
      <c r="C81" s="607"/>
      <c r="D81" s="608"/>
      <c r="E81" s="608"/>
      <c r="F81" s="608"/>
      <c r="G81" s="608"/>
      <c r="H81" s="608"/>
      <c r="I81" s="741"/>
      <c r="J81" s="743"/>
      <c r="K81" s="608"/>
      <c r="L81" s="741"/>
      <c r="M81" s="743"/>
      <c r="N81" s="608"/>
      <c r="O81" s="608"/>
      <c r="P81" s="741"/>
      <c r="Q81" s="779"/>
      <c r="R81" s="647"/>
      <c r="S81" s="647"/>
      <c r="T81" s="647"/>
      <c r="U81" s="647"/>
      <c r="V81" s="647"/>
      <c r="W81" s="780"/>
    </row>
    <row r="82" spans="1:23" ht="12.75" customHeight="1" x14ac:dyDescent="0.4">
      <c r="B82" s="9" t="s">
        <v>123</v>
      </c>
      <c r="C82" s="751" t="str">
        <f>入力シート!K120&amp;""</f>
        <v/>
      </c>
      <c r="D82" s="752"/>
      <c r="E82" s="752"/>
      <c r="F82" s="752"/>
      <c r="G82" s="752"/>
      <c r="H82" s="752"/>
      <c r="I82" s="752"/>
      <c r="J82" s="724" t="str">
        <f>入力シート!K121&amp;""</f>
        <v/>
      </c>
      <c r="K82" s="725"/>
      <c r="L82" s="726"/>
      <c r="M82" s="637" t="str">
        <f>入力シート!K127&amp;""</f>
        <v/>
      </c>
      <c r="N82" s="636" t="s">
        <v>906</v>
      </c>
      <c r="O82" s="637" t="str">
        <f>入力シート!K128&amp;""</f>
        <v/>
      </c>
      <c r="P82" s="636" t="s">
        <v>907</v>
      </c>
      <c r="Q82" s="637" t="str">
        <f>入力シート!K130&amp;""</f>
        <v/>
      </c>
      <c r="R82" s="636" t="s">
        <v>906</v>
      </c>
      <c r="S82" s="637" t="str">
        <f>入力シート!K131&amp;""</f>
        <v/>
      </c>
      <c r="T82" s="636" t="s">
        <v>907</v>
      </c>
      <c r="U82" s="753" t="str">
        <f>入力シート!K129&amp;""</f>
        <v/>
      </c>
      <c r="V82" s="753"/>
      <c r="W82" s="754"/>
    </row>
    <row r="83" spans="1:23" ht="12.75" customHeight="1" x14ac:dyDescent="0.4">
      <c r="C83" s="751"/>
      <c r="D83" s="752"/>
      <c r="E83" s="752"/>
      <c r="F83" s="752"/>
      <c r="G83" s="752"/>
      <c r="H83" s="752"/>
      <c r="I83" s="752"/>
      <c r="J83" s="760" t="str">
        <f>IF(入力シート!K123="", 入力シート!K125, 入力シート!K123)&amp;""</f>
        <v/>
      </c>
      <c r="K83" s="761"/>
      <c r="L83" s="762"/>
      <c r="M83" s="637"/>
      <c r="N83" s="636"/>
      <c r="O83" s="637"/>
      <c r="P83" s="636"/>
      <c r="Q83" s="637"/>
      <c r="R83" s="636"/>
      <c r="S83" s="637"/>
      <c r="T83" s="636"/>
      <c r="U83" s="753"/>
      <c r="V83" s="753"/>
      <c r="W83" s="754"/>
    </row>
    <row r="84" spans="1:23" ht="12.75" customHeight="1" x14ac:dyDescent="0.4">
      <c r="B84" s="9" t="s">
        <v>133</v>
      </c>
      <c r="C84" s="755" t="str">
        <f>入力シート!K132&amp;""</f>
        <v/>
      </c>
      <c r="D84" s="686"/>
      <c r="E84" s="686"/>
      <c r="F84" s="686"/>
      <c r="G84" s="686"/>
      <c r="H84" s="686"/>
      <c r="I84" s="756"/>
      <c r="J84" s="724" t="str">
        <f>入力シート!K133&amp;""</f>
        <v/>
      </c>
      <c r="K84" s="725"/>
      <c r="L84" s="726"/>
      <c r="M84" s="637" t="str">
        <f>入力シート!K139&amp;""</f>
        <v/>
      </c>
      <c r="N84" s="636" t="s">
        <v>906</v>
      </c>
      <c r="O84" s="637" t="str">
        <f>入力シート!K140&amp;""</f>
        <v/>
      </c>
      <c r="P84" s="636" t="s">
        <v>907</v>
      </c>
      <c r="Q84" s="637" t="str">
        <f>入力シート!K142&amp;""</f>
        <v/>
      </c>
      <c r="R84" s="636" t="s">
        <v>906</v>
      </c>
      <c r="S84" s="637" t="str">
        <f>入力シート!K143&amp;""</f>
        <v/>
      </c>
      <c r="T84" s="636" t="s">
        <v>907</v>
      </c>
      <c r="U84" s="753" t="str">
        <f>入力シート!K141&amp;""</f>
        <v/>
      </c>
      <c r="V84" s="753"/>
      <c r="W84" s="754"/>
    </row>
    <row r="85" spans="1:23" ht="12.75" customHeight="1" x14ac:dyDescent="0.4">
      <c r="C85" s="757"/>
      <c r="D85" s="758"/>
      <c r="E85" s="758"/>
      <c r="F85" s="758"/>
      <c r="G85" s="758"/>
      <c r="H85" s="758"/>
      <c r="I85" s="759"/>
      <c r="J85" s="760" t="str">
        <f>IF(入力シート!K135="", 入力シート!K137, 入力シート!K135)&amp;""</f>
        <v/>
      </c>
      <c r="K85" s="761"/>
      <c r="L85" s="762"/>
      <c r="M85" s="637"/>
      <c r="N85" s="636"/>
      <c r="O85" s="637"/>
      <c r="P85" s="636"/>
      <c r="Q85" s="637"/>
      <c r="R85" s="636"/>
      <c r="S85" s="637"/>
      <c r="T85" s="636"/>
      <c r="U85" s="753"/>
      <c r="V85" s="753"/>
      <c r="W85" s="754"/>
    </row>
    <row r="86" spans="1:23" ht="12.75" customHeight="1" x14ac:dyDescent="0.4">
      <c r="B86" s="9" t="s">
        <v>139</v>
      </c>
      <c r="C86" s="688" t="str">
        <f>入力シート!K144&amp;""</f>
        <v/>
      </c>
      <c r="D86" s="683"/>
      <c r="E86" s="683"/>
      <c r="F86" s="683"/>
      <c r="G86" s="683"/>
      <c r="H86" s="683"/>
      <c r="I86" s="689"/>
      <c r="J86" s="724" t="str">
        <f>入力シート!K145&amp;""</f>
        <v/>
      </c>
      <c r="K86" s="725"/>
      <c r="L86" s="726"/>
      <c r="M86" s="692"/>
      <c r="N86" s="693"/>
      <c r="O86" s="693"/>
      <c r="P86" s="694"/>
      <c r="Q86" s="637" t="str">
        <f>入力シート!K150&amp;""</f>
        <v/>
      </c>
      <c r="R86" s="636" t="s">
        <v>906</v>
      </c>
      <c r="S86" s="637" t="str">
        <f>入力シート!K151&amp;""</f>
        <v/>
      </c>
      <c r="T86" s="636" t="s">
        <v>907</v>
      </c>
      <c r="U86" s="698" t="s">
        <v>973</v>
      </c>
      <c r="V86" s="698"/>
      <c r="W86" s="699"/>
    </row>
    <row r="87" spans="1:23" ht="12.75" customHeight="1" thickBot="1" x14ac:dyDescent="0.45">
      <c r="C87" s="690"/>
      <c r="D87" s="619"/>
      <c r="E87" s="619"/>
      <c r="F87" s="619"/>
      <c r="G87" s="619"/>
      <c r="H87" s="619"/>
      <c r="I87" s="691"/>
      <c r="J87" s="727" t="str">
        <f>IF(入力シート!K147="", 入力シート!K149, 入力シート!K147)&amp;""</f>
        <v/>
      </c>
      <c r="K87" s="728"/>
      <c r="L87" s="729"/>
      <c r="M87" s="695"/>
      <c r="N87" s="696"/>
      <c r="O87" s="696"/>
      <c r="P87" s="697"/>
      <c r="Q87" s="730"/>
      <c r="R87" s="731"/>
      <c r="S87" s="730"/>
      <c r="T87" s="731"/>
      <c r="U87" s="700"/>
      <c r="V87" s="700"/>
      <c r="W87" s="701"/>
    </row>
    <row r="88" spans="1:23" ht="15" customHeight="1" thickBot="1" x14ac:dyDescent="0.45">
      <c r="A88" s="13"/>
      <c r="B88" s="14"/>
      <c r="C88" s="406"/>
      <c r="D88" s="406"/>
      <c r="E88" s="406"/>
      <c r="F88" s="406"/>
      <c r="G88" s="406"/>
      <c r="H88" s="406"/>
      <c r="I88" s="406"/>
      <c r="J88" s="406"/>
      <c r="K88" s="406"/>
      <c r="L88" s="406"/>
      <c r="M88" s="406"/>
      <c r="N88" s="406"/>
      <c r="O88" s="406"/>
      <c r="P88" s="406"/>
      <c r="Q88" s="406"/>
      <c r="R88" s="406"/>
      <c r="S88" s="406"/>
      <c r="T88" s="406"/>
      <c r="U88" s="406"/>
      <c r="V88" s="406"/>
      <c r="W88" s="406"/>
    </row>
    <row r="89" spans="1:23" ht="14.25" customHeight="1" x14ac:dyDescent="0.4">
      <c r="C89" s="702" t="s">
        <v>191</v>
      </c>
      <c r="D89" s="703"/>
      <c r="E89" s="704"/>
      <c r="F89" s="708" t="str">
        <f>F2&amp;""</f>
        <v/>
      </c>
      <c r="G89" s="709"/>
      <c r="H89" s="709"/>
      <c r="I89" s="710"/>
      <c r="J89" s="400"/>
      <c r="K89" s="400"/>
      <c r="L89" s="400"/>
      <c r="M89" s="400"/>
      <c r="N89" s="400"/>
      <c r="O89" s="400"/>
      <c r="P89" s="714" t="s">
        <v>192</v>
      </c>
      <c r="Q89" s="715"/>
      <c r="R89" s="718" t="str">
        <f>入力シート!K12&amp;""</f>
        <v/>
      </c>
      <c r="S89" s="719"/>
      <c r="T89" s="720"/>
      <c r="U89" s="718" t="str">
        <f>入力シート!K13&amp;""</f>
        <v/>
      </c>
      <c r="V89" s="719"/>
      <c r="W89" s="720"/>
    </row>
    <row r="90" spans="1:23" ht="12.6" customHeight="1" thickBot="1" x14ac:dyDescent="0.45">
      <c r="C90" s="705"/>
      <c r="D90" s="706"/>
      <c r="E90" s="707"/>
      <c r="F90" s="711"/>
      <c r="G90" s="712"/>
      <c r="H90" s="712"/>
      <c r="I90" s="713"/>
      <c r="J90" s="400"/>
      <c r="K90" s="400"/>
      <c r="L90" s="400"/>
      <c r="M90" s="400"/>
      <c r="N90" s="400"/>
      <c r="O90" s="400"/>
      <c r="P90" s="716"/>
      <c r="Q90" s="717"/>
      <c r="R90" s="721"/>
      <c r="S90" s="722"/>
      <c r="T90" s="723"/>
      <c r="U90" s="721"/>
      <c r="V90" s="722"/>
      <c r="W90" s="723"/>
    </row>
    <row r="91" spans="1:23" ht="17.100000000000001" customHeight="1" x14ac:dyDescent="0.4">
      <c r="C91" s="400"/>
      <c r="D91" s="400"/>
      <c r="E91" s="400"/>
      <c r="F91" s="400"/>
      <c r="G91" s="400"/>
      <c r="H91" s="400"/>
      <c r="I91" s="400"/>
      <c r="J91" s="400"/>
      <c r="K91" s="400"/>
      <c r="L91" s="400"/>
      <c r="M91" s="400"/>
      <c r="N91" s="400"/>
      <c r="O91" s="400"/>
      <c r="P91" s="400"/>
      <c r="Q91" s="400"/>
      <c r="R91" s="400"/>
      <c r="S91" s="400"/>
      <c r="T91" s="400"/>
      <c r="U91" s="400"/>
      <c r="V91" s="400"/>
      <c r="W91" s="400"/>
    </row>
    <row r="92" spans="1:23" ht="17.100000000000001" customHeight="1" x14ac:dyDescent="0.4">
      <c r="C92" s="400"/>
      <c r="D92" s="400"/>
      <c r="E92" s="400"/>
      <c r="F92" s="400"/>
      <c r="G92" s="400"/>
      <c r="H92" s="400"/>
      <c r="I92" s="400"/>
      <c r="J92" s="400"/>
      <c r="K92" s="400"/>
      <c r="L92" s="400"/>
      <c r="M92" s="400"/>
      <c r="N92" s="400"/>
      <c r="O92" s="400"/>
      <c r="P92" s="400"/>
      <c r="Q92" s="400"/>
      <c r="R92" s="400"/>
      <c r="S92" s="400"/>
      <c r="T92" s="400"/>
      <c r="U92" s="400"/>
      <c r="V92" s="400"/>
      <c r="W92" s="400"/>
    </row>
    <row r="93" spans="1:23" ht="5.0999999999999996" customHeight="1" thickBot="1" x14ac:dyDescent="0.45">
      <c r="C93" s="400"/>
      <c r="D93" s="400"/>
      <c r="E93" s="400"/>
      <c r="F93" s="400"/>
      <c r="G93" s="400"/>
      <c r="H93" s="400"/>
      <c r="I93" s="400"/>
      <c r="J93" s="400"/>
      <c r="K93" s="400"/>
      <c r="L93" s="400"/>
      <c r="M93" s="400"/>
      <c r="N93" s="400"/>
      <c r="O93" s="400"/>
      <c r="P93" s="400"/>
      <c r="Q93" s="400"/>
      <c r="R93" s="400"/>
      <c r="S93" s="400"/>
      <c r="T93" s="400"/>
      <c r="U93" s="400"/>
      <c r="V93" s="400"/>
      <c r="W93" s="400"/>
    </row>
    <row r="94" spans="1:23" ht="15" customHeight="1" x14ac:dyDescent="0.4">
      <c r="B94" s="9" t="s">
        <v>143</v>
      </c>
      <c r="C94" s="609" t="s">
        <v>225</v>
      </c>
      <c r="D94" s="610"/>
      <c r="E94" s="610"/>
      <c r="F94" s="610"/>
      <c r="G94" s="610"/>
      <c r="H94" s="610"/>
      <c r="I94" s="611"/>
      <c r="J94" s="615" t="str">
        <f>入力シート!K155&amp;""</f>
        <v/>
      </c>
      <c r="K94" s="616"/>
      <c r="L94" s="616"/>
      <c r="M94" s="616"/>
      <c r="N94" s="616"/>
      <c r="O94" s="616"/>
      <c r="P94" s="616"/>
      <c r="Q94" s="616"/>
      <c r="R94" s="616"/>
      <c r="S94" s="616"/>
      <c r="T94" s="616"/>
      <c r="U94" s="616"/>
      <c r="V94" s="616"/>
      <c r="W94" s="617"/>
    </row>
    <row r="95" spans="1:23" ht="15" customHeight="1" thickBot="1" x14ac:dyDescent="0.45">
      <c r="C95" s="612"/>
      <c r="D95" s="613"/>
      <c r="E95" s="613"/>
      <c r="F95" s="613"/>
      <c r="G95" s="613"/>
      <c r="H95" s="613"/>
      <c r="I95" s="614"/>
      <c r="J95" s="618"/>
      <c r="K95" s="619"/>
      <c r="L95" s="619"/>
      <c r="M95" s="619"/>
      <c r="N95" s="619"/>
      <c r="O95" s="619"/>
      <c r="P95" s="619"/>
      <c r="Q95" s="619"/>
      <c r="R95" s="619"/>
      <c r="S95" s="619"/>
      <c r="T95" s="619"/>
      <c r="U95" s="619"/>
      <c r="V95" s="619"/>
      <c r="W95" s="620"/>
    </row>
    <row r="96" spans="1:23" ht="11.1" customHeight="1" thickBot="1" x14ac:dyDescent="0.45">
      <c r="C96" s="400"/>
      <c r="D96" s="400"/>
      <c r="E96" s="400"/>
      <c r="F96" s="400"/>
      <c r="G96" s="400"/>
      <c r="H96" s="400"/>
      <c r="I96" s="400"/>
      <c r="J96" s="400"/>
      <c r="K96" s="400"/>
      <c r="L96" s="400"/>
      <c r="M96" s="400"/>
      <c r="N96" s="400"/>
      <c r="O96" s="400"/>
      <c r="P96" s="400"/>
      <c r="Q96" s="400"/>
      <c r="R96" s="400"/>
      <c r="S96" s="400"/>
      <c r="T96" s="400"/>
      <c r="U96" s="400"/>
      <c r="V96" s="400"/>
      <c r="W96" s="400"/>
    </row>
    <row r="97" spans="2:23" ht="15" customHeight="1" x14ac:dyDescent="0.4">
      <c r="B97" s="9" t="s">
        <v>146</v>
      </c>
      <c r="C97" s="674" t="s">
        <v>1129</v>
      </c>
      <c r="D97" s="622"/>
      <c r="E97" s="622"/>
      <c r="F97" s="638" t="str">
        <f>入力シート!K160&amp;""</f>
        <v/>
      </c>
      <c r="G97" s="638"/>
      <c r="H97" s="638"/>
      <c r="I97" s="638"/>
      <c r="J97" s="621" t="s">
        <v>1130</v>
      </c>
      <c r="K97" s="622"/>
      <c r="L97" s="622"/>
      <c r="M97" s="638" t="str">
        <f>入力シート!K161&amp;""</f>
        <v/>
      </c>
      <c r="N97" s="638"/>
      <c r="O97" s="638"/>
      <c r="P97" s="638"/>
      <c r="Q97" s="621" t="s">
        <v>1131</v>
      </c>
      <c r="R97" s="621"/>
      <c r="S97" s="621"/>
      <c r="T97" s="638" t="str">
        <f>入力シート!K191&amp;""</f>
        <v/>
      </c>
      <c r="U97" s="638"/>
      <c r="V97" s="638"/>
      <c r="W97" s="639"/>
    </row>
    <row r="98" spans="2:23" ht="15" customHeight="1" thickBot="1" x14ac:dyDescent="0.45">
      <c r="C98" s="675"/>
      <c r="D98" s="623"/>
      <c r="E98" s="623"/>
      <c r="F98" s="640"/>
      <c r="G98" s="640"/>
      <c r="H98" s="640"/>
      <c r="I98" s="640"/>
      <c r="J98" s="623"/>
      <c r="K98" s="623"/>
      <c r="L98" s="623"/>
      <c r="M98" s="640"/>
      <c r="N98" s="640"/>
      <c r="O98" s="640"/>
      <c r="P98" s="640"/>
      <c r="Q98" s="732"/>
      <c r="R98" s="732"/>
      <c r="S98" s="732"/>
      <c r="T98" s="640"/>
      <c r="U98" s="640"/>
      <c r="V98" s="640"/>
      <c r="W98" s="641"/>
    </row>
    <row r="99" spans="2:23" ht="5.0999999999999996" customHeight="1" thickBot="1" x14ac:dyDescent="0.45">
      <c r="C99" s="400"/>
      <c r="D99" s="400"/>
      <c r="E99" s="400"/>
      <c r="F99" s="400"/>
      <c r="G99" s="400"/>
      <c r="H99" s="400"/>
      <c r="I99" s="400"/>
      <c r="J99" s="400"/>
      <c r="K99" s="400"/>
      <c r="L99" s="400"/>
      <c r="M99" s="400"/>
      <c r="N99" s="400"/>
      <c r="O99" s="400"/>
      <c r="P99" s="400"/>
      <c r="Q99" s="400"/>
      <c r="R99" s="400"/>
      <c r="S99" s="400"/>
      <c r="T99" s="400"/>
      <c r="U99" s="400"/>
      <c r="V99" s="400"/>
      <c r="W99" s="400"/>
    </row>
    <row r="100" spans="2:23" ht="12.75" customHeight="1" x14ac:dyDescent="0.4">
      <c r="C100" s="642" t="s">
        <v>946</v>
      </c>
      <c r="D100" s="643"/>
      <c r="E100" s="643"/>
      <c r="F100" s="654" t="s">
        <v>947</v>
      </c>
      <c r="G100" s="655"/>
      <c r="H100" s="655"/>
      <c r="I100" s="656"/>
      <c r="J100" s="615" t="str">
        <f>入力シート!K162&amp;""</f>
        <v/>
      </c>
      <c r="K100" s="616"/>
      <c r="L100" s="616"/>
      <c r="M100" s="616"/>
      <c r="N100" s="616"/>
      <c r="O100" s="616"/>
      <c r="P100" s="616"/>
      <c r="Q100" s="616"/>
      <c r="R100" s="616"/>
      <c r="S100" s="616"/>
      <c r="T100" s="616"/>
      <c r="U100" s="616"/>
      <c r="V100" s="616"/>
      <c r="W100" s="617"/>
    </row>
    <row r="101" spans="2:23" ht="12.75" customHeight="1" x14ac:dyDescent="0.4">
      <c r="C101" s="644"/>
      <c r="D101" s="645"/>
      <c r="E101" s="645"/>
      <c r="F101" s="657"/>
      <c r="G101" s="658"/>
      <c r="H101" s="658"/>
      <c r="I101" s="659"/>
      <c r="J101" s="685"/>
      <c r="K101" s="686"/>
      <c r="L101" s="686"/>
      <c r="M101" s="686"/>
      <c r="N101" s="686"/>
      <c r="O101" s="686"/>
      <c r="P101" s="686"/>
      <c r="Q101" s="686"/>
      <c r="R101" s="686"/>
      <c r="S101" s="686"/>
      <c r="T101" s="686"/>
      <c r="U101" s="686"/>
      <c r="V101" s="686"/>
      <c r="W101" s="687"/>
    </row>
    <row r="102" spans="2:23" ht="12.75" customHeight="1" x14ac:dyDescent="0.4">
      <c r="C102" s="644"/>
      <c r="D102" s="645"/>
      <c r="E102" s="645"/>
      <c r="F102" s="660" t="s">
        <v>948</v>
      </c>
      <c r="G102" s="661"/>
      <c r="H102" s="661"/>
      <c r="I102" s="662"/>
      <c r="J102" s="624" t="str">
        <f>入力シート!K163&amp;""</f>
        <v/>
      </c>
      <c r="K102" s="625"/>
      <c r="L102" s="625"/>
      <c r="M102" s="625"/>
      <c r="N102" s="625"/>
      <c r="O102" s="625"/>
      <c r="P102" s="625"/>
      <c r="Q102" s="625"/>
      <c r="R102" s="626"/>
      <c r="S102" s="630" t="str">
        <f>入力シート!K164&amp;""</f>
        <v/>
      </c>
      <c r="T102" s="631"/>
      <c r="U102" s="631"/>
      <c r="V102" s="631"/>
      <c r="W102" s="632"/>
    </row>
    <row r="103" spans="2:23" ht="12.75" customHeight="1" x14ac:dyDescent="0.4">
      <c r="C103" s="646"/>
      <c r="D103" s="647"/>
      <c r="E103" s="647"/>
      <c r="F103" s="663"/>
      <c r="G103" s="664"/>
      <c r="H103" s="664"/>
      <c r="I103" s="665"/>
      <c r="J103" s="627"/>
      <c r="K103" s="628"/>
      <c r="L103" s="628"/>
      <c r="M103" s="628"/>
      <c r="N103" s="628"/>
      <c r="O103" s="628"/>
      <c r="P103" s="628"/>
      <c r="Q103" s="628"/>
      <c r="R103" s="629"/>
      <c r="S103" s="633"/>
      <c r="T103" s="634"/>
      <c r="U103" s="634"/>
      <c r="V103" s="634"/>
      <c r="W103" s="635"/>
    </row>
    <row r="104" spans="2:23" ht="12.75" customHeight="1" x14ac:dyDescent="0.4">
      <c r="C104" s="648" t="s">
        <v>949</v>
      </c>
      <c r="D104" s="649"/>
      <c r="E104" s="649"/>
      <c r="F104" s="666" t="s">
        <v>950</v>
      </c>
      <c r="G104" s="667"/>
      <c r="H104" s="667"/>
      <c r="I104" s="668"/>
      <c r="J104" s="682" t="str">
        <f>入力シート!K165&amp;""</f>
        <v/>
      </c>
      <c r="K104" s="683"/>
      <c r="L104" s="683"/>
      <c r="M104" s="683"/>
      <c r="N104" s="683"/>
      <c r="O104" s="683"/>
      <c r="P104" s="683"/>
      <c r="Q104" s="683"/>
      <c r="R104" s="683"/>
      <c r="S104" s="683"/>
      <c r="T104" s="683"/>
      <c r="U104" s="683"/>
      <c r="V104" s="683"/>
      <c r="W104" s="684"/>
    </row>
    <row r="105" spans="2:23" ht="12.75" customHeight="1" thickBot="1" x14ac:dyDescent="0.45">
      <c r="C105" s="650"/>
      <c r="D105" s="651"/>
      <c r="E105" s="651"/>
      <c r="F105" s="669"/>
      <c r="G105" s="670"/>
      <c r="H105" s="670"/>
      <c r="I105" s="671"/>
      <c r="J105" s="618"/>
      <c r="K105" s="619"/>
      <c r="L105" s="619"/>
      <c r="M105" s="619"/>
      <c r="N105" s="619"/>
      <c r="O105" s="619"/>
      <c r="P105" s="619"/>
      <c r="Q105" s="619"/>
      <c r="R105" s="619"/>
      <c r="S105" s="619"/>
      <c r="T105" s="619"/>
      <c r="U105" s="619"/>
      <c r="V105" s="619"/>
      <c r="W105" s="620"/>
    </row>
    <row r="106" spans="2:23" ht="5.25" customHeight="1" thickBot="1" x14ac:dyDescent="0.45">
      <c r="C106" s="400"/>
      <c r="D106" s="400"/>
      <c r="E106" s="400"/>
      <c r="F106" s="400"/>
      <c r="G106" s="400"/>
      <c r="H106" s="400"/>
      <c r="I106" s="400"/>
      <c r="J106" s="400"/>
      <c r="K106" s="400"/>
      <c r="L106" s="400"/>
      <c r="M106" s="400"/>
      <c r="N106" s="400"/>
      <c r="O106" s="400"/>
      <c r="P106" s="400"/>
      <c r="Q106" s="400"/>
      <c r="R106" s="400"/>
      <c r="S106" s="400"/>
      <c r="T106" s="400"/>
      <c r="U106" s="400"/>
      <c r="V106" s="400"/>
      <c r="W106" s="400"/>
    </row>
    <row r="107" spans="2:23" ht="12.75" customHeight="1" x14ac:dyDescent="0.4">
      <c r="B107" s="9" t="s">
        <v>953</v>
      </c>
      <c r="C107" s="642" t="s">
        <v>949</v>
      </c>
      <c r="D107" s="643"/>
      <c r="E107" s="652"/>
      <c r="F107" s="643" t="s">
        <v>951</v>
      </c>
      <c r="G107" s="643"/>
      <c r="H107" s="643"/>
      <c r="I107" s="672"/>
      <c r="J107" s="676" t="str">
        <f>入力シート!K166&amp;""</f>
        <v/>
      </c>
      <c r="K107" s="677"/>
      <c r="L107" s="678"/>
      <c r="M107" s="616" t="str">
        <f>入力シート!K167&amp;""</f>
        <v/>
      </c>
      <c r="N107" s="616"/>
      <c r="O107" s="616"/>
      <c r="P107" s="616"/>
      <c r="Q107" s="616"/>
      <c r="R107" s="616"/>
      <c r="S107" s="616"/>
      <c r="T107" s="616"/>
      <c r="U107" s="616"/>
      <c r="V107" s="616"/>
      <c r="W107" s="617"/>
    </row>
    <row r="108" spans="2:23" ht="12.75" customHeight="1" thickBot="1" x14ac:dyDescent="0.45">
      <c r="C108" s="650"/>
      <c r="D108" s="651"/>
      <c r="E108" s="653"/>
      <c r="F108" s="651"/>
      <c r="G108" s="651"/>
      <c r="H108" s="651"/>
      <c r="I108" s="673"/>
      <c r="J108" s="679"/>
      <c r="K108" s="680"/>
      <c r="L108" s="681"/>
      <c r="M108" s="619"/>
      <c r="N108" s="619"/>
      <c r="O108" s="619"/>
      <c r="P108" s="619"/>
      <c r="Q108" s="619"/>
      <c r="R108" s="619"/>
      <c r="S108" s="619"/>
      <c r="T108" s="619"/>
      <c r="U108" s="619"/>
      <c r="V108" s="619"/>
      <c r="W108" s="620"/>
    </row>
    <row r="109" spans="2:23" ht="11.1" customHeight="1" thickBot="1" x14ac:dyDescent="0.45">
      <c r="C109" s="400"/>
      <c r="D109" s="400"/>
      <c r="E109" s="400"/>
      <c r="F109" s="400"/>
      <c r="G109" s="400"/>
      <c r="H109" s="400"/>
      <c r="I109" s="400"/>
      <c r="J109" s="400"/>
      <c r="K109" s="400"/>
      <c r="L109" s="400"/>
      <c r="M109" s="400"/>
      <c r="N109" s="400"/>
      <c r="O109" s="400"/>
      <c r="P109" s="400"/>
      <c r="Q109" s="400"/>
      <c r="R109" s="400"/>
      <c r="S109" s="400"/>
      <c r="T109" s="400"/>
      <c r="U109" s="400"/>
      <c r="V109" s="400"/>
      <c r="W109" s="400"/>
    </row>
    <row r="110" spans="2:23" ht="12.75" customHeight="1" x14ac:dyDescent="0.4">
      <c r="B110" s="230" t="s">
        <v>952</v>
      </c>
      <c r="C110" s="605" t="s">
        <v>1108</v>
      </c>
      <c r="D110" s="606"/>
      <c r="E110" s="606"/>
      <c r="F110" s="606"/>
      <c r="G110" s="606"/>
      <c r="H110" s="606"/>
      <c r="I110" s="606"/>
      <c r="J110" s="407"/>
      <c r="K110" s="407"/>
      <c r="L110" s="407"/>
      <c r="M110" s="407"/>
      <c r="N110" s="407"/>
      <c r="O110" s="407"/>
      <c r="P110" s="407"/>
      <c r="Q110" s="407"/>
      <c r="R110" s="407"/>
      <c r="S110" s="407"/>
      <c r="T110" s="407"/>
      <c r="U110" s="407"/>
      <c r="V110" s="407"/>
      <c r="W110" s="408"/>
    </row>
    <row r="111" spans="2:23" ht="12.75" customHeight="1" x14ac:dyDescent="0.4">
      <c r="C111" s="607"/>
      <c r="D111" s="608"/>
      <c r="E111" s="608"/>
      <c r="F111" s="608"/>
      <c r="G111" s="608"/>
      <c r="H111" s="608"/>
      <c r="I111" s="608"/>
      <c r="J111" s="409"/>
      <c r="K111" s="409"/>
      <c r="L111" s="409"/>
      <c r="M111" s="409"/>
      <c r="N111" s="409"/>
      <c r="O111" s="409"/>
      <c r="P111" s="409"/>
      <c r="Q111" s="409"/>
      <c r="R111" s="409"/>
      <c r="S111" s="409"/>
      <c r="T111" s="409"/>
      <c r="U111" s="409"/>
      <c r="V111" s="409"/>
      <c r="W111" s="410"/>
    </row>
    <row r="112" spans="2:23" ht="12.75" customHeight="1" x14ac:dyDescent="0.4">
      <c r="C112" s="738" t="s">
        <v>1107</v>
      </c>
      <c r="D112" s="739"/>
      <c r="E112" s="739"/>
      <c r="F112" s="739"/>
      <c r="G112" s="739"/>
      <c r="H112" s="739"/>
      <c r="I112" s="740"/>
      <c r="J112" s="742" t="s">
        <v>226</v>
      </c>
      <c r="K112" s="739"/>
      <c r="L112" s="739"/>
      <c r="M112" s="740"/>
      <c r="N112" s="742" t="s">
        <v>227</v>
      </c>
      <c r="O112" s="739"/>
      <c r="P112" s="739"/>
      <c r="Q112" s="739"/>
      <c r="R112" s="740"/>
      <c r="S112" s="742" t="s">
        <v>228</v>
      </c>
      <c r="T112" s="739"/>
      <c r="U112" s="739"/>
      <c r="V112" s="739"/>
      <c r="W112" s="744"/>
    </row>
    <row r="113" spans="1:23" ht="12.75" customHeight="1" x14ac:dyDescent="0.4">
      <c r="C113" s="607"/>
      <c r="D113" s="608"/>
      <c r="E113" s="608"/>
      <c r="F113" s="608"/>
      <c r="G113" s="608"/>
      <c r="H113" s="608"/>
      <c r="I113" s="741"/>
      <c r="J113" s="743"/>
      <c r="K113" s="608"/>
      <c r="L113" s="608"/>
      <c r="M113" s="741"/>
      <c r="N113" s="743"/>
      <c r="O113" s="608"/>
      <c r="P113" s="608"/>
      <c r="Q113" s="608"/>
      <c r="R113" s="741"/>
      <c r="S113" s="743"/>
      <c r="T113" s="608"/>
      <c r="U113" s="608"/>
      <c r="V113" s="608"/>
      <c r="W113" s="745"/>
    </row>
    <row r="114" spans="1:23" ht="12.75" customHeight="1" x14ac:dyDescent="0.4">
      <c r="B114" s="9" t="s">
        <v>151</v>
      </c>
      <c r="C114" s="733" t="str">
        <f>入力シート!K173&amp;""</f>
        <v/>
      </c>
      <c r="D114" s="734"/>
      <c r="E114" s="734"/>
      <c r="F114" s="734"/>
      <c r="G114" s="734"/>
      <c r="H114" s="734"/>
      <c r="I114" s="735"/>
      <c r="J114" s="637" t="str">
        <f>入力シート!K174&amp;""</f>
        <v/>
      </c>
      <c r="K114" s="636" t="s">
        <v>906</v>
      </c>
      <c r="L114" s="637" t="str">
        <f>入力シート!K175&amp;""</f>
        <v/>
      </c>
      <c r="M114" s="636" t="s">
        <v>907</v>
      </c>
      <c r="N114" s="736" t="str">
        <f>入力シート!K176&amp;""</f>
        <v/>
      </c>
      <c r="O114" s="734"/>
      <c r="P114" s="734"/>
      <c r="Q114" s="734"/>
      <c r="R114" s="735"/>
      <c r="S114" s="736" t="str">
        <f>入力シート!K177&amp;""</f>
        <v/>
      </c>
      <c r="T114" s="734"/>
      <c r="U114" s="734"/>
      <c r="V114" s="734"/>
      <c r="W114" s="737"/>
    </row>
    <row r="115" spans="1:23" ht="12.75" customHeight="1" x14ac:dyDescent="0.4">
      <c r="C115" s="746"/>
      <c r="D115" s="747"/>
      <c r="E115" s="747"/>
      <c r="F115" s="747"/>
      <c r="G115" s="747"/>
      <c r="H115" s="747"/>
      <c r="I115" s="748"/>
      <c r="J115" s="637"/>
      <c r="K115" s="636"/>
      <c r="L115" s="637"/>
      <c r="M115" s="636"/>
      <c r="N115" s="749"/>
      <c r="O115" s="747"/>
      <c r="P115" s="747"/>
      <c r="Q115" s="747"/>
      <c r="R115" s="748"/>
      <c r="S115" s="749"/>
      <c r="T115" s="747"/>
      <c r="U115" s="747"/>
      <c r="V115" s="747"/>
      <c r="W115" s="750"/>
    </row>
    <row r="116" spans="1:23" ht="12.75" customHeight="1" x14ac:dyDescent="0.4">
      <c r="B116" s="9" t="s">
        <v>155</v>
      </c>
      <c r="C116" s="733" t="str">
        <f>入力シート!K178&amp;""</f>
        <v/>
      </c>
      <c r="D116" s="734"/>
      <c r="E116" s="734"/>
      <c r="F116" s="734"/>
      <c r="G116" s="734"/>
      <c r="H116" s="734"/>
      <c r="I116" s="735"/>
      <c r="J116" s="637" t="str">
        <f>入力シート!K179&amp;""</f>
        <v/>
      </c>
      <c r="K116" s="636" t="s">
        <v>906</v>
      </c>
      <c r="L116" s="637" t="str">
        <f>入力シート!K180&amp;""</f>
        <v/>
      </c>
      <c r="M116" s="636" t="s">
        <v>907</v>
      </c>
      <c r="N116" s="736" t="str">
        <f>入力シート!K181&amp;""</f>
        <v/>
      </c>
      <c r="O116" s="734"/>
      <c r="P116" s="734"/>
      <c r="Q116" s="734"/>
      <c r="R116" s="735"/>
      <c r="S116" s="736" t="str">
        <f>入力シート!K182&amp;""</f>
        <v/>
      </c>
      <c r="T116" s="734"/>
      <c r="U116" s="734"/>
      <c r="V116" s="734"/>
      <c r="W116" s="737"/>
    </row>
    <row r="117" spans="1:23" ht="12.75" customHeight="1" x14ac:dyDescent="0.4">
      <c r="C117" s="746"/>
      <c r="D117" s="747"/>
      <c r="E117" s="747"/>
      <c r="F117" s="747"/>
      <c r="G117" s="747"/>
      <c r="H117" s="747"/>
      <c r="I117" s="748"/>
      <c r="J117" s="637"/>
      <c r="K117" s="636"/>
      <c r="L117" s="637"/>
      <c r="M117" s="636"/>
      <c r="N117" s="749"/>
      <c r="O117" s="747"/>
      <c r="P117" s="747"/>
      <c r="Q117" s="747"/>
      <c r="R117" s="748"/>
      <c r="S117" s="749"/>
      <c r="T117" s="747"/>
      <c r="U117" s="747"/>
      <c r="V117" s="747"/>
      <c r="W117" s="750"/>
    </row>
    <row r="118" spans="1:23" ht="12.75" customHeight="1" x14ac:dyDescent="0.4">
      <c r="B118" s="9" t="s">
        <v>156</v>
      </c>
      <c r="C118" s="733" t="str">
        <f>入力シート!K183&amp;""</f>
        <v/>
      </c>
      <c r="D118" s="734"/>
      <c r="E118" s="734"/>
      <c r="F118" s="734"/>
      <c r="G118" s="734"/>
      <c r="H118" s="734"/>
      <c r="I118" s="735"/>
      <c r="J118" s="637" t="str">
        <f>入力シート!K184&amp;""</f>
        <v/>
      </c>
      <c r="K118" s="636" t="s">
        <v>906</v>
      </c>
      <c r="L118" s="637" t="str">
        <f>入力シート!K185&amp;""</f>
        <v/>
      </c>
      <c r="M118" s="636" t="s">
        <v>907</v>
      </c>
      <c r="N118" s="736" t="str">
        <f>入力シート!K186&amp;""</f>
        <v/>
      </c>
      <c r="O118" s="734"/>
      <c r="P118" s="734"/>
      <c r="Q118" s="734"/>
      <c r="R118" s="735"/>
      <c r="S118" s="736" t="str">
        <f>入力シート!K187&amp;""</f>
        <v/>
      </c>
      <c r="T118" s="734"/>
      <c r="U118" s="734"/>
      <c r="V118" s="734"/>
      <c r="W118" s="737"/>
    </row>
    <row r="119" spans="1:23" ht="12.75" customHeight="1" thickBot="1" x14ac:dyDescent="0.45">
      <c r="C119" s="690"/>
      <c r="D119" s="619"/>
      <c r="E119" s="619"/>
      <c r="F119" s="619"/>
      <c r="G119" s="619"/>
      <c r="H119" s="619"/>
      <c r="I119" s="691"/>
      <c r="J119" s="730"/>
      <c r="K119" s="731"/>
      <c r="L119" s="730"/>
      <c r="M119" s="731"/>
      <c r="N119" s="618"/>
      <c r="O119" s="619"/>
      <c r="P119" s="619"/>
      <c r="Q119" s="619"/>
      <c r="R119" s="691"/>
      <c r="S119" s="618"/>
      <c r="T119" s="619"/>
      <c r="U119" s="619"/>
      <c r="V119" s="619"/>
      <c r="W119" s="620"/>
    </row>
    <row r="120" spans="1:23" x14ac:dyDescent="0.4">
      <c r="A120" s="13"/>
      <c r="B120" s="14"/>
      <c r="C120" s="406"/>
      <c r="D120" s="406"/>
      <c r="E120" s="406"/>
      <c r="F120" s="406"/>
      <c r="G120" s="406"/>
      <c r="H120" s="406"/>
      <c r="I120" s="406"/>
      <c r="J120" s="406"/>
      <c r="K120" s="406"/>
      <c r="L120" s="406"/>
      <c r="M120" s="406"/>
      <c r="N120" s="406"/>
      <c r="O120" s="406"/>
      <c r="P120" s="406"/>
      <c r="Q120" s="406"/>
      <c r="R120" s="406"/>
      <c r="S120" s="406"/>
      <c r="T120" s="406"/>
      <c r="U120" s="406"/>
      <c r="V120" s="406"/>
      <c r="W120" s="406"/>
    </row>
    <row r="121" spans="1:23" x14ac:dyDescent="0.4">
      <c r="A121" s="13"/>
      <c r="B121" s="14"/>
      <c r="C121" s="406"/>
      <c r="D121" s="406"/>
      <c r="E121" s="406"/>
      <c r="F121" s="406"/>
      <c r="G121" s="406"/>
      <c r="H121" s="406"/>
      <c r="I121" s="406"/>
      <c r="J121" s="406"/>
      <c r="K121" s="406"/>
      <c r="L121" s="406"/>
      <c r="M121" s="406"/>
      <c r="N121" s="406"/>
      <c r="O121" s="406"/>
      <c r="P121" s="406"/>
      <c r="Q121" s="406"/>
      <c r="R121" s="406"/>
      <c r="S121" s="406"/>
      <c r="T121" s="406"/>
      <c r="U121" s="406"/>
      <c r="V121" s="406"/>
      <c r="W121" s="406"/>
    </row>
    <row r="122" spans="1:23" x14ac:dyDescent="0.4">
      <c r="A122" s="13"/>
      <c r="B122" s="14"/>
      <c r="C122" s="406"/>
      <c r="D122" s="406"/>
      <c r="E122" s="406"/>
      <c r="F122" s="406"/>
      <c r="G122" s="406"/>
      <c r="H122" s="406"/>
      <c r="I122" s="406"/>
      <c r="J122" s="406"/>
      <c r="K122" s="406"/>
      <c r="L122" s="406"/>
      <c r="M122" s="406"/>
      <c r="N122" s="406"/>
      <c r="O122" s="406"/>
      <c r="P122" s="406"/>
      <c r="Q122" s="406"/>
      <c r="R122" s="406"/>
      <c r="S122" s="406"/>
      <c r="T122" s="406"/>
      <c r="U122" s="406"/>
      <c r="V122" s="406"/>
      <c r="W122" s="406"/>
    </row>
    <row r="123" spans="1:23" x14ac:dyDescent="0.4">
      <c r="A123" s="13"/>
      <c r="B123" s="14"/>
      <c r="C123" s="406"/>
      <c r="D123" s="406"/>
      <c r="E123" s="406"/>
      <c r="F123" s="406"/>
      <c r="G123" s="406"/>
      <c r="H123" s="406"/>
      <c r="I123" s="406"/>
      <c r="J123" s="406"/>
      <c r="K123" s="406"/>
      <c r="L123" s="406"/>
      <c r="M123" s="406"/>
      <c r="N123" s="406"/>
      <c r="O123" s="406"/>
      <c r="P123" s="406"/>
      <c r="Q123" s="406"/>
      <c r="R123" s="406"/>
      <c r="S123" s="406"/>
      <c r="T123" s="406"/>
      <c r="U123" s="406"/>
      <c r="V123" s="406"/>
      <c r="W123" s="406"/>
    </row>
    <row r="124" spans="1:23" x14ac:dyDescent="0.4">
      <c r="A124" s="13"/>
      <c r="B124" s="14"/>
      <c r="C124" s="406"/>
      <c r="D124" s="406"/>
      <c r="E124" s="406"/>
      <c r="F124" s="406"/>
      <c r="G124" s="406"/>
      <c r="H124" s="406"/>
      <c r="I124" s="406"/>
      <c r="J124" s="406"/>
      <c r="K124" s="406"/>
      <c r="L124" s="406"/>
      <c r="M124" s="406"/>
      <c r="N124" s="406"/>
      <c r="O124" s="406"/>
      <c r="P124" s="406"/>
      <c r="Q124" s="406"/>
      <c r="R124" s="406"/>
      <c r="S124" s="406"/>
      <c r="T124" s="406"/>
      <c r="U124" s="406"/>
      <c r="V124" s="406"/>
      <c r="W124" s="406"/>
    </row>
    <row r="125" spans="1:23" x14ac:dyDescent="0.4">
      <c r="A125" s="13"/>
      <c r="B125" s="14"/>
      <c r="C125" s="406"/>
      <c r="D125" s="406"/>
      <c r="E125" s="406"/>
      <c r="F125" s="406"/>
      <c r="G125" s="406"/>
      <c r="H125" s="406"/>
      <c r="I125" s="406"/>
      <c r="J125" s="406"/>
      <c r="K125" s="406"/>
      <c r="L125" s="406"/>
      <c r="M125" s="406"/>
      <c r="N125" s="406"/>
      <c r="O125" s="406"/>
      <c r="P125" s="406"/>
      <c r="Q125" s="406"/>
      <c r="R125" s="406"/>
      <c r="S125" s="406"/>
      <c r="T125" s="406"/>
      <c r="U125" s="406"/>
      <c r="V125" s="406"/>
      <c r="W125" s="406"/>
    </row>
    <row r="126" spans="1:23" x14ac:dyDescent="0.4">
      <c r="A126" s="13"/>
      <c r="B126" s="14"/>
      <c r="C126" s="406"/>
      <c r="D126" s="406"/>
      <c r="E126" s="406"/>
      <c r="F126" s="406"/>
      <c r="G126" s="406"/>
      <c r="H126" s="406"/>
      <c r="I126" s="406"/>
      <c r="J126" s="406"/>
      <c r="K126" s="406"/>
      <c r="L126" s="406"/>
      <c r="M126" s="406"/>
      <c r="N126" s="406"/>
      <c r="O126" s="406"/>
      <c r="P126" s="406"/>
      <c r="Q126" s="406"/>
      <c r="R126" s="406"/>
      <c r="S126" s="406"/>
      <c r="T126" s="406"/>
      <c r="U126" s="406"/>
      <c r="V126" s="406"/>
      <c r="W126" s="406"/>
    </row>
    <row r="127" spans="1:23" x14ac:dyDescent="0.4">
      <c r="A127" s="13"/>
      <c r="B127" s="14"/>
      <c r="C127" s="406"/>
      <c r="D127" s="406"/>
      <c r="E127" s="406"/>
      <c r="F127" s="406"/>
      <c r="G127" s="406"/>
      <c r="H127" s="406"/>
      <c r="I127" s="406"/>
      <c r="J127" s="406"/>
      <c r="K127" s="406"/>
      <c r="L127" s="406"/>
      <c r="M127" s="406"/>
      <c r="N127" s="406"/>
      <c r="O127" s="406"/>
      <c r="P127" s="406"/>
      <c r="Q127" s="406"/>
      <c r="R127" s="406"/>
      <c r="S127" s="406"/>
      <c r="T127" s="406"/>
      <c r="U127" s="406"/>
      <c r="V127" s="406"/>
      <c r="W127" s="406"/>
    </row>
    <row r="128" spans="1:23" x14ac:dyDescent="0.4">
      <c r="A128" s="13"/>
      <c r="B128" s="14"/>
      <c r="C128" s="406"/>
      <c r="D128" s="406"/>
      <c r="E128" s="406"/>
      <c r="F128" s="406"/>
      <c r="G128" s="406"/>
      <c r="H128" s="406"/>
      <c r="I128" s="406"/>
      <c r="J128" s="406"/>
      <c r="K128" s="406"/>
      <c r="L128" s="406"/>
      <c r="M128" s="406"/>
      <c r="N128" s="406"/>
      <c r="O128" s="406"/>
      <c r="P128" s="406"/>
      <c r="Q128" s="406"/>
      <c r="R128" s="406"/>
      <c r="S128" s="406"/>
      <c r="T128" s="406"/>
      <c r="U128" s="406"/>
      <c r="V128" s="406"/>
      <c r="W128" s="406"/>
    </row>
    <row r="129" spans="1:23" x14ac:dyDescent="0.4">
      <c r="A129" s="13"/>
      <c r="B129" s="14"/>
      <c r="C129" s="406"/>
      <c r="D129" s="406"/>
      <c r="E129" s="406"/>
      <c r="F129" s="406"/>
      <c r="G129" s="406"/>
      <c r="H129" s="406"/>
      <c r="I129" s="406"/>
      <c r="J129" s="406"/>
      <c r="K129" s="406"/>
      <c r="L129" s="406"/>
      <c r="M129" s="406"/>
      <c r="N129" s="406"/>
      <c r="O129" s="406"/>
      <c r="P129" s="406"/>
      <c r="Q129" s="406"/>
      <c r="R129" s="406"/>
      <c r="S129" s="406"/>
      <c r="T129" s="406"/>
      <c r="U129" s="406"/>
      <c r="V129" s="406"/>
      <c r="W129" s="406"/>
    </row>
    <row r="130" spans="1:23" x14ac:dyDescent="0.4">
      <c r="A130" s="13"/>
      <c r="B130" s="14"/>
      <c r="C130" s="406"/>
      <c r="D130" s="406"/>
      <c r="E130" s="406"/>
      <c r="F130" s="406"/>
      <c r="G130" s="406"/>
      <c r="H130" s="406"/>
      <c r="I130" s="406"/>
      <c r="J130" s="406"/>
      <c r="K130" s="406"/>
      <c r="L130" s="406"/>
      <c r="M130" s="406"/>
      <c r="N130" s="406"/>
      <c r="O130" s="406"/>
      <c r="P130" s="406"/>
      <c r="Q130" s="406"/>
      <c r="R130" s="406"/>
      <c r="S130" s="406"/>
      <c r="T130" s="406"/>
      <c r="U130" s="406"/>
      <c r="V130" s="406"/>
      <c r="W130" s="406"/>
    </row>
    <row r="131" spans="1:23" x14ac:dyDescent="0.4">
      <c r="A131" s="13"/>
      <c r="B131" s="14"/>
      <c r="C131" s="406"/>
      <c r="D131" s="406"/>
      <c r="E131" s="406"/>
      <c r="F131" s="406"/>
      <c r="G131" s="406"/>
      <c r="H131" s="406"/>
      <c r="I131" s="406"/>
      <c r="J131" s="406"/>
      <c r="K131" s="406"/>
      <c r="L131" s="406"/>
      <c r="M131" s="406"/>
      <c r="N131" s="406"/>
      <c r="O131" s="406"/>
      <c r="P131" s="406"/>
      <c r="Q131" s="406"/>
      <c r="R131" s="406"/>
      <c r="S131" s="406"/>
      <c r="T131" s="406"/>
      <c r="U131" s="406"/>
      <c r="V131" s="406"/>
      <c r="W131" s="406"/>
    </row>
    <row r="132" spans="1:23" x14ac:dyDescent="0.4">
      <c r="A132" s="13"/>
      <c r="B132" s="14"/>
      <c r="C132" s="406"/>
      <c r="D132" s="406"/>
      <c r="E132" s="406"/>
      <c r="F132" s="406"/>
      <c r="G132" s="406"/>
      <c r="H132" s="406"/>
      <c r="I132" s="406"/>
      <c r="J132" s="406"/>
      <c r="K132" s="406"/>
      <c r="L132" s="406"/>
      <c r="M132" s="406"/>
      <c r="N132" s="406"/>
      <c r="O132" s="406"/>
      <c r="P132" s="406"/>
      <c r="Q132" s="406"/>
      <c r="R132" s="406"/>
      <c r="S132" s="406"/>
      <c r="T132" s="406"/>
      <c r="U132" s="406"/>
      <c r="V132" s="406"/>
      <c r="W132" s="406"/>
    </row>
    <row r="133" spans="1:23" x14ac:dyDescent="0.4">
      <c r="A133" s="13"/>
      <c r="B133" s="14"/>
      <c r="C133" s="406"/>
      <c r="D133" s="406"/>
      <c r="E133" s="406"/>
      <c r="F133" s="406"/>
      <c r="G133" s="406"/>
      <c r="H133" s="406"/>
      <c r="I133" s="406"/>
      <c r="J133" s="406"/>
      <c r="K133" s="406"/>
      <c r="L133" s="406"/>
      <c r="M133" s="406"/>
      <c r="N133" s="406"/>
      <c r="O133" s="406"/>
      <c r="P133" s="406"/>
      <c r="Q133" s="406"/>
      <c r="R133" s="406"/>
      <c r="S133" s="406"/>
      <c r="T133" s="406"/>
      <c r="U133" s="406"/>
      <c r="V133" s="406"/>
      <c r="W133" s="406"/>
    </row>
    <row r="134" spans="1:23" x14ac:dyDescent="0.4">
      <c r="A134" s="13"/>
      <c r="B134" s="14"/>
      <c r="C134" s="406"/>
      <c r="D134" s="406"/>
      <c r="E134" s="406"/>
      <c r="F134" s="406"/>
      <c r="G134" s="406"/>
      <c r="H134" s="406"/>
      <c r="I134" s="406"/>
      <c r="J134" s="406"/>
      <c r="K134" s="406"/>
      <c r="L134" s="406"/>
      <c r="M134" s="406"/>
      <c r="N134" s="406"/>
      <c r="O134" s="406"/>
      <c r="P134" s="406"/>
      <c r="Q134" s="406"/>
      <c r="R134" s="406"/>
      <c r="S134" s="406"/>
      <c r="T134" s="406"/>
      <c r="U134" s="406"/>
      <c r="V134" s="406"/>
      <c r="W134" s="406"/>
    </row>
    <row r="135" spans="1:23" x14ac:dyDescent="0.4">
      <c r="A135" s="13"/>
      <c r="B135" s="14"/>
      <c r="C135" s="406"/>
      <c r="D135" s="406"/>
      <c r="E135" s="406"/>
      <c r="F135" s="406"/>
      <c r="G135" s="406"/>
      <c r="H135" s="406"/>
      <c r="I135" s="406"/>
      <c r="J135" s="406"/>
      <c r="K135" s="406"/>
      <c r="L135" s="406"/>
      <c r="M135" s="406"/>
      <c r="N135" s="406"/>
      <c r="O135" s="406"/>
      <c r="P135" s="406"/>
      <c r="Q135" s="406"/>
      <c r="R135" s="406"/>
      <c r="S135" s="406"/>
      <c r="T135" s="406"/>
      <c r="U135" s="406"/>
      <c r="V135" s="406"/>
      <c r="W135" s="406"/>
    </row>
    <row r="136" spans="1:23" x14ac:dyDescent="0.4">
      <c r="A136" s="13"/>
      <c r="B136" s="14"/>
      <c r="C136" s="406"/>
      <c r="D136" s="406"/>
      <c r="E136" s="406"/>
      <c r="F136" s="406"/>
      <c r="G136" s="406"/>
      <c r="H136" s="406"/>
      <c r="I136" s="406"/>
      <c r="J136" s="406"/>
      <c r="K136" s="406"/>
      <c r="L136" s="406"/>
      <c r="M136" s="406"/>
      <c r="N136" s="406"/>
      <c r="O136" s="406"/>
      <c r="P136" s="406"/>
      <c r="Q136" s="406"/>
      <c r="R136" s="406"/>
      <c r="S136" s="406"/>
      <c r="T136" s="406"/>
      <c r="U136" s="406"/>
      <c r="V136" s="406"/>
      <c r="W136" s="406"/>
    </row>
    <row r="137" spans="1:23" x14ac:dyDescent="0.4">
      <c r="A137" s="13"/>
      <c r="B137" s="14"/>
      <c r="C137" s="406"/>
      <c r="D137" s="406"/>
      <c r="E137" s="406"/>
      <c r="F137" s="406"/>
      <c r="G137" s="406"/>
      <c r="H137" s="406"/>
      <c r="I137" s="406"/>
      <c r="J137" s="406"/>
      <c r="K137" s="406"/>
      <c r="L137" s="406"/>
      <c r="M137" s="406"/>
      <c r="N137" s="406"/>
      <c r="O137" s="406"/>
      <c r="P137" s="406"/>
      <c r="Q137" s="406"/>
      <c r="R137" s="406"/>
      <c r="S137" s="406"/>
      <c r="T137" s="406"/>
      <c r="U137" s="406"/>
      <c r="V137" s="406"/>
      <c r="W137" s="406"/>
    </row>
    <row r="138" spans="1:23" x14ac:dyDescent="0.4">
      <c r="A138" s="13"/>
      <c r="B138" s="14"/>
      <c r="C138" s="406"/>
      <c r="D138" s="406"/>
      <c r="E138" s="406"/>
      <c r="F138" s="406"/>
      <c r="G138" s="406"/>
      <c r="H138" s="406"/>
      <c r="I138" s="406"/>
      <c r="J138" s="406"/>
      <c r="K138" s="406"/>
      <c r="L138" s="406"/>
      <c r="M138" s="406"/>
      <c r="N138" s="406"/>
      <c r="O138" s="406"/>
      <c r="P138" s="406"/>
      <c r="Q138" s="406"/>
      <c r="R138" s="406"/>
      <c r="S138" s="406"/>
      <c r="T138" s="406"/>
      <c r="U138" s="406"/>
      <c r="V138" s="406"/>
      <c r="W138" s="406"/>
    </row>
    <row r="139" spans="1:23" x14ac:dyDescent="0.4">
      <c r="A139" s="13"/>
      <c r="B139" s="14"/>
      <c r="C139" s="406"/>
      <c r="D139" s="406"/>
      <c r="E139" s="406"/>
      <c r="F139" s="406"/>
      <c r="G139" s="406"/>
      <c r="H139" s="406"/>
      <c r="I139" s="406"/>
      <c r="J139" s="406"/>
      <c r="K139" s="406"/>
      <c r="L139" s="406"/>
      <c r="M139" s="406"/>
      <c r="N139" s="406"/>
      <c r="O139" s="406"/>
      <c r="P139" s="406"/>
      <c r="Q139" s="406"/>
      <c r="R139" s="406"/>
      <c r="S139" s="406"/>
      <c r="T139" s="406"/>
      <c r="U139" s="406"/>
      <c r="V139" s="406"/>
      <c r="W139" s="406"/>
    </row>
    <row r="140" spans="1:23" x14ac:dyDescent="0.4">
      <c r="A140" s="13"/>
      <c r="B140" s="14"/>
      <c r="C140" s="406"/>
      <c r="D140" s="406"/>
      <c r="E140" s="406"/>
      <c r="F140" s="406"/>
      <c r="G140" s="406"/>
      <c r="H140" s="406"/>
      <c r="I140" s="406"/>
      <c r="J140" s="406"/>
      <c r="K140" s="406"/>
      <c r="L140" s="406"/>
      <c r="M140" s="406"/>
      <c r="N140" s="406"/>
      <c r="O140" s="406"/>
      <c r="P140" s="406"/>
      <c r="Q140" s="406"/>
      <c r="R140" s="406"/>
      <c r="S140" s="406"/>
      <c r="T140" s="406"/>
      <c r="U140" s="406"/>
      <c r="V140" s="406"/>
      <c r="W140" s="406"/>
    </row>
    <row r="141" spans="1:23" x14ac:dyDescent="0.4">
      <c r="A141" s="13"/>
      <c r="B141" s="14"/>
      <c r="C141" s="406"/>
      <c r="D141" s="406"/>
      <c r="E141" s="406"/>
      <c r="F141" s="406"/>
      <c r="G141" s="406"/>
      <c r="H141" s="406"/>
      <c r="I141" s="406"/>
      <c r="J141" s="406"/>
      <c r="K141" s="406"/>
      <c r="L141" s="406"/>
      <c r="M141" s="406"/>
      <c r="N141" s="406"/>
      <c r="O141" s="406"/>
      <c r="P141" s="406"/>
      <c r="Q141" s="406"/>
      <c r="R141" s="406"/>
      <c r="S141" s="406"/>
      <c r="T141" s="406"/>
      <c r="U141" s="406"/>
      <c r="V141" s="406"/>
      <c r="W141" s="406"/>
    </row>
    <row r="142" spans="1:23" x14ac:dyDescent="0.4">
      <c r="A142" s="13"/>
      <c r="B142" s="14"/>
      <c r="C142" s="406"/>
      <c r="D142" s="406"/>
      <c r="E142" s="406"/>
      <c r="F142" s="406"/>
      <c r="G142" s="406"/>
      <c r="H142" s="406"/>
      <c r="I142" s="406"/>
      <c r="J142" s="406"/>
      <c r="K142" s="406"/>
      <c r="L142" s="406"/>
      <c r="M142" s="406"/>
      <c r="N142" s="406"/>
      <c r="O142" s="406"/>
      <c r="P142" s="406"/>
      <c r="Q142" s="406"/>
      <c r="R142" s="406"/>
      <c r="S142" s="406"/>
      <c r="T142" s="406"/>
      <c r="U142" s="406"/>
      <c r="V142" s="406"/>
      <c r="W142" s="406"/>
    </row>
    <row r="143" spans="1:23" x14ac:dyDescent="0.4">
      <c r="A143" s="13"/>
      <c r="B143" s="14"/>
      <c r="C143" s="406"/>
      <c r="D143" s="406"/>
      <c r="E143" s="406"/>
      <c r="F143" s="406"/>
      <c r="G143" s="406"/>
      <c r="H143" s="406"/>
      <c r="I143" s="406"/>
      <c r="J143" s="406"/>
      <c r="K143" s="406"/>
      <c r="L143" s="406"/>
      <c r="M143" s="406"/>
      <c r="N143" s="406"/>
      <c r="O143" s="406"/>
      <c r="P143" s="406"/>
      <c r="Q143" s="406"/>
      <c r="R143" s="406"/>
      <c r="S143" s="406"/>
      <c r="T143" s="406"/>
      <c r="U143" s="406"/>
      <c r="V143" s="406"/>
      <c r="W143" s="406"/>
    </row>
    <row r="144" spans="1:23" x14ac:dyDescent="0.4">
      <c r="A144" s="13"/>
      <c r="B144" s="14"/>
      <c r="C144" s="406"/>
      <c r="D144" s="406"/>
      <c r="E144" s="406"/>
      <c r="F144" s="406"/>
      <c r="G144" s="406"/>
      <c r="H144" s="406"/>
      <c r="I144" s="406"/>
      <c r="J144" s="406"/>
      <c r="K144" s="406"/>
      <c r="L144" s="406"/>
      <c r="M144" s="406"/>
      <c r="N144" s="406"/>
      <c r="O144" s="406"/>
      <c r="P144" s="406"/>
      <c r="Q144" s="406"/>
      <c r="R144" s="406"/>
      <c r="S144" s="406"/>
      <c r="T144" s="406"/>
      <c r="U144" s="406"/>
      <c r="V144" s="406"/>
      <c r="W144" s="406"/>
    </row>
    <row r="145" spans="1:23" x14ac:dyDescent="0.4">
      <c r="A145" s="13"/>
      <c r="B145" s="14"/>
      <c r="C145" s="406"/>
      <c r="D145" s="406"/>
      <c r="E145" s="406"/>
      <c r="F145" s="406"/>
      <c r="G145" s="406"/>
      <c r="H145" s="406"/>
      <c r="I145" s="406"/>
      <c r="J145" s="406"/>
      <c r="K145" s="406"/>
      <c r="L145" s="406"/>
      <c r="M145" s="406"/>
      <c r="N145" s="406"/>
      <c r="O145" s="406"/>
      <c r="P145" s="406"/>
      <c r="Q145" s="406"/>
      <c r="R145" s="406"/>
      <c r="S145" s="406"/>
      <c r="T145" s="406"/>
      <c r="U145" s="406"/>
      <c r="V145" s="406"/>
      <c r="W145" s="406"/>
    </row>
    <row r="146" spans="1:23" x14ac:dyDescent="0.4">
      <c r="A146" s="13"/>
      <c r="B146" s="14"/>
      <c r="C146" s="406"/>
      <c r="D146" s="406"/>
      <c r="E146" s="406"/>
      <c r="F146" s="406"/>
      <c r="G146" s="406"/>
      <c r="H146" s="406"/>
      <c r="I146" s="406"/>
      <c r="J146" s="406"/>
      <c r="K146" s="406"/>
      <c r="L146" s="406"/>
      <c r="M146" s="406"/>
      <c r="N146" s="406"/>
      <c r="O146" s="406"/>
      <c r="P146" s="406"/>
      <c r="Q146" s="406"/>
      <c r="R146" s="406"/>
      <c r="S146" s="406"/>
      <c r="T146" s="406"/>
      <c r="U146" s="406"/>
      <c r="V146" s="406"/>
      <c r="W146" s="406"/>
    </row>
    <row r="147" spans="1:23" x14ac:dyDescent="0.4">
      <c r="A147" s="13"/>
      <c r="B147" s="14"/>
      <c r="C147" s="406"/>
      <c r="D147" s="406"/>
      <c r="E147" s="406"/>
      <c r="F147" s="406"/>
      <c r="G147" s="406"/>
      <c r="H147" s="406"/>
      <c r="I147" s="406"/>
      <c r="J147" s="406"/>
      <c r="K147" s="406"/>
      <c r="L147" s="406"/>
      <c r="M147" s="406"/>
      <c r="N147" s="406"/>
      <c r="O147" s="406"/>
      <c r="P147" s="406"/>
      <c r="Q147" s="406"/>
      <c r="R147" s="406"/>
      <c r="S147" s="406"/>
      <c r="T147" s="406"/>
      <c r="U147" s="406"/>
      <c r="V147" s="406"/>
      <c r="W147" s="406"/>
    </row>
    <row r="148" spans="1:23" x14ac:dyDescent="0.4">
      <c r="A148" s="13"/>
      <c r="B148" s="14"/>
      <c r="C148" s="406"/>
      <c r="D148" s="406"/>
      <c r="E148" s="406"/>
      <c r="F148" s="406"/>
      <c r="G148" s="406"/>
      <c r="H148" s="406"/>
      <c r="I148" s="406"/>
      <c r="J148" s="406"/>
      <c r="K148" s="406"/>
      <c r="L148" s="406"/>
      <c r="M148" s="406"/>
      <c r="N148" s="406"/>
      <c r="O148" s="406"/>
      <c r="P148" s="406"/>
      <c r="Q148" s="406"/>
      <c r="R148" s="406"/>
      <c r="S148" s="406"/>
      <c r="T148" s="406"/>
      <c r="U148" s="406"/>
      <c r="V148" s="406"/>
      <c r="W148" s="406"/>
    </row>
    <row r="149" spans="1:23" x14ac:dyDescent="0.4">
      <c r="A149" s="13"/>
      <c r="B149" s="14"/>
      <c r="C149" s="406"/>
      <c r="D149" s="406"/>
      <c r="E149" s="406"/>
      <c r="F149" s="406"/>
      <c r="G149" s="406"/>
      <c r="H149" s="406"/>
      <c r="I149" s="406"/>
      <c r="J149" s="406"/>
      <c r="K149" s="406"/>
      <c r="L149" s="406"/>
      <c r="M149" s="406"/>
      <c r="N149" s="406"/>
      <c r="O149" s="406"/>
      <c r="P149" s="406"/>
      <c r="Q149" s="406"/>
      <c r="R149" s="406"/>
      <c r="S149" s="406"/>
      <c r="T149" s="406"/>
      <c r="U149" s="406"/>
      <c r="V149" s="406"/>
      <c r="W149" s="406"/>
    </row>
    <row r="150" spans="1:23" x14ac:dyDescent="0.4">
      <c r="A150" s="13"/>
      <c r="B150" s="14"/>
      <c r="C150" s="406"/>
      <c r="D150" s="406"/>
      <c r="E150" s="406"/>
      <c r="F150" s="406"/>
      <c r="G150" s="406"/>
      <c r="H150" s="406"/>
      <c r="I150" s="406"/>
      <c r="J150" s="406"/>
      <c r="K150" s="406"/>
      <c r="L150" s="406"/>
      <c r="M150" s="406"/>
      <c r="N150" s="406"/>
      <c r="O150" s="406"/>
      <c r="P150" s="406"/>
      <c r="Q150" s="406"/>
      <c r="R150" s="406"/>
      <c r="S150" s="406"/>
      <c r="T150" s="406"/>
      <c r="U150" s="406"/>
      <c r="V150" s="406"/>
      <c r="W150" s="406"/>
    </row>
    <row r="151" spans="1:23" x14ac:dyDescent="0.4">
      <c r="A151" s="13"/>
      <c r="B151" s="14"/>
      <c r="C151" s="406"/>
      <c r="D151" s="406"/>
      <c r="E151" s="406"/>
      <c r="F151" s="406"/>
      <c r="G151" s="406"/>
      <c r="H151" s="406"/>
      <c r="I151" s="406"/>
      <c r="J151" s="406"/>
      <c r="K151" s="406"/>
      <c r="L151" s="406"/>
      <c r="M151" s="406"/>
      <c r="N151" s="406"/>
      <c r="O151" s="406"/>
      <c r="P151" s="406"/>
      <c r="Q151" s="406"/>
      <c r="R151" s="406"/>
      <c r="S151" s="406"/>
      <c r="T151" s="406"/>
      <c r="U151" s="406"/>
      <c r="V151" s="406"/>
      <c r="W151" s="406"/>
    </row>
    <row r="152" spans="1:23" x14ac:dyDescent="0.4">
      <c r="A152" s="13"/>
      <c r="B152" s="14"/>
      <c r="C152" s="406"/>
      <c r="D152" s="406"/>
      <c r="E152" s="406"/>
      <c r="F152" s="406"/>
      <c r="G152" s="406"/>
      <c r="H152" s="406"/>
      <c r="I152" s="406"/>
      <c r="J152" s="406"/>
      <c r="K152" s="406"/>
      <c r="L152" s="406"/>
      <c r="M152" s="406"/>
      <c r="N152" s="406"/>
      <c r="O152" s="406"/>
      <c r="P152" s="406"/>
      <c r="Q152" s="406"/>
      <c r="R152" s="406"/>
      <c r="S152" s="406"/>
      <c r="T152" s="406"/>
      <c r="U152" s="406"/>
      <c r="V152" s="406"/>
      <c r="W152" s="406"/>
    </row>
    <row r="153" spans="1:23" x14ac:dyDescent="0.4">
      <c r="A153" s="13"/>
      <c r="B153" s="14"/>
      <c r="C153" s="406"/>
      <c r="D153" s="406"/>
      <c r="E153" s="406"/>
      <c r="F153" s="406"/>
      <c r="G153" s="406"/>
      <c r="H153" s="406"/>
      <c r="I153" s="406"/>
      <c r="J153" s="406"/>
      <c r="K153" s="406"/>
      <c r="L153" s="406"/>
      <c r="M153" s="406"/>
      <c r="N153" s="406"/>
      <c r="O153" s="406"/>
      <c r="P153" s="406"/>
      <c r="Q153" s="406"/>
      <c r="R153" s="406"/>
      <c r="S153" s="406"/>
      <c r="T153" s="406"/>
      <c r="U153" s="406"/>
      <c r="V153" s="406"/>
      <c r="W153" s="406"/>
    </row>
    <row r="154" spans="1:23" x14ac:dyDescent="0.4">
      <c r="A154" s="13"/>
      <c r="B154" s="14"/>
      <c r="C154" s="406"/>
      <c r="D154" s="406"/>
      <c r="E154" s="406"/>
      <c r="F154" s="406"/>
      <c r="G154" s="406"/>
      <c r="H154" s="406"/>
      <c r="I154" s="406"/>
      <c r="J154" s="406"/>
      <c r="K154" s="406"/>
      <c r="L154" s="406"/>
      <c r="M154" s="406"/>
      <c r="N154" s="406"/>
      <c r="O154" s="406"/>
      <c r="P154" s="406"/>
      <c r="Q154" s="406"/>
      <c r="R154" s="406"/>
      <c r="S154" s="406"/>
      <c r="T154" s="406"/>
      <c r="U154" s="406"/>
      <c r="V154" s="406"/>
      <c r="W154" s="406"/>
    </row>
    <row r="155" spans="1:23" x14ac:dyDescent="0.4">
      <c r="A155" s="13"/>
      <c r="B155" s="14"/>
      <c r="C155" s="406"/>
      <c r="D155" s="406"/>
      <c r="E155" s="406"/>
      <c r="F155" s="406"/>
      <c r="G155" s="406"/>
      <c r="H155" s="406"/>
      <c r="I155" s="406"/>
      <c r="J155" s="406"/>
      <c r="K155" s="406"/>
      <c r="L155" s="406"/>
      <c r="M155" s="406"/>
      <c r="N155" s="406"/>
      <c r="O155" s="406"/>
      <c r="P155" s="406"/>
      <c r="Q155" s="406"/>
      <c r="R155" s="406"/>
      <c r="S155" s="406"/>
      <c r="T155" s="406"/>
      <c r="U155" s="406"/>
      <c r="V155" s="406"/>
      <c r="W155" s="406"/>
    </row>
    <row r="156" spans="1:23" x14ac:dyDescent="0.4">
      <c r="A156" s="13"/>
      <c r="B156" s="14"/>
      <c r="C156" s="406"/>
      <c r="D156" s="406"/>
      <c r="E156" s="406"/>
      <c r="F156" s="406"/>
      <c r="G156" s="406"/>
      <c r="H156" s="406"/>
      <c r="I156" s="406"/>
      <c r="J156" s="406"/>
      <c r="K156" s="406"/>
      <c r="L156" s="406"/>
      <c r="M156" s="406"/>
      <c r="N156" s="406"/>
      <c r="O156" s="406"/>
      <c r="P156" s="406"/>
      <c r="Q156" s="406"/>
      <c r="R156" s="406"/>
      <c r="S156" s="406"/>
      <c r="T156" s="406"/>
      <c r="U156" s="406"/>
      <c r="V156" s="406"/>
      <c r="W156" s="406"/>
    </row>
  </sheetData>
  <sheetProtection password="8DFC" sheet="1" objects="1" scenarios="1"/>
  <mergeCells count="190">
    <mergeCell ref="C15:E16"/>
    <mergeCell ref="F15:L16"/>
    <mergeCell ref="M15:S16"/>
    <mergeCell ref="C18:E19"/>
    <mergeCell ref="F18:L19"/>
    <mergeCell ref="M18:W19"/>
    <mergeCell ref="C30:E31"/>
    <mergeCell ref="F30:K31"/>
    <mergeCell ref="L30:Q31"/>
    <mergeCell ref="R30:W31"/>
    <mergeCell ref="F25:W26"/>
    <mergeCell ref="C20:E21"/>
    <mergeCell ref="M20:S21"/>
    <mergeCell ref="T20:U21"/>
    <mergeCell ref="V20:W21"/>
    <mergeCell ref="C22:E24"/>
    <mergeCell ref="G22:W22"/>
    <mergeCell ref="F23:W24"/>
    <mergeCell ref="F20:G21"/>
    <mergeCell ref="L20:L21"/>
    <mergeCell ref="C25:E26"/>
    <mergeCell ref="C27:E28"/>
    <mergeCell ref="F27:W28"/>
    <mergeCell ref="U2:W3"/>
    <mergeCell ref="D7:R8"/>
    <mergeCell ref="C12:E12"/>
    <mergeCell ref="F12:L12"/>
    <mergeCell ref="M12:S12"/>
    <mergeCell ref="C13:E14"/>
    <mergeCell ref="F13:L14"/>
    <mergeCell ref="M13:S14"/>
    <mergeCell ref="C2:E3"/>
    <mergeCell ref="F2:I3"/>
    <mergeCell ref="P2:Q3"/>
    <mergeCell ref="R2:T3"/>
    <mergeCell ref="C32:E33"/>
    <mergeCell ref="F32:K33"/>
    <mergeCell ref="L32:Q33"/>
    <mergeCell ref="R32:W33"/>
    <mergeCell ref="C34:E35"/>
    <mergeCell ref="F34:K35"/>
    <mergeCell ref="L34:Q35"/>
    <mergeCell ref="R34:W35"/>
    <mergeCell ref="H20:H21"/>
    <mergeCell ref="I20:I21"/>
    <mergeCell ref="J20:J21"/>
    <mergeCell ref="K20:K21"/>
    <mergeCell ref="C58:I59"/>
    <mergeCell ref="C73:E74"/>
    <mergeCell ref="F73:G74"/>
    <mergeCell ref="H73:O74"/>
    <mergeCell ref="P73:W74"/>
    <mergeCell ref="C60:I61"/>
    <mergeCell ref="J58:W59"/>
    <mergeCell ref="J60:W61"/>
    <mergeCell ref="C36:E36"/>
    <mergeCell ref="C37:E37"/>
    <mergeCell ref="F36:K37"/>
    <mergeCell ref="L36:Q37"/>
    <mergeCell ref="R36:W37"/>
    <mergeCell ref="Q41:W42"/>
    <mergeCell ref="C39:I40"/>
    <mergeCell ref="J39:P40"/>
    <mergeCell ref="Q39:W40"/>
    <mergeCell ref="J43:P44"/>
    <mergeCell ref="Q43:W44"/>
    <mergeCell ref="J45:P46"/>
    <mergeCell ref="Q45:W46"/>
    <mergeCell ref="C48:I49"/>
    <mergeCell ref="J48:W49"/>
    <mergeCell ref="C51:I52"/>
    <mergeCell ref="J51:W52"/>
    <mergeCell ref="C54:I55"/>
    <mergeCell ref="C56:I57"/>
    <mergeCell ref="C45:I46"/>
    <mergeCell ref="C43:I44"/>
    <mergeCell ref="C41:I42"/>
    <mergeCell ref="J41:P42"/>
    <mergeCell ref="J56:W57"/>
    <mergeCell ref="J54:W55"/>
    <mergeCell ref="C75:E76"/>
    <mergeCell ref="F75:G76"/>
    <mergeCell ref="C63:I68"/>
    <mergeCell ref="C71:E72"/>
    <mergeCell ref="J63:W68"/>
    <mergeCell ref="C69:I70"/>
    <mergeCell ref="J69:W70"/>
    <mergeCell ref="H75:W76"/>
    <mergeCell ref="F71:S72"/>
    <mergeCell ref="T71:W72"/>
    <mergeCell ref="C77:E78"/>
    <mergeCell ref="M77:P78"/>
    <mergeCell ref="C80:I81"/>
    <mergeCell ref="J80:L81"/>
    <mergeCell ref="M80:P81"/>
    <mergeCell ref="F77:G78"/>
    <mergeCell ref="H77:H78"/>
    <mergeCell ref="I77:J78"/>
    <mergeCell ref="Q77:R78"/>
    <mergeCell ref="Q80:W81"/>
    <mergeCell ref="S77:S78"/>
    <mergeCell ref="T77:U78"/>
    <mergeCell ref="K77:K78"/>
    <mergeCell ref="V77:V78"/>
    <mergeCell ref="C82:I83"/>
    <mergeCell ref="U82:W83"/>
    <mergeCell ref="C84:I85"/>
    <mergeCell ref="U84:W85"/>
    <mergeCell ref="M82:M83"/>
    <mergeCell ref="N82:N83"/>
    <mergeCell ref="P82:P83"/>
    <mergeCell ref="Q82:Q83"/>
    <mergeCell ref="R82:R83"/>
    <mergeCell ref="T82:T83"/>
    <mergeCell ref="M84:M85"/>
    <mergeCell ref="N84:N85"/>
    <mergeCell ref="P84:P85"/>
    <mergeCell ref="Q84:Q85"/>
    <mergeCell ref="R84:R85"/>
    <mergeCell ref="T84:T85"/>
    <mergeCell ref="O82:O83"/>
    <mergeCell ref="S82:S83"/>
    <mergeCell ref="J83:L83"/>
    <mergeCell ref="J82:L82"/>
    <mergeCell ref="O84:O85"/>
    <mergeCell ref="S84:S85"/>
    <mergeCell ref="J84:L84"/>
    <mergeCell ref="J85:L85"/>
    <mergeCell ref="C118:I119"/>
    <mergeCell ref="N118:R119"/>
    <mergeCell ref="S118:W119"/>
    <mergeCell ref="C112:I113"/>
    <mergeCell ref="J112:M113"/>
    <mergeCell ref="N112:R113"/>
    <mergeCell ref="S112:W113"/>
    <mergeCell ref="C114:I115"/>
    <mergeCell ref="N114:R115"/>
    <mergeCell ref="S114:W115"/>
    <mergeCell ref="K114:K115"/>
    <mergeCell ref="J114:J115"/>
    <mergeCell ref="L114:L115"/>
    <mergeCell ref="C116:I117"/>
    <mergeCell ref="N116:R117"/>
    <mergeCell ref="S116:W117"/>
    <mergeCell ref="J118:J119"/>
    <mergeCell ref="K118:K119"/>
    <mergeCell ref="L118:L119"/>
    <mergeCell ref="M118:M119"/>
    <mergeCell ref="L116:L117"/>
    <mergeCell ref="J100:W101"/>
    <mergeCell ref="C86:I87"/>
    <mergeCell ref="M86:P87"/>
    <mergeCell ref="U86:W87"/>
    <mergeCell ref="C89:E90"/>
    <mergeCell ref="F89:I90"/>
    <mergeCell ref="P89:Q90"/>
    <mergeCell ref="R89:T90"/>
    <mergeCell ref="U89:W90"/>
    <mergeCell ref="J86:L86"/>
    <mergeCell ref="J87:L87"/>
    <mergeCell ref="Q86:Q87"/>
    <mergeCell ref="R86:R87"/>
    <mergeCell ref="S86:S87"/>
    <mergeCell ref="M97:P98"/>
    <mergeCell ref="Q97:S98"/>
    <mergeCell ref="T86:T87"/>
    <mergeCell ref="A1:E1"/>
    <mergeCell ref="C110:I111"/>
    <mergeCell ref="C94:I95"/>
    <mergeCell ref="J94:W95"/>
    <mergeCell ref="J97:L98"/>
    <mergeCell ref="J102:R103"/>
    <mergeCell ref="S102:W103"/>
    <mergeCell ref="M114:M115"/>
    <mergeCell ref="J116:J117"/>
    <mergeCell ref="K116:K117"/>
    <mergeCell ref="M116:M117"/>
    <mergeCell ref="T97:W98"/>
    <mergeCell ref="C100:E103"/>
    <mergeCell ref="C104:E105"/>
    <mergeCell ref="C107:E108"/>
    <mergeCell ref="F100:I101"/>
    <mergeCell ref="F102:I103"/>
    <mergeCell ref="F104:I105"/>
    <mergeCell ref="F107:I108"/>
    <mergeCell ref="C97:E98"/>
    <mergeCell ref="F97:I98"/>
    <mergeCell ref="J107:L108"/>
    <mergeCell ref="M107:W108"/>
    <mergeCell ref="J104:W105"/>
  </mergeCells>
  <phoneticPr fontId="24"/>
  <hyperlinks>
    <hyperlink ref="A1" location="入力シート!A1" display="「入力シート」へ戻る"/>
  </hyperlinks>
  <printOptions horizontalCentered="1"/>
  <pageMargins left="0.70866141732283472" right="0.70866141732283472" top="0.74803149606299213" bottom="0.74803149606299213" header="0.31496062992125984" footer="0.31496062992125984"/>
  <pageSetup paperSize="9" scale="66" fitToHeight="2" orientation="portrait" r:id="rId1"/>
  <rowBreaks count="1" manualBreakCount="1">
    <brk id="87" min="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172"/>
  <sheetViews>
    <sheetView showGridLines="0" view="pageBreakPreview" zoomScaleNormal="70" zoomScaleSheetLayoutView="100" workbookViewId="0">
      <selection activeCell="X2" sqref="X2"/>
    </sheetView>
  </sheetViews>
  <sheetFormatPr defaultColWidth="9" defaultRowHeight="12" x14ac:dyDescent="0.4"/>
  <cols>
    <col min="1" max="1" width="6.625" style="10" customWidth="1"/>
    <col min="2" max="2" width="6.625" style="9" customWidth="1"/>
    <col min="3" max="3" width="4.625" style="10" customWidth="1"/>
    <col min="4" max="4" width="4.75" style="10" customWidth="1"/>
    <col min="5" max="5" width="4.875" style="10" customWidth="1"/>
    <col min="6" max="6" width="4.75" style="10" customWidth="1"/>
    <col min="7" max="7" width="5.375" style="10" customWidth="1"/>
    <col min="8" max="43" width="4.75" style="10" customWidth="1"/>
    <col min="44" max="16384" width="9" style="10"/>
  </cols>
  <sheetData>
    <row r="1" spans="1:24" s="373" customFormat="1" ht="30" customHeight="1" x14ac:dyDescent="0.4">
      <c r="A1" s="877" t="s">
        <v>1000</v>
      </c>
      <c r="B1" s="877"/>
      <c r="C1" s="877"/>
      <c r="D1" s="877"/>
      <c r="E1" s="877"/>
    </row>
    <row r="2" spans="1:24" ht="12.75" thickBot="1" x14ac:dyDescent="0.45">
      <c r="A2" s="181"/>
      <c r="C2" s="15"/>
      <c r="D2" s="15"/>
      <c r="E2" s="15"/>
      <c r="F2" s="15"/>
      <c r="G2" s="15"/>
      <c r="H2" s="15"/>
      <c r="I2" s="15"/>
      <c r="J2" s="15"/>
      <c r="K2" s="15"/>
      <c r="L2" s="15"/>
      <c r="M2" s="15"/>
      <c r="N2" s="15"/>
      <c r="O2" s="15"/>
      <c r="P2" s="15"/>
      <c r="Q2" s="15"/>
      <c r="R2" s="15"/>
      <c r="S2" s="15"/>
      <c r="T2" s="15"/>
      <c r="U2" s="15"/>
      <c r="V2" s="15"/>
      <c r="W2" s="15"/>
      <c r="X2" s="11"/>
    </row>
    <row r="3" spans="1:24" ht="14.25" customHeight="1" x14ac:dyDescent="0.4">
      <c r="C3" s="922" t="s">
        <v>191</v>
      </c>
      <c r="D3" s="923"/>
      <c r="E3" s="923"/>
      <c r="F3" s="708" t="str">
        <f>入力シート!K11&amp;""</f>
        <v/>
      </c>
      <c r="G3" s="709"/>
      <c r="H3" s="709"/>
      <c r="I3" s="710"/>
      <c r="J3" s="400"/>
      <c r="K3" s="400"/>
      <c r="L3" s="400"/>
      <c r="M3" s="400"/>
      <c r="N3" s="400"/>
      <c r="O3" s="400"/>
      <c r="P3" s="926" t="s">
        <v>192</v>
      </c>
      <c r="Q3" s="926"/>
      <c r="R3" s="718" t="str">
        <f>入力シート!K12&amp;""</f>
        <v/>
      </c>
      <c r="S3" s="719"/>
      <c r="T3" s="720"/>
      <c r="U3" s="718" t="str">
        <f>入力シート!K13&amp;""</f>
        <v/>
      </c>
      <c r="V3" s="719"/>
      <c r="W3" s="720"/>
      <c r="X3" s="11"/>
    </row>
    <row r="4" spans="1:24" ht="12.75" customHeight="1" thickBot="1" x14ac:dyDescent="0.45">
      <c r="C4" s="924"/>
      <c r="D4" s="925"/>
      <c r="E4" s="925"/>
      <c r="F4" s="711"/>
      <c r="G4" s="712"/>
      <c r="H4" s="712"/>
      <c r="I4" s="713"/>
      <c r="J4" s="400"/>
      <c r="K4" s="400"/>
      <c r="L4" s="400"/>
      <c r="M4" s="400"/>
      <c r="N4" s="400"/>
      <c r="O4" s="400"/>
      <c r="P4" s="927"/>
      <c r="Q4" s="927"/>
      <c r="R4" s="721"/>
      <c r="S4" s="722"/>
      <c r="T4" s="723"/>
      <c r="U4" s="721"/>
      <c r="V4" s="722"/>
      <c r="W4" s="723"/>
      <c r="X4" s="11"/>
    </row>
    <row r="5" spans="1:24" x14ac:dyDescent="0.4">
      <c r="C5" s="406"/>
      <c r="D5" s="406"/>
      <c r="E5" s="406"/>
      <c r="F5" s="406"/>
      <c r="G5" s="406"/>
      <c r="H5" s="406"/>
      <c r="I5" s="406"/>
      <c r="J5" s="406"/>
      <c r="K5" s="406"/>
      <c r="L5" s="406"/>
      <c r="M5" s="406"/>
      <c r="N5" s="406"/>
      <c r="O5" s="406"/>
      <c r="P5" s="406"/>
      <c r="Q5" s="406"/>
      <c r="R5" s="406"/>
      <c r="S5" s="406"/>
      <c r="T5" s="406"/>
      <c r="U5" s="406"/>
      <c r="V5" s="406"/>
      <c r="W5" s="406"/>
      <c r="X5" s="11"/>
    </row>
    <row r="6" spans="1:24" ht="12.75" customHeight="1" x14ac:dyDescent="0.4">
      <c r="C6" s="928" t="s">
        <v>1214</v>
      </c>
      <c r="D6" s="928"/>
      <c r="E6" s="928"/>
      <c r="F6" s="928"/>
      <c r="G6" s="928"/>
      <c r="H6" s="928"/>
      <c r="I6" s="928"/>
      <c r="J6" s="928"/>
      <c r="K6" s="928"/>
      <c r="L6" s="928"/>
      <c r="M6" s="928"/>
      <c r="N6" s="411"/>
      <c r="O6" s="411"/>
      <c r="P6" s="411"/>
      <c r="Q6" s="411"/>
      <c r="R6" s="411"/>
      <c r="S6" s="411"/>
      <c r="T6" s="411"/>
      <c r="U6" s="411"/>
      <c r="V6" s="411"/>
      <c r="W6" s="411"/>
      <c r="X6" s="11"/>
    </row>
    <row r="7" spans="1:24" ht="12.75" customHeight="1" x14ac:dyDescent="0.4">
      <c r="C7" s="928"/>
      <c r="D7" s="928"/>
      <c r="E7" s="928"/>
      <c r="F7" s="928"/>
      <c r="G7" s="928"/>
      <c r="H7" s="928"/>
      <c r="I7" s="928"/>
      <c r="J7" s="928"/>
      <c r="K7" s="928"/>
      <c r="L7" s="928"/>
      <c r="M7" s="928"/>
      <c r="N7" s="411"/>
      <c r="O7" s="411"/>
      <c r="P7" s="406"/>
      <c r="Q7" s="406"/>
      <c r="R7" s="406"/>
      <c r="S7" s="406"/>
      <c r="T7" s="406"/>
      <c r="U7" s="406"/>
      <c r="V7" s="406"/>
      <c r="W7" s="406"/>
      <c r="X7" s="11"/>
    </row>
    <row r="8" spans="1:24" x14ac:dyDescent="0.4">
      <c r="C8" s="406"/>
      <c r="D8" s="406"/>
      <c r="E8" s="406"/>
      <c r="F8" s="406"/>
      <c r="G8" s="406"/>
      <c r="H8" s="406"/>
      <c r="I8" s="406"/>
      <c r="J8" s="406"/>
      <c r="K8" s="406"/>
      <c r="L8" s="406"/>
      <c r="M8" s="406"/>
      <c r="N8" s="406"/>
      <c r="O8" s="406"/>
      <c r="P8" s="406"/>
      <c r="Q8" s="406"/>
      <c r="R8" s="406"/>
      <c r="S8" s="406"/>
      <c r="T8" s="406"/>
      <c r="U8" s="406"/>
      <c r="V8" s="406"/>
      <c r="W8" s="406"/>
      <c r="X8" s="11"/>
    </row>
    <row r="9" spans="1:24" ht="12.75" customHeight="1" x14ac:dyDescent="0.4">
      <c r="C9" s="903" t="s">
        <v>229</v>
      </c>
      <c r="D9" s="903"/>
      <c r="E9" s="903"/>
      <c r="F9" s="412"/>
      <c r="G9" s="412"/>
      <c r="H9" s="412"/>
      <c r="I9" s="412"/>
      <c r="J9" s="406"/>
      <c r="K9" s="406"/>
      <c r="L9" s="406"/>
      <c r="M9" s="406"/>
      <c r="N9" s="406"/>
      <c r="O9" s="406"/>
      <c r="P9" s="406"/>
      <c r="Q9" s="406"/>
      <c r="R9" s="406"/>
      <c r="S9" s="406"/>
      <c r="T9" s="406"/>
      <c r="U9" s="406"/>
      <c r="V9" s="406"/>
      <c r="W9" s="406"/>
      <c r="X9" s="11"/>
    </row>
    <row r="10" spans="1:24" ht="12.75" customHeight="1" x14ac:dyDescent="0.4">
      <c r="C10" s="903"/>
      <c r="D10" s="903"/>
      <c r="E10" s="903"/>
      <c r="F10" s="412"/>
      <c r="G10" s="412"/>
      <c r="H10" s="412"/>
      <c r="I10" s="412"/>
      <c r="J10" s="406"/>
      <c r="K10" s="406"/>
      <c r="L10" s="406"/>
      <c r="M10" s="406"/>
      <c r="N10" s="406"/>
      <c r="O10" s="406"/>
      <c r="P10" s="406"/>
      <c r="Q10" s="406"/>
      <c r="R10" s="406"/>
      <c r="S10" s="406"/>
      <c r="T10" s="406"/>
      <c r="U10" s="406"/>
      <c r="V10" s="406"/>
      <c r="W10" s="406"/>
      <c r="X10" s="11"/>
    </row>
    <row r="11" spans="1:24" ht="5.0999999999999996" customHeight="1" thickBot="1" x14ac:dyDescent="0.45">
      <c r="C11" s="400"/>
      <c r="D11" s="400"/>
      <c r="E11" s="400"/>
      <c r="F11" s="400"/>
      <c r="G11" s="400"/>
      <c r="H11" s="400"/>
      <c r="I11" s="400"/>
      <c r="J11" s="400"/>
      <c r="K11" s="400"/>
      <c r="L11" s="400"/>
      <c r="M11" s="400"/>
      <c r="N11" s="400"/>
      <c r="O11" s="400"/>
      <c r="P11" s="400"/>
      <c r="Q11" s="400"/>
      <c r="R11" s="400"/>
      <c r="S11" s="400"/>
      <c r="T11" s="400"/>
      <c r="U11" s="400"/>
      <c r="V11" s="400"/>
      <c r="W11" s="400"/>
      <c r="X11" s="11"/>
    </row>
    <row r="12" spans="1:24" ht="12" customHeight="1" x14ac:dyDescent="0.4">
      <c r="B12" s="9" t="s">
        <v>158</v>
      </c>
      <c r="C12" s="892" t="s">
        <v>804</v>
      </c>
      <c r="D12" s="893"/>
      <c r="E12" s="893"/>
      <c r="F12" s="893"/>
      <c r="G12" s="893"/>
      <c r="H12" s="894" t="str">
        <f>入力シート!K197&amp;""</f>
        <v/>
      </c>
      <c r="I12" s="894"/>
      <c r="J12" s="894"/>
      <c r="K12" s="894"/>
      <c r="L12" s="894"/>
      <c r="M12" s="894"/>
      <c r="N12" s="894"/>
      <c r="O12" s="894"/>
      <c r="P12" s="894"/>
      <c r="Q12" s="894"/>
      <c r="R12" s="894"/>
      <c r="S12" s="894"/>
      <c r="T12" s="894"/>
      <c r="U12" s="894"/>
      <c r="V12" s="894"/>
      <c r="W12" s="895"/>
      <c r="X12" s="11"/>
    </row>
    <row r="13" spans="1:24" ht="12" customHeight="1" x14ac:dyDescent="0.4">
      <c r="C13" s="885"/>
      <c r="D13" s="698"/>
      <c r="E13" s="698"/>
      <c r="F13" s="698"/>
      <c r="G13" s="698"/>
      <c r="H13" s="752"/>
      <c r="I13" s="752"/>
      <c r="J13" s="752"/>
      <c r="K13" s="752"/>
      <c r="L13" s="752"/>
      <c r="M13" s="752"/>
      <c r="N13" s="752"/>
      <c r="O13" s="752"/>
      <c r="P13" s="752"/>
      <c r="Q13" s="752"/>
      <c r="R13" s="752"/>
      <c r="S13" s="752"/>
      <c r="T13" s="752"/>
      <c r="U13" s="752"/>
      <c r="V13" s="752"/>
      <c r="W13" s="887"/>
      <c r="X13" s="11"/>
    </row>
    <row r="14" spans="1:24" ht="12" customHeight="1" x14ac:dyDescent="0.4">
      <c r="C14" s="885" t="s">
        <v>999</v>
      </c>
      <c r="D14" s="698"/>
      <c r="E14" s="698"/>
      <c r="F14" s="698"/>
      <c r="G14" s="698"/>
      <c r="H14" s="752" t="str">
        <f>入力シート!K198&amp;""</f>
        <v/>
      </c>
      <c r="I14" s="752"/>
      <c r="J14" s="752"/>
      <c r="K14" s="752"/>
      <c r="L14" s="752"/>
      <c r="M14" s="752"/>
      <c r="N14" s="752"/>
      <c r="O14" s="752"/>
      <c r="P14" s="752"/>
      <c r="Q14" s="752"/>
      <c r="R14" s="752"/>
      <c r="S14" s="752"/>
      <c r="T14" s="752"/>
      <c r="U14" s="752"/>
      <c r="V14" s="752"/>
      <c r="W14" s="887"/>
      <c r="X14" s="11"/>
    </row>
    <row r="15" spans="1:24" ht="12" customHeight="1" x14ac:dyDescent="0.4">
      <c r="C15" s="885"/>
      <c r="D15" s="698"/>
      <c r="E15" s="698"/>
      <c r="F15" s="698"/>
      <c r="G15" s="698"/>
      <c r="H15" s="752"/>
      <c r="I15" s="752"/>
      <c r="J15" s="752"/>
      <c r="K15" s="752"/>
      <c r="L15" s="752"/>
      <c r="M15" s="752"/>
      <c r="N15" s="752"/>
      <c r="O15" s="752"/>
      <c r="P15" s="752"/>
      <c r="Q15" s="752"/>
      <c r="R15" s="752"/>
      <c r="S15" s="752"/>
      <c r="T15" s="752"/>
      <c r="U15" s="752"/>
      <c r="V15" s="752"/>
      <c r="W15" s="887"/>
      <c r="X15" s="11"/>
    </row>
    <row r="16" spans="1:24" ht="12" customHeight="1" x14ac:dyDescent="0.4">
      <c r="C16" s="885" t="s">
        <v>805</v>
      </c>
      <c r="D16" s="698"/>
      <c r="E16" s="698"/>
      <c r="F16" s="886" t="str">
        <f>入力シート!K199&amp;""</f>
        <v/>
      </c>
      <c r="G16" s="886"/>
      <c r="H16" s="752" t="str">
        <f>入力シート!K200&amp;""</f>
        <v>国・地域コードを入力してください</v>
      </c>
      <c r="I16" s="752"/>
      <c r="J16" s="752"/>
      <c r="K16" s="752"/>
      <c r="L16" s="752"/>
      <c r="M16" s="752"/>
      <c r="N16" s="752"/>
      <c r="O16" s="752"/>
      <c r="P16" s="752"/>
      <c r="Q16" s="752"/>
      <c r="R16" s="752"/>
      <c r="S16" s="752"/>
      <c r="T16" s="752"/>
      <c r="U16" s="752"/>
      <c r="V16" s="752"/>
      <c r="W16" s="887"/>
      <c r="X16" s="11"/>
    </row>
    <row r="17" spans="3:24" ht="12" customHeight="1" x14ac:dyDescent="0.4">
      <c r="C17" s="885"/>
      <c r="D17" s="698"/>
      <c r="E17" s="698"/>
      <c r="F17" s="886"/>
      <c r="G17" s="886"/>
      <c r="H17" s="752"/>
      <c r="I17" s="752"/>
      <c r="J17" s="752"/>
      <c r="K17" s="752"/>
      <c r="L17" s="752"/>
      <c r="M17" s="752"/>
      <c r="N17" s="752"/>
      <c r="O17" s="752"/>
      <c r="P17" s="752"/>
      <c r="Q17" s="752"/>
      <c r="R17" s="752"/>
      <c r="S17" s="752"/>
      <c r="T17" s="752"/>
      <c r="U17" s="752"/>
      <c r="V17" s="752"/>
      <c r="W17" s="887"/>
      <c r="X17" s="11"/>
    </row>
    <row r="18" spans="3:24" ht="12" customHeight="1" x14ac:dyDescent="0.4">
      <c r="C18" s="885" t="s">
        <v>809</v>
      </c>
      <c r="D18" s="698"/>
      <c r="E18" s="698"/>
      <c r="F18" s="783" t="str">
        <f>入力シート!K201&amp;""</f>
        <v/>
      </c>
      <c r="G18" s="800"/>
      <c r="H18" s="800"/>
      <c r="I18" s="800"/>
      <c r="J18" s="888" t="s">
        <v>1012</v>
      </c>
      <c r="K18" s="888"/>
      <c r="L18" s="888"/>
      <c r="M18" s="736" t="str">
        <f>入力シート!K203&amp;""</f>
        <v>分野コードを入力してください</v>
      </c>
      <c r="N18" s="734"/>
      <c r="O18" s="734"/>
      <c r="P18" s="734"/>
      <c r="Q18" s="734"/>
      <c r="R18" s="734"/>
      <c r="S18" s="734"/>
      <c r="T18" s="734"/>
      <c r="U18" s="734"/>
      <c r="V18" s="734"/>
      <c r="W18" s="737"/>
      <c r="X18" s="11"/>
    </row>
    <row r="19" spans="3:24" ht="12" customHeight="1" x14ac:dyDescent="0.4">
      <c r="C19" s="885"/>
      <c r="D19" s="698"/>
      <c r="E19" s="698"/>
      <c r="F19" s="785"/>
      <c r="G19" s="802"/>
      <c r="H19" s="802"/>
      <c r="I19" s="802"/>
      <c r="J19" s="888"/>
      <c r="K19" s="888"/>
      <c r="L19" s="888"/>
      <c r="M19" s="749"/>
      <c r="N19" s="747"/>
      <c r="O19" s="747"/>
      <c r="P19" s="747"/>
      <c r="Q19" s="747"/>
      <c r="R19" s="747"/>
      <c r="S19" s="747"/>
      <c r="T19" s="747"/>
      <c r="U19" s="747"/>
      <c r="V19" s="747"/>
      <c r="W19" s="750"/>
      <c r="X19" s="11"/>
    </row>
    <row r="20" spans="3:24" ht="12" customHeight="1" x14ac:dyDescent="0.4">
      <c r="C20" s="738" t="s">
        <v>806</v>
      </c>
      <c r="D20" s="739"/>
      <c r="E20" s="740"/>
      <c r="F20" s="817" t="str">
        <f>入力シート!K204&amp;""</f>
        <v/>
      </c>
      <c r="G20" s="765"/>
      <c r="H20" s="736" t="str">
        <f>入力シート!K205&amp;""</f>
        <v/>
      </c>
      <c r="I20" s="734"/>
      <c r="J20" s="734"/>
      <c r="K20" s="734"/>
      <c r="L20" s="734"/>
      <c r="M20" s="734"/>
      <c r="N20" s="734"/>
      <c r="O20" s="734"/>
      <c r="P20" s="734"/>
      <c r="Q20" s="734"/>
      <c r="R20" s="734"/>
      <c r="S20" s="734"/>
      <c r="T20" s="881"/>
      <c r="U20" s="881"/>
      <c r="V20" s="881"/>
      <c r="W20" s="882"/>
      <c r="X20" s="11"/>
    </row>
    <row r="21" spans="3:24" ht="12" customHeight="1" x14ac:dyDescent="0.4">
      <c r="C21" s="607"/>
      <c r="D21" s="608"/>
      <c r="E21" s="741"/>
      <c r="F21" s="818"/>
      <c r="G21" s="819"/>
      <c r="H21" s="749"/>
      <c r="I21" s="747"/>
      <c r="J21" s="747"/>
      <c r="K21" s="747"/>
      <c r="L21" s="747"/>
      <c r="M21" s="747"/>
      <c r="N21" s="747"/>
      <c r="O21" s="747"/>
      <c r="P21" s="747"/>
      <c r="Q21" s="747"/>
      <c r="R21" s="747"/>
      <c r="S21" s="747"/>
      <c r="T21" s="883"/>
      <c r="U21" s="883"/>
      <c r="V21" s="883"/>
      <c r="W21" s="884"/>
      <c r="X21" s="11"/>
    </row>
    <row r="22" spans="3:24" ht="12" customHeight="1" x14ac:dyDescent="0.4">
      <c r="C22" s="885" t="s">
        <v>807</v>
      </c>
      <c r="D22" s="698"/>
      <c r="E22" s="698"/>
      <c r="F22" s="698"/>
      <c r="G22" s="698"/>
      <c r="H22" s="736" t="str">
        <f>入力シート!K206&amp;""</f>
        <v/>
      </c>
      <c r="I22" s="734"/>
      <c r="J22" s="734"/>
      <c r="K22" s="734"/>
      <c r="L22" s="734"/>
      <c r="M22" s="881"/>
      <c r="N22" s="881"/>
      <c r="O22" s="881"/>
      <c r="P22" s="881"/>
      <c r="Q22" s="881"/>
      <c r="R22" s="881"/>
      <c r="S22" s="881"/>
      <c r="T22" s="881"/>
      <c r="U22" s="881"/>
      <c r="V22" s="881"/>
      <c r="W22" s="882"/>
      <c r="X22" s="11"/>
    </row>
    <row r="23" spans="3:24" ht="12" customHeight="1" x14ac:dyDescent="0.4">
      <c r="C23" s="885"/>
      <c r="D23" s="698"/>
      <c r="E23" s="698"/>
      <c r="F23" s="698"/>
      <c r="G23" s="698"/>
      <c r="H23" s="749"/>
      <c r="I23" s="747"/>
      <c r="J23" s="747"/>
      <c r="K23" s="747"/>
      <c r="L23" s="747"/>
      <c r="M23" s="883"/>
      <c r="N23" s="883"/>
      <c r="O23" s="883"/>
      <c r="P23" s="883"/>
      <c r="Q23" s="883"/>
      <c r="R23" s="883"/>
      <c r="S23" s="883"/>
      <c r="T23" s="883"/>
      <c r="U23" s="883"/>
      <c r="V23" s="883"/>
      <c r="W23" s="884"/>
      <c r="X23" s="11"/>
    </row>
    <row r="24" spans="3:24" ht="12" customHeight="1" x14ac:dyDescent="0.4">
      <c r="C24" s="885" t="s">
        <v>808</v>
      </c>
      <c r="D24" s="698"/>
      <c r="E24" s="698"/>
      <c r="F24" s="698"/>
      <c r="G24" s="698"/>
      <c r="H24" s="921" t="str">
        <f>入力シート!K207&amp;""</f>
        <v/>
      </c>
      <c r="I24" s="921"/>
      <c r="J24" s="878" t="s">
        <v>831</v>
      </c>
      <c r="K24" s="879" t="str">
        <f>入力シート!K208&amp;""</f>
        <v/>
      </c>
      <c r="L24" s="878" t="s">
        <v>842</v>
      </c>
      <c r="M24" s="413"/>
      <c r="N24" s="414"/>
      <c r="O24" s="414"/>
      <c r="P24" s="414"/>
      <c r="Q24" s="414"/>
      <c r="R24" s="414"/>
      <c r="S24" s="414"/>
      <c r="T24" s="880"/>
      <c r="U24" s="880"/>
      <c r="V24" s="880"/>
      <c r="W24" s="889"/>
      <c r="X24" s="11"/>
    </row>
    <row r="25" spans="3:24" ht="12" customHeight="1" x14ac:dyDescent="0.4">
      <c r="C25" s="885"/>
      <c r="D25" s="698"/>
      <c r="E25" s="698"/>
      <c r="F25" s="698"/>
      <c r="G25" s="698"/>
      <c r="H25" s="921"/>
      <c r="I25" s="921"/>
      <c r="J25" s="878"/>
      <c r="K25" s="879"/>
      <c r="L25" s="878"/>
      <c r="M25" s="415"/>
      <c r="N25" s="416"/>
      <c r="O25" s="416"/>
      <c r="P25" s="416"/>
      <c r="Q25" s="416"/>
      <c r="R25" s="416"/>
      <c r="S25" s="416"/>
      <c r="T25" s="880"/>
      <c r="U25" s="880"/>
      <c r="V25" s="880"/>
      <c r="W25" s="889"/>
      <c r="X25" s="11"/>
    </row>
    <row r="26" spans="3:24" ht="12" customHeight="1" x14ac:dyDescent="0.4">
      <c r="C26" s="738" t="s">
        <v>1015</v>
      </c>
      <c r="D26" s="739"/>
      <c r="E26" s="740"/>
      <c r="F26" s="736" t="str">
        <f>入力シート!K209&amp;""</f>
        <v/>
      </c>
      <c r="G26" s="734"/>
      <c r="H26" s="734"/>
      <c r="I26" s="734"/>
      <c r="J26" s="734"/>
      <c r="K26" s="734"/>
      <c r="L26" s="735"/>
      <c r="M26" s="742" t="s">
        <v>1173</v>
      </c>
      <c r="N26" s="739"/>
      <c r="O26" s="740"/>
      <c r="P26" s="736" t="str">
        <f>入力シート!K210&amp;""</f>
        <v/>
      </c>
      <c r="Q26" s="734"/>
      <c r="R26" s="734"/>
      <c r="S26" s="734"/>
      <c r="T26" s="734"/>
      <c r="U26" s="734"/>
      <c r="V26" s="734"/>
      <c r="W26" s="737"/>
      <c r="X26" s="11"/>
    </row>
    <row r="27" spans="3:24" ht="12" customHeight="1" x14ac:dyDescent="0.4">
      <c r="C27" s="787"/>
      <c r="D27" s="693"/>
      <c r="E27" s="694"/>
      <c r="F27" s="682"/>
      <c r="G27" s="683"/>
      <c r="H27" s="683"/>
      <c r="I27" s="683"/>
      <c r="J27" s="683"/>
      <c r="K27" s="683"/>
      <c r="L27" s="689"/>
      <c r="M27" s="692"/>
      <c r="N27" s="693"/>
      <c r="O27" s="694"/>
      <c r="P27" s="682"/>
      <c r="Q27" s="683"/>
      <c r="R27" s="683"/>
      <c r="S27" s="683"/>
      <c r="T27" s="683"/>
      <c r="U27" s="683"/>
      <c r="V27" s="683"/>
      <c r="W27" s="684"/>
      <c r="X27" s="11"/>
    </row>
    <row r="28" spans="3:24" ht="12" customHeight="1" x14ac:dyDescent="0.4">
      <c r="C28" s="787"/>
      <c r="D28" s="693"/>
      <c r="E28" s="694"/>
      <c r="F28" s="682"/>
      <c r="G28" s="683"/>
      <c r="H28" s="683"/>
      <c r="I28" s="683"/>
      <c r="J28" s="683"/>
      <c r="K28" s="683"/>
      <c r="L28" s="689"/>
      <c r="M28" s="743"/>
      <c r="N28" s="608"/>
      <c r="O28" s="741"/>
      <c r="P28" s="749"/>
      <c r="Q28" s="747"/>
      <c r="R28" s="747"/>
      <c r="S28" s="747"/>
      <c r="T28" s="747"/>
      <c r="U28" s="747"/>
      <c r="V28" s="747"/>
      <c r="W28" s="750"/>
      <c r="X28" s="11"/>
    </row>
    <row r="29" spans="3:24" x14ac:dyDescent="0.4">
      <c r="C29" s="738" t="s">
        <v>1172</v>
      </c>
      <c r="D29" s="739"/>
      <c r="E29" s="739"/>
      <c r="F29" s="739"/>
      <c r="G29" s="739"/>
      <c r="H29" s="739"/>
      <c r="I29" s="739"/>
      <c r="J29" s="739"/>
      <c r="K29" s="739"/>
      <c r="L29" s="739"/>
      <c r="M29" s="739"/>
      <c r="N29" s="739"/>
      <c r="O29" s="739"/>
      <c r="P29" s="739"/>
      <c r="Q29" s="739"/>
      <c r="R29" s="739"/>
      <c r="S29" s="739"/>
      <c r="T29" s="910"/>
      <c r="U29" s="910"/>
      <c r="V29" s="910"/>
      <c r="W29" s="911"/>
      <c r="X29" s="11"/>
    </row>
    <row r="30" spans="3:24" x14ac:dyDescent="0.4">
      <c r="C30" s="607"/>
      <c r="D30" s="608"/>
      <c r="E30" s="608"/>
      <c r="F30" s="608"/>
      <c r="G30" s="608"/>
      <c r="H30" s="608"/>
      <c r="I30" s="608"/>
      <c r="J30" s="608"/>
      <c r="K30" s="608"/>
      <c r="L30" s="608"/>
      <c r="M30" s="608"/>
      <c r="N30" s="608"/>
      <c r="O30" s="608"/>
      <c r="P30" s="608"/>
      <c r="Q30" s="608"/>
      <c r="R30" s="608"/>
      <c r="S30" s="608"/>
      <c r="T30" s="912"/>
      <c r="U30" s="912"/>
      <c r="V30" s="912"/>
      <c r="W30" s="913"/>
      <c r="X30" s="11"/>
    </row>
    <row r="31" spans="3:24" x14ac:dyDescent="0.4">
      <c r="C31" s="896" t="str">
        <f>入力シート!K211&amp;""</f>
        <v/>
      </c>
      <c r="D31" s="897"/>
      <c r="E31" s="897"/>
      <c r="F31" s="897"/>
      <c r="G31" s="897"/>
      <c r="H31" s="897"/>
      <c r="I31" s="897"/>
      <c r="J31" s="897"/>
      <c r="K31" s="897"/>
      <c r="L31" s="897"/>
      <c r="M31" s="897"/>
      <c r="N31" s="897"/>
      <c r="O31" s="897"/>
      <c r="P31" s="897"/>
      <c r="Q31" s="897"/>
      <c r="R31" s="897"/>
      <c r="S31" s="897"/>
      <c r="T31" s="897"/>
      <c r="U31" s="897"/>
      <c r="V31" s="897"/>
      <c r="W31" s="898"/>
      <c r="X31" s="11"/>
    </row>
    <row r="32" spans="3:24" x14ac:dyDescent="0.4">
      <c r="C32" s="896"/>
      <c r="D32" s="897"/>
      <c r="E32" s="897"/>
      <c r="F32" s="897"/>
      <c r="G32" s="897"/>
      <c r="H32" s="897"/>
      <c r="I32" s="897"/>
      <c r="J32" s="897"/>
      <c r="K32" s="897"/>
      <c r="L32" s="897"/>
      <c r="M32" s="897"/>
      <c r="N32" s="897"/>
      <c r="O32" s="897"/>
      <c r="P32" s="897"/>
      <c r="Q32" s="897"/>
      <c r="R32" s="897"/>
      <c r="S32" s="897"/>
      <c r="T32" s="897"/>
      <c r="U32" s="897"/>
      <c r="V32" s="897"/>
      <c r="W32" s="898"/>
      <c r="X32" s="11"/>
    </row>
    <row r="33" spans="3:24" x14ac:dyDescent="0.4">
      <c r="C33" s="896"/>
      <c r="D33" s="897"/>
      <c r="E33" s="897"/>
      <c r="F33" s="897"/>
      <c r="G33" s="897"/>
      <c r="H33" s="897"/>
      <c r="I33" s="897"/>
      <c r="J33" s="897"/>
      <c r="K33" s="897"/>
      <c r="L33" s="897"/>
      <c r="M33" s="897"/>
      <c r="N33" s="897"/>
      <c r="O33" s="897"/>
      <c r="P33" s="897"/>
      <c r="Q33" s="897"/>
      <c r="R33" s="897"/>
      <c r="S33" s="897"/>
      <c r="T33" s="897"/>
      <c r="U33" s="897"/>
      <c r="V33" s="897"/>
      <c r="W33" s="898"/>
      <c r="X33" s="11"/>
    </row>
    <row r="34" spans="3:24" x14ac:dyDescent="0.4">
      <c r="C34" s="896"/>
      <c r="D34" s="897"/>
      <c r="E34" s="897"/>
      <c r="F34" s="897"/>
      <c r="G34" s="897"/>
      <c r="H34" s="897"/>
      <c r="I34" s="897"/>
      <c r="J34" s="897"/>
      <c r="K34" s="897"/>
      <c r="L34" s="897"/>
      <c r="M34" s="897"/>
      <c r="N34" s="897"/>
      <c r="O34" s="897"/>
      <c r="P34" s="897"/>
      <c r="Q34" s="897"/>
      <c r="R34" s="897"/>
      <c r="S34" s="897"/>
      <c r="T34" s="897"/>
      <c r="U34" s="897"/>
      <c r="V34" s="897"/>
      <c r="W34" s="898"/>
      <c r="X34" s="11"/>
    </row>
    <row r="35" spans="3:24" x14ac:dyDescent="0.4">
      <c r="C35" s="896"/>
      <c r="D35" s="897"/>
      <c r="E35" s="897"/>
      <c r="F35" s="897"/>
      <c r="G35" s="897"/>
      <c r="H35" s="897"/>
      <c r="I35" s="897"/>
      <c r="J35" s="897"/>
      <c r="K35" s="897"/>
      <c r="L35" s="897"/>
      <c r="M35" s="897"/>
      <c r="N35" s="897"/>
      <c r="O35" s="897"/>
      <c r="P35" s="897"/>
      <c r="Q35" s="897"/>
      <c r="R35" s="897"/>
      <c r="S35" s="897"/>
      <c r="T35" s="897"/>
      <c r="U35" s="897"/>
      <c r="V35" s="897"/>
      <c r="W35" s="898"/>
      <c r="X35" s="11"/>
    </row>
    <row r="36" spans="3:24" x14ac:dyDescent="0.4">
      <c r="C36" s="896"/>
      <c r="D36" s="897"/>
      <c r="E36" s="897"/>
      <c r="F36" s="897"/>
      <c r="G36" s="897"/>
      <c r="H36" s="897"/>
      <c r="I36" s="897"/>
      <c r="J36" s="897"/>
      <c r="K36" s="897"/>
      <c r="L36" s="897"/>
      <c r="M36" s="897"/>
      <c r="N36" s="897"/>
      <c r="O36" s="897"/>
      <c r="P36" s="897"/>
      <c r="Q36" s="897"/>
      <c r="R36" s="897"/>
      <c r="S36" s="897"/>
      <c r="T36" s="897"/>
      <c r="U36" s="897"/>
      <c r="V36" s="897"/>
      <c r="W36" s="898"/>
      <c r="X36" s="11"/>
    </row>
    <row r="37" spans="3:24" x14ac:dyDescent="0.4">
      <c r="C37" s="896"/>
      <c r="D37" s="897"/>
      <c r="E37" s="897"/>
      <c r="F37" s="897"/>
      <c r="G37" s="897"/>
      <c r="H37" s="897"/>
      <c r="I37" s="897"/>
      <c r="J37" s="897"/>
      <c r="K37" s="897"/>
      <c r="L37" s="897"/>
      <c r="M37" s="897"/>
      <c r="N37" s="897"/>
      <c r="O37" s="897"/>
      <c r="P37" s="897"/>
      <c r="Q37" s="897"/>
      <c r="R37" s="897"/>
      <c r="S37" s="897"/>
      <c r="T37" s="897"/>
      <c r="U37" s="897"/>
      <c r="V37" s="897"/>
      <c r="W37" s="898"/>
      <c r="X37" s="11"/>
    </row>
    <row r="38" spans="3:24" x14ac:dyDescent="0.4">
      <c r="C38" s="896"/>
      <c r="D38" s="897"/>
      <c r="E38" s="897"/>
      <c r="F38" s="897"/>
      <c r="G38" s="897"/>
      <c r="H38" s="897"/>
      <c r="I38" s="897"/>
      <c r="J38" s="897"/>
      <c r="K38" s="897"/>
      <c r="L38" s="897"/>
      <c r="M38" s="897"/>
      <c r="N38" s="897"/>
      <c r="O38" s="897"/>
      <c r="P38" s="897"/>
      <c r="Q38" s="897"/>
      <c r="R38" s="897"/>
      <c r="S38" s="897"/>
      <c r="T38" s="897"/>
      <c r="U38" s="897"/>
      <c r="V38" s="897"/>
      <c r="W38" s="898"/>
      <c r="X38" s="11"/>
    </row>
    <row r="39" spans="3:24" x14ac:dyDescent="0.4">
      <c r="C39" s="896"/>
      <c r="D39" s="897"/>
      <c r="E39" s="897"/>
      <c r="F39" s="897"/>
      <c r="G39" s="897"/>
      <c r="H39" s="897"/>
      <c r="I39" s="897"/>
      <c r="J39" s="897"/>
      <c r="K39" s="897"/>
      <c r="L39" s="897"/>
      <c r="M39" s="897"/>
      <c r="N39" s="897"/>
      <c r="O39" s="897"/>
      <c r="P39" s="897"/>
      <c r="Q39" s="897"/>
      <c r="R39" s="897"/>
      <c r="S39" s="897"/>
      <c r="T39" s="897"/>
      <c r="U39" s="897"/>
      <c r="V39" s="897"/>
      <c r="W39" s="898"/>
      <c r="X39" s="11"/>
    </row>
    <row r="40" spans="3:24" x14ac:dyDescent="0.4">
      <c r="C40" s="896"/>
      <c r="D40" s="897"/>
      <c r="E40" s="897"/>
      <c r="F40" s="897"/>
      <c r="G40" s="897"/>
      <c r="H40" s="897"/>
      <c r="I40" s="897"/>
      <c r="J40" s="897"/>
      <c r="K40" s="897"/>
      <c r="L40" s="897"/>
      <c r="M40" s="897"/>
      <c r="N40" s="897"/>
      <c r="O40" s="897"/>
      <c r="P40" s="897"/>
      <c r="Q40" s="897"/>
      <c r="R40" s="897"/>
      <c r="S40" s="897"/>
      <c r="T40" s="897"/>
      <c r="U40" s="897"/>
      <c r="V40" s="897"/>
      <c r="W40" s="898"/>
      <c r="X40" s="11"/>
    </row>
    <row r="41" spans="3:24" x14ac:dyDescent="0.4">
      <c r="C41" s="896"/>
      <c r="D41" s="897"/>
      <c r="E41" s="897"/>
      <c r="F41" s="897"/>
      <c r="G41" s="897"/>
      <c r="H41" s="897"/>
      <c r="I41" s="897"/>
      <c r="J41" s="897"/>
      <c r="K41" s="897"/>
      <c r="L41" s="897"/>
      <c r="M41" s="897"/>
      <c r="N41" s="897"/>
      <c r="O41" s="897"/>
      <c r="P41" s="897"/>
      <c r="Q41" s="897"/>
      <c r="R41" s="897"/>
      <c r="S41" s="897"/>
      <c r="T41" s="897"/>
      <c r="U41" s="897"/>
      <c r="V41" s="897"/>
      <c r="W41" s="898"/>
      <c r="X41" s="11"/>
    </row>
    <row r="42" spans="3:24" x14ac:dyDescent="0.4">
      <c r="C42" s="896"/>
      <c r="D42" s="897"/>
      <c r="E42" s="897"/>
      <c r="F42" s="897"/>
      <c r="G42" s="897"/>
      <c r="H42" s="897"/>
      <c r="I42" s="897"/>
      <c r="J42" s="897"/>
      <c r="K42" s="897"/>
      <c r="L42" s="897"/>
      <c r="M42" s="897"/>
      <c r="N42" s="897"/>
      <c r="O42" s="897"/>
      <c r="P42" s="897"/>
      <c r="Q42" s="897"/>
      <c r="R42" s="897"/>
      <c r="S42" s="897"/>
      <c r="T42" s="897"/>
      <c r="U42" s="897"/>
      <c r="V42" s="897"/>
      <c r="W42" s="898"/>
      <c r="X42" s="11"/>
    </row>
    <row r="43" spans="3:24" x14ac:dyDescent="0.4">
      <c r="C43" s="896"/>
      <c r="D43" s="897"/>
      <c r="E43" s="897"/>
      <c r="F43" s="897"/>
      <c r="G43" s="897"/>
      <c r="H43" s="897"/>
      <c r="I43" s="897"/>
      <c r="J43" s="897"/>
      <c r="K43" s="897"/>
      <c r="L43" s="897"/>
      <c r="M43" s="897"/>
      <c r="N43" s="897"/>
      <c r="O43" s="897"/>
      <c r="P43" s="897"/>
      <c r="Q43" s="897"/>
      <c r="R43" s="897"/>
      <c r="S43" s="897"/>
      <c r="T43" s="897"/>
      <c r="U43" s="897"/>
      <c r="V43" s="897"/>
      <c r="W43" s="898"/>
      <c r="X43" s="11"/>
    </row>
    <row r="44" spans="3:24" x14ac:dyDescent="0.4">
      <c r="C44" s="896"/>
      <c r="D44" s="897"/>
      <c r="E44" s="897"/>
      <c r="F44" s="897"/>
      <c r="G44" s="897"/>
      <c r="H44" s="897"/>
      <c r="I44" s="897"/>
      <c r="J44" s="897"/>
      <c r="K44" s="897"/>
      <c r="L44" s="897"/>
      <c r="M44" s="897"/>
      <c r="N44" s="897"/>
      <c r="O44" s="897"/>
      <c r="P44" s="897"/>
      <c r="Q44" s="897"/>
      <c r="R44" s="897"/>
      <c r="S44" s="897"/>
      <c r="T44" s="897"/>
      <c r="U44" s="897"/>
      <c r="V44" s="897"/>
      <c r="W44" s="898"/>
      <c r="X44" s="11"/>
    </row>
    <row r="45" spans="3:24" x14ac:dyDescent="0.4">
      <c r="C45" s="896"/>
      <c r="D45" s="897"/>
      <c r="E45" s="897"/>
      <c r="F45" s="897"/>
      <c r="G45" s="897"/>
      <c r="H45" s="897"/>
      <c r="I45" s="897"/>
      <c r="J45" s="897"/>
      <c r="K45" s="897"/>
      <c r="L45" s="897"/>
      <c r="M45" s="897"/>
      <c r="N45" s="897"/>
      <c r="O45" s="897"/>
      <c r="P45" s="897"/>
      <c r="Q45" s="897"/>
      <c r="R45" s="897"/>
      <c r="S45" s="897"/>
      <c r="T45" s="897"/>
      <c r="U45" s="897"/>
      <c r="V45" s="897"/>
      <c r="W45" s="898"/>
      <c r="X45" s="11"/>
    </row>
    <row r="46" spans="3:24" x14ac:dyDescent="0.4">
      <c r="C46" s="896"/>
      <c r="D46" s="897"/>
      <c r="E46" s="897"/>
      <c r="F46" s="897"/>
      <c r="G46" s="897"/>
      <c r="H46" s="897"/>
      <c r="I46" s="897"/>
      <c r="J46" s="897"/>
      <c r="K46" s="897"/>
      <c r="L46" s="897"/>
      <c r="M46" s="897"/>
      <c r="N46" s="897"/>
      <c r="O46" s="897"/>
      <c r="P46" s="897"/>
      <c r="Q46" s="897"/>
      <c r="R46" s="897"/>
      <c r="S46" s="897"/>
      <c r="T46" s="897"/>
      <c r="U46" s="897"/>
      <c r="V46" s="897"/>
      <c r="W46" s="898"/>
      <c r="X46" s="11"/>
    </row>
    <row r="47" spans="3:24" x14ac:dyDescent="0.4">
      <c r="C47" s="896"/>
      <c r="D47" s="897"/>
      <c r="E47" s="897"/>
      <c r="F47" s="897"/>
      <c r="G47" s="897"/>
      <c r="H47" s="897"/>
      <c r="I47" s="897"/>
      <c r="J47" s="897"/>
      <c r="K47" s="897"/>
      <c r="L47" s="897"/>
      <c r="M47" s="897"/>
      <c r="N47" s="897"/>
      <c r="O47" s="897"/>
      <c r="P47" s="897"/>
      <c r="Q47" s="897"/>
      <c r="R47" s="897"/>
      <c r="S47" s="897"/>
      <c r="T47" s="897"/>
      <c r="U47" s="897"/>
      <c r="V47" s="897"/>
      <c r="W47" s="898"/>
      <c r="X47" s="11"/>
    </row>
    <row r="48" spans="3:24" x14ac:dyDescent="0.4">
      <c r="C48" s="896"/>
      <c r="D48" s="897"/>
      <c r="E48" s="897"/>
      <c r="F48" s="897"/>
      <c r="G48" s="897"/>
      <c r="H48" s="897"/>
      <c r="I48" s="897"/>
      <c r="J48" s="897"/>
      <c r="K48" s="897"/>
      <c r="L48" s="897"/>
      <c r="M48" s="897"/>
      <c r="N48" s="897"/>
      <c r="O48" s="897"/>
      <c r="P48" s="897"/>
      <c r="Q48" s="897"/>
      <c r="R48" s="897"/>
      <c r="S48" s="897"/>
      <c r="T48" s="897"/>
      <c r="U48" s="897"/>
      <c r="V48" s="897"/>
      <c r="W48" s="898"/>
      <c r="X48" s="11"/>
    </row>
    <row r="49" spans="2:24" x14ac:dyDescent="0.4">
      <c r="C49" s="896"/>
      <c r="D49" s="897"/>
      <c r="E49" s="897"/>
      <c r="F49" s="897"/>
      <c r="G49" s="897"/>
      <c r="H49" s="897"/>
      <c r="I49" s="897"/>
      <c r="J49" s="897"/>
      <c r="K49" s="897"/>
      <c r="L49" s="897"/>
      <c r="M49" s="897"/>
      <c r="N49" s="897"/>
      <c r="O49" s="897"/>
      <c r="P49" s="897"/>
      <c r="Q49" s="897"/>
      <c r="R49" s="897"/>
      <c r="S49" s="897"/>
      <c r="T49" s="897"/>
      <c r="U49" s="897"/>
      <c r="V49" s="897"/>
      <c r="W49" s="898"/>
      <c r="X49" s="11"/>
    </row>
    <row r="50" spans="2:24" x14ac:dyDescent="0.4">
      <c r="C50" s="899"/>
      <c r="D50" s="900"/>
      <c r="E50" s="900"/>
      <c r="F50" s="900"/>
      <c r="G50" s="900"/>
      <c r="H50" s="900"/>
      <c r="I50" s="900"/>
      <c r="J50" s="900"/>
      <c r="K50" s="900"/>
      <c r="L50" s="900"/>
      <c r="M50" s="900"/>
      <c r="N50" s="900"/>
      <c r="O50" s="900"/>
      <c r="P50" s="900"/>
      <c r="Q50" s="900"/>
      <c r="R50" s="900"/>
      <c r="S50" s="900"/>
      <c r="T50" s="900"/>
      <c r="U50" s="900"/>
      <c r="V50" s="900"/>
      <c r="W50" s="901"/>
      <c r="X50" s="11"/>
    </row>
    <row r="51" spans="2:24" x14ac:dyDescent="0.4">
      <c r="C51" s="885" t="s">
        <v>811</v>
      </c>
      <c r="D51" s="698"/>
      <c r="E51" s="698"/>
      <c r="F51" s="752" t="str">
        <f>入力シート!K212&amp;""</f>
        <v/>
      </c>
      <c r="G51" s="752"/>
      <c r="H51" s="752"/>
      <c r="I51" s="752"/>
      <c r="J51" s="752"/>
      <c r="K51" s="752"/>
      <c r="L51" s="752"/>
      <c r="M51" s="752"/>
      <c r="N51" s="752"/>
      <c r="O51" s="752"/>
      <c r="P51" s="752"/>
      <c r="Q51" s="752"/>
      <c r="R51" s="752"/>
      <c r="S51" s="752"/>
      <c r="T51" s="752"/>
      <c r="U51" s="752"/>
      <c r="V51" s="752"/>
      <c r="W51" s="887"/>
      <c r="X51" s="11"/>
    </row>
    <row r="52" spans="2:24" ht="12.75" thickBot="1" x14ac:dyDescent="0.45">
      <c r="C52" s="902"/>
      <c r="D52" s="700"/>
      <c r="E52" s="700"/>
      <c r="F52" s="908"/>
      <c r="G52" s="908"/>
      <c r="H52" s="908"/>
      <c r="I52" s="908"/>
      <c r="J52" s="908"/>
      <c r="K52" s="908"/>
      <c r="L52" s="908"/>
      <c r="M52" s="908"/>
      <c r="N52" s="908"/>
      <c r="O52" s="908"/>
      <c r="P52" s="908"/>
      <c r="Q52" s="908"/>
      <c r="R52" s="908"/>
      <c r="S52" s="908"/>
      <c r="T52" s="908"/>
      <c r="U52" s="908"/>
      <c r="V52" s="908"/>
      <c r="W52" s="909"/>
      <c r="X52" s="11"/>
    </row>
    <row r="53" spans="2:24" x14ac:dyDescent="0.4">
      <c r="C53" s="406"/>
      <c r="D53" s="406"/>
      <c r="E53" s="406"/>
      <c r="F53" s="406"/>
      <c r="G53" s="406"/>
      <c r="H53" s="406"/>
      <c r="I53" s="406"/>
      <c r="J53" s="406"/>
      <c r="K53" s="406"/>
      <c r="L53" s="406"/>
      <c r="M53" s="406"/>
      <c r="N53" s="406"/>
      <c r="O53" s="406"/>
      <c r="P53" s="406"/>
      <c r="Q53" s="406"/>
      <c r="R53" s="406"/>
      <c r="S53" s="406"/>
      <c r="T53" s="406"/>
      <c r="U53" s="406"/>
      <c r="V53" s="406"/>
      <c r="W53" s="406"/>
      <c r="X53" s="11"/>
    </row>
    <row r="54" spans="2:24" x14ac:dyDescent="0.4">
      <c r="C54" s="406"/>
      <c r="D54" s="406"/>
      <c r="E54" s="406"/>
      <c r="F54" s="406"/>
      <c r="G54" s="406"/>
      <c r="H54" s="406"/>
      <c r="I54" s="406"/>
      <c r="J54" s="406"/>
      <c r="K54" s="406"/>
      <c r="L54" s="406"/>
      <c r="M54" s="406"/>
      <c r="N54" s="406"/>
      <c r="O54" s="406"/>
      <c r="P54" s="406"/>
      <c r="Q54" s="406"/>
      <c r="R54" s="406"/>
      <c r="S54" s="406"/>
      <c r="T54" s="406"/>
      <c r="U54" s="406"/>
      <c r="V54" s="406"/>
      <c r="W54" s="406"/>
      <c r="X54" s="11"/>
    </row>
    <row r="55" spans="2:24" ht="12.75" thickBot="1" x14ac:dyDescent="0.45">
      <c r="C55" s="406"/>
      <c r="D55" s="406"/>
      <c r="E55" s="406"/>
      <c r="F55" s="406"/>
      <c r="G55" s="406"/>
      <c r="H55" s="406"/>
      <c r="I55" s="406"/>
      <c r="J55" s="406"/>
      <c r="K55" s="406"/>
      <c r="L55" s="406"/>
      <c r="M55" s="406"/>
      <c r="N55" s="406"/>
      <c r="O55" s="406"/>
      <c r="P55" s="406"/>
      <c r="Q55" s="406"/>
      <c r="R55" s="406"/>
      <c r="S55" s="406"/>
      <c r="T55" s="406"/>
      <c r="U55" s="406"/>
      <c r="V55" s="406"/>
      <c r="W55" s="406"/>
      <c r="X55" s="11"/>
    </row>
    <row r="56" spans="2:24" ht="12.75" customHeight="1" x14ac:dyDescent="0.4">
      <c r="C56" s="903" t="s">
        <v>812</v>
      </c>
      <c r="D56" s="903"/>
      <c r="E56" s="903"/>
      <c r="F56" s="903"/>
      <c r="G56" s="903"/>
      <c r="H56" s="903"/>
      <c r="I56" s="904" t="str">
        <f>入力シート!K213&amp;""</f>
        <v/>
      </c>
      <c r="J56" s="905"/>
      <c r="K56" s="406"/>
      <c r="L56" s="406"/>
      <c r="M56" s="406"/>
      <c r="N56" s="406"/>
      <c r="O56" s="406"/>
      <c r="P56" s="406"/>
      <c r="Q56" s="406"/>
      <c r="R56" s="406"/>
      <c r="S56" s="406"/>
      <c r="T56" s="406"/>
      <c r="U56" s="406"/>
      <c r="V56" s="406"/>
      <c r="W56" s="406"/>
      <c r="X56" s="11"/>
    </row>
    <row r="57" spans="2:24" ht="12.75" customHeight="1" thickBot="1" x14ac:dyDescent="0.45">
      <c r="C57" s="903"/>
      <c r="D57" s="903"/>
      <c r="E57" s="903"/>
      <c r="F57" s="903"/>
      <c r="G57" s="903"/>
      <c r="H57" s="903"/>
      <c r="I57" s="906"/>
      <c r="J57" s="907"/>
      <c r="K57" s="406"/>
      <c r="L57" s="406"/>
      <c r="M57" s="406"/>
      <c r="N57" s="406"/>
      <c r="O57" s="406"/>
      <c r="P57" s="406"/>
      <c r="Q57" s="406"/>
      <c r="R57" s="406"/>
      <c r="S57" s="406"/>
      <c r="T57" s="406"/>
      <c r="U57" s="406"/>
      <c r="V57" s="406"/>
      <c r="W57" s="406"/>
      <c r="X57" s="11"/>
    </row>
    <row r="58" spans="2:24" ht="5.0999999999999996" customHeight="1" thickBot="1" x14ac:dyDescent="0.45">
      <c r="C58" s="400"/>
      <c r="D58" s="400"/>
      <c r="E58" s="400"/>
      <c r="F58" s="400"/>
      <c r="G58" s="400"/>
      <c r="H58" s="400"/>
      <c r="I58" s="400"/>
      <c r="J58" s="400"/>
      <c r="K58" s="400"/>
      <c r="L58" s="400"/>
      <c r="M58" s="400"/>
      <c r="N58" s="400"/>
      <c r="O58" s="400"/>
      <c r="P58" s="400"/>
      <c r="Q58" s="400"/>
      <c r="R58" s="400"/>
      <c r="S58" s="400"/>
      <c r="T58" s="400"/>
      <c r="U58" s="400"/>
      <c r="V58" s="400"/>
      <c r="W58" s="400"/>
      <c r="X58" s="11"/>
    </row>
    <row r="59" spans="2:24" ht="12" customHeight="1" x14ac:dyDescent="0.4">
      <c r="B59" s="9" t="s">
        <v>175</v>
      </c>
      <c r="C59" s="892" t="s">
        <v>813</v>
      </c>
      <c r="D59" s="893"/>
      <c r="E59" s="893"/>
      <c r="F59" s="894" t="str">
        <f>入力シート!K214&amp;""</f>
        <v/>
      </c>
      <c r="G59" s="894"/>
      <c r="H59" s="894"/>
      <c r="I59" s="894"/>
      <c r="J59" s="894"/>
      <c r="K59" s="894"/>
      <c r="L59" s="894"/>
      <c r="M59" s="894"/>
      <c r="N59" s="894"/>
      <c r="O59" s="894"/>
      <c r="P59" s="894"/>
      <c r="Q59" s="894"/>
      <c r="R59" s="894"/>
      <c r="S59" s="894"/>
      <c r="T59" s="894"/>
      <c r="U59" s="894"/>
      <c r="V59" s="894"/>
      <c r="W59" s="895"/>
      <c r="X59" s="11"/>
    </row>
    <row r="60" spans="2:24" ht="12" customHeight="1" x14ac:dyDescent="0.4">
      <c r="C60" s="885"/>
      <c r="D60" s="698"/>
      <c r="E60" s="698"/>
      <c r="F60" s="752"/>
      <c r="G60" s="752"/>
      <c r="H60" s="752"/>
      <c r="I60" s="752"/>
      <c r="J60" s="752"/>
      <c r="K60" s="752"/>
      <c r="L60" s="752"/>
      <c r="M60" s="752"/>
      <c r="N60" s="752"/>
      <c r="O60" s="752"/>
      <c r="P60" s="752"/>
      <c r="Q60" s="752"/>
      <c r="R60" s="752"/>
      <c r="S60" s="752"/>
      <c r="T60" s="752"/>
      <c r="U60" s="752"/>
      <c r="V60" s="752"/>
      <c r="W60" s="887"/>
      <c r="X60" s="11"/>
    </row>
    <row r="61" spans="2:24" ht="12" customHeight="1" x14ac:dyDescent="0.4">
      <c r="C61" s="890" t="s">
        <v>1013</v>
      </c>
      <c r="D61" s="891"/>
      <c r="E61" s="891"/>
      <c r="F61" s="752" t="str">
        <f>入力シート!K215&amp;""</f>
        <v/>
      </c>
      <c r="G61" s="752"/>
      <c r="H61" s="752"/>
      <c r="I61" s="752"/>
      <c r="J61" s="752"/>
      <c r="K61" s="752"/>
      <c r="L61" s="752"/>
      <c r="M61" s="752"/>
      <c r="N61" s="752"/>
      <c r="O61" s="752"/>
      <c r="P61" s="752"/>
      <c r="Q61" s="752"/>
      <c r="R61" s="752"/>
      <c r="S61" s="752"/>
      <c r="T61" s="752"/>
      <c r="U61" s="752"/>
      <c r="V61" s="752"/>
      <c r="W61" s="887"/>
      <c r="X61" s="11"/>
    </row>
    <row r="62" spans="2:24" ht="12" customHeight="1" x14ac:dyDescent="0.4">
      <c r="C62" s="890"/>
      <c r="D62" s="891"/>
      <c r="E62" s="891"/>
      <c r="F62" s="752"/>
      <c r="G62" s="752"/>
      <c r="H62" s="752"/>
      <c r="I62" s="752"/>
      <c r="J62" s="752"/>
      <c r="K62" s="752"/>
      <c r="L62" s="752"/>
      <c r="M62" s="752"/>
      <c r="N62" s="752"/>
      <c r="O62" s="752"/>
      <c r="P62" s="752"/>
      <c r="Q62" s="752"/>
      <c r="R62" s="752"/>
      <c r="S62" s="752"/>
      <c r="T62" s="752"/>
      <c r="U62" s="752"/>
      <c r="V62" s="752"/>
      <c r="W62" s="887"/>
      <c r="X62" s="11"/>
    </row>
    <row r="63" spans="2:24" ht="12" customHeight="1" x14ac:dyDescent="0.4">
      <c r="C63" s="885" t="s">
        <v>805</v>
      </c>
      <c r="D63" s="698"/>
      <c r="E63" s="698"/>
      <c r="F63" s="886" t="str">
        <f>入力シート!K216&amp;""</f>
        <v/>
      </c>
      <c r="G63" s="886"/>
      <c r="H63" s="736" t="str">
        <f>入力シート!K217&amp;""</f>
        <v>国・地域コードを入力してください</v>
      </c>
      <c r="I63" s="734"/>
      <c r="J63" s="734"/>
      <c r="K63" s="734"/>
      <c r="L63" s="735"/>
      <c r="M63" s="742" t="s">
        <v>814</v>
      </c>
      <c r="N63" s="739"/>
      <c r="O63" s="740"/>
      <c r="P63" s="914" t="str">
        <f>入力シート!K218&amp;""</f>
        <v/>
      </c>
      <c r="Q63" s="915"/>
      <c r="R63" s="915"/>
      <c r="S63" s="915"/>
      <c r="T63" s="915"/>
      <c r="U63" s="915"/>
      <c r="V63" s="915"/>
      <c r="W63" s="916"/>
      <c r="X63" s="11"/>
    </row>
    <row r="64" spans="2:24" ht="12" customHeight="1" x14ac:dyDescent="0.4">
      <c r="C64" s="885"/>
      <c r="D64" s="698"/>
      <c r="E64" s="698"/>
      <c r="F64" s="886"/>
      <c r="G64" s="886"/>
      <c r="H64" s="749"/>
      <c r="I64" s="747"/>
      <c r="J64" s="747"/>
      <c r="K64" s="747"/>
      <c r="L64" s="748"/>
      <c r="M64" s="743"/>
      <c r="N64" s="608"/>
      <c r="O64" s="741"/>
      <c r="P64" s="917"/>
      <c r="Q64" s="811"/>
      <c r="R64" s="811"/>
      <c r="S64" s="811"/>
      <c r="T64" s="811"/>
      <c r="U64" s="811"/>
      <c r="V64" s="811"/>
      <c r="W64" s="812"/>
      <c r="X64" s="11"/>
    </row>
    <row r="65" spans="3:24" ht="12" customHeight="1" x14ac:dyDescent="0.4">
      <c r="C65" s="885" t="s">
        <v>815</v>
      </c>
      <c r="D65" s="698"/>
      <c r="E65" s="698"/>
      <c r="F65" s="698"/>
      <c r="G65" s="698"/>
      <c r="H65" s="736" t="str">
        <f>入力シート!K219&amp;""</f>
        <v/>
      </c>
      <c r="I65" s="734"/>
      <c r="J65" s="734"/>
      <c r="K65" s="734"/>
      <c r="L65" s="734"/>
      <c r="M65" s="881"/>
      <c r="N65" s="881"/>
      <c r="O65" s="881"/>
      <c r="P65" s="881"/>
      <c r="Q65" s="881"/>
      <c r="R65" s="881"/>
      <c r="S65" s="881"/>
      <c r="T65" s="881"/>
      <c r="U65" s="881"/>
      <c r="V65" s="881"/>
      <c r="W65" s="882"/>
      <c r="X65" s="11"/>
    </row>
    <row r="66" spans="3:24" ht="12" customHeight="1" x14ac:dyDescent="0.4">
      <c r="C66" s="885"/>
      <c r="D66" s="698"/>
      <c r="E66" s="698"/>
      <c r="F66" s="698"/>
      <c r="G66" s="698"/>
      <c r="H66" s="749"/>
      <c r="I66" s="747"/>
      <c r="J66" s="747"/>
      <c r="K66" s="747"/>
      <c r="L66" s="747"/>
      <c r="M66" s="883"/>
      <c r="N66" s="883"/>
      <c r="O66" s="883"/>
      <c r="P66" s="883"/>
      <c r="Q66" s="883"/>
      <c r="R66" s="883"/>
      <c r="S66" s="883"/>
      <c r="T66" s="883"/>
      <c r="U66" s="883"/>
      <c r="V66" s="883"/>
      <c r="W66" s="884"/>
      <c r="X66" s="11"/>
    </row>
    <row r="67" spans="3:24" ht="12" customHeight="1" x14ac:dyDescent="0.4">
      <c r="C67" s="918" t="s">
        <v>816</v>
      </c>
      <c r="D67" s="919"/>
      <c r="E67" s="919"/>
      <c r="F67" s="919"/>
      <c r="G67" s="919"/>
      <c r="H67" s="921" t="str">
        <f>入力シート!K220&amp;""</f>
        <v/>
      </c>
      <c r="I67" s="921"/>
      <c r="J67" s="878" t="s">
        <v>831</v>
      </c>
      <c r="K67" s="879" t="str">
        <f>入力シート!K221&amp;""</f>
        <v/>
      </c>
      <c r="L67" s="878" t="s">
        <v>842</v>
      </c>
      <c r="M67" s="413"/>
      <c r="N67" s="414"/>
      <c r="O67" s="414"/>
      <c r="P67" s="414"/>
      <c r="Q67" s="414"/>
      <c r="R67" s="414"/>
      <c r="S67" s="414"/>
      <c r="T67" s="880"/>
      <c r="U67" s="880"/>
      <c r="V67" s="880"/>
      <c r="W67" s="889"/>
      <c r="X67" s="11"/>
    </row>
    <row r="68" spans="3:24" ht="12" customHeight="1" x14ac:dyDescent="0.4">
      <c r="C68" s="918"/>
      <c r="D68" s="919"/>
      <c r="E68" s="919"/>
      <c r="F68" s="919"/>
      <c r="G68" s="919"/>
      <c r="H68" s="921"/>
      <c r="I68" s="921"/>
      <c r="J68" s="878"/>
      <c r="K68" s="879"/>
      <c r="L68" s="878"/>
      <c r="M68" s="415"/>
      <c r="N68" s="416"/>
      <c r="O68" s="416"/>
      <c r="P68" s="416"/>
      <c r="Q68" s="416"/>
      <c r="R68" s="416"/>
      <c r="S68" s="416"/>
      <c r="T68" s="880"/>
      <c r="U68" s="880"/>
      <c r="V68" s="880"/>
      <c r="W68" s="889"/>
      <c r="X68" s="11"/>
    </row>
    <row r="69" spans="3:24" ht="12" customHeight="1" x14ac:dyDescent="0.4">
      <c r="C69" s="920" t="s">
        <v>998</v>
      </c>
      <c r="D69" s="888"/>
      <c r="E69" s="888"/>
      <c r="F69" s="752" t="str">
        <f>入力シート!K222&amp;""</f>
        <v/>
      </c>
      <c r="G69" s="752"/>
      <c r="H69" s="752"/>
      <c r="I69" s="752"/>
      <c r="J69" s="752"/>
      <c r="K69" s="752"/>
      <c r="L69" s="752"/>
      <c r="M69" s="834" t="s">
        <v>1173</v>
      </c>
      <c r="N69" s="698"/>
      <c r="O69" s="698"/>
      <c r="P69" s="736" t="str">
        <f>入力シート!K223&amp;""</f>
        <v/>
      </c>
      <c r="Q69" s="734"/>
      <c r="R69" s="734"/>
      <c r="S69" s="734"/>
      <c r="T69" s="734"/>
      <c r="U69" s="734"/>
      <c r="V69" s="734"/>
      <c r="W69" s="737"/>
      <c r="X69" s="11"/>
    </row>
    <row r="70" spans="3:24" ht="12" customHeight="1" x14ac:dyDescent="0.4">
      <c r="C70" s="920"/>
      <c r="D70" s="888"/>
      <c r="E70" s="888"/>
      <c r="F70" s="752"/>
      <c r="G70" s="752"/>
      <c r="H70" s="752"/>
      <c r="I70" s="752"/>
      <c r="J70" s="752"/>
      <c r="K70" s="752"/>
      <c r="L70" s="752"/>
      <c r="M70" s="834"/>
      <c r="N70" s="698"/>
      <c r="O70" s="698"/>
      <c r="P70" s="749"/>
      <c r="Q70" s="747"/>
      <c r="R70" s="747"/>
      <c r="S70" s="747"/>
      <c r="T70" s="747"/>
      <c r="U70" s="747"/>
      <c r="V70" s="747"/>
      <c r="W70" s="750"/>
      <c r="X70" s="11"/>
    </row>
    <row r="71" spans="3:24" ht="12" customHeight="1" x14ac:dyDescent="0.4">
      <c r="C71" s="885" t="s">
        <v>811</v>
      </c>
      <c r="D71" s="698"/>
      <c r="E71" s="698"/>
      <c r="F71" s="752" t="str">
        <f>入力シート!K224&amp;""</f>
        <v/>
      </c>
      <c r="G71" s="752"/>
      <c r="H71" s="752"/>
      <c r="I71" s="752"/>
      <c r="J71" s="752"/>
      <c r="K71" s="752"/>
      <c r="L71" s="752"/>
      <c r="M71" s="752"/>
      <c r="N71" s="752"/>
      <c r="O71" s="752"/>
      <c r="P71" s="752"/>
      <c r="Q71" s="752"/>
      <c r="R71" s="752"/>
      <c r="S71" s="752"/>
      <c r="T71" s="752"/>
      <c r="U71" s="752"/>
      <c r="V71" s="752"/>
      <c r="W71" s="887"/>
      <c r="X71" s="11"/>
    </row>
    <row r="72" spans="3:24" ht="12" customHeight="1" thickBot="1" x14ac:dyDescent="0.45">
      <c r="C72" s="902"/>
      <c r="D72" s="700"/>
      <c r="E72" s="700"/>
      <c r="F72" s="908"/>
      <c r="G72" s="908"/>
      <c r="H72" s="908"/>
      <c r="I72" s="908"/>
      <c r="J72" s="908"/>
      <c r="K72" s="908"/>
      <c r="L72" s="908"/>
      <c r="M72" s="908"/>
      <c r="N72" s="908"/>
      <c r="O72" s="908"/>
      <c r="P72" s="908"/>
      <c r="Q72" s="908"/>
      <c r="R72" s="908"/>
      <c r="S72" s="908"/>
      <c r="T72" s="908"/>
      <c r="U72" s="908"/>
      <c r="V72" s="908"/>
      <c r="W72" s="909"/>
      <c r="X72" s="11"/>
    </row>
    <row r="73" spans="3:24" x14ac:dyDescent="0.4">
      <c r="C73" s="15"/>
      <c r="D73" s="15"/>
      <c r="E73" s="15"/>
      <c r="F73" s="15"/>
      <c r="G73" s="15"/>
      <c r="H73" s="15"/>
      <c r="I73" s="15"/>
      <c r="J73" s="15"/>
      <c r="K73" s="15"/>
      <c r="L73" s="15"/>
      <c r="M73" s="15"/>
      <c r="N73" s="15"/>
      <c r="O73" s="15"/>
      <c r="P73" s="15"/>
      <c r="Q73" s="15"/>
      <c r="R73" s="15"/>
      <c r="S73" s="15"/>
      <c r="T73" s="15"/>
      <c r="U73" s="15"/>
      <c r="V73" s="15"/>
      <c r="W73" s="15"/>
      <c r="X73" s="11"/>
    </row>
    <row r="74" spans="3:24" x14ac:dyDescent="0.4">
      <c r="C74" s="11"/>
      <c r="D74" s="11"/>
      <c r="E74" s="11"/>
      <c r="F74" s="11"/>
      <c r="G74" s="11"/>
      <c r="H74" s="11"/>
      <c r="I74" s="11"/>
      <c r="J74" s="11"/>
      <c r="K74" s="11"/>
      <c r="L74" s="11"/>
      <c r="M74" s="11"/>
      <c r="N74" s="11"/>
      <c r="O74" s="11"/>
      <c r="P74" s="11"/>
      <c r="Q74" s="11"/>
      <c r="R74" s="11"/>
      <c r="S74" s="11"/>
      <c r="T74" s="11"/>
      <c r="U74" s="11"/>
      <c r="V74" s="11"/>
      <c r="W74" s="11"/>
      <c r="X74" s="11"/>
    </row>
    <row r="75" spans="3:24" x14ac:dyDescent="0.4">
      <c r="C75" s="11"/>
      <c r="D75" s="11"/>
      <c r="E75" s="11"/>
      <c r="F75" s="11"/>
      <c r="G75" s="11"/>
      <c r="H75" s="11"/>
      <c r="I75" s="11"/>
      <c r="J75" s="11"/>
      <c r="K75" s="11"/>
      <c r="L75" s="11"/>
      <c r="M75" s="11"/>
      <c r="N75" s="11"/>
      <c r="O75" s="11"/>
      <c r="P75" s="11"/>
      <c r="Q75" s="11"/>
      <c r="R75" s="11"/>
      <c r="S75" s="11"/>
      <c r="T75" s="11"/>
      <c r="U75" s="11"/>
      <c r="V75" s="11"/>
      <c r="W75" s="11"/>
    </row>
    <row r="76" spans="3:24" x14ac:dyDescent="0.4">
      <c r="C76" s="11"/>
      <c r="D76" s="11"/>
      <c r="E76" s="11"/>
      <c r="F76" s="11"/>
      <c r="G76" s="11"/>
      <c r="H76" s="11"/>
      <c r="I76" s="11"/>
      <c r="J76" s="11"/>
      <c r="K76" s="11"/>
      <c r="L76" s="11"/>
      <c r="M76" s="11"/>
      <c r="N76" s="11"/>
      <c r="O76" s="11"/>
      <c r="P76" s="11"/>
      <c r="Q76" s="11"/>
      <c r="R76" s="11"/>
      <c r="S76" s="11"/>
      <c r="T76" s="11"/>
      <c r="U76" s="11"/>
      <c r="V76" s="11"/>
      <c r="W76" s="11"/>
    </row>
    <row r="77" spans="3:24" x14ac:dyDescent="0.4">
      <c r="C77" s="11"/>
      <c r="D77" s="11"/>
      <c r="E77" s="11"/>
      <c r="F77" s="11"/>
      <c r="G77" s="11"/>
      <c r="H77" s="11"/>
      <c r="I77" s="11"/>
      <c r="J77" s="11"/>
      <c r="K77" s="11"/>
      <c r="L77" s="11"/>
      <c r="M77" s="11"/>
      <c r="N77" s="11"/>
      <c r="O77" s="11"/>
      <c r="P77" s="11"/>
      <c r="Q77" s="11"/>
      <c r="R77" s="11"/>
      <c r="S77" s="11"/>
      <c r="T77" s="11"/>
      <c r="U77" s="11"/>
      <c r="V77" s="11"/>
      <c r="W77" s="11"/>
    </row>
    <row r="78" spans="3:24" x14ac:dyDescent="0.4">
      <c r="C78" s="11"/>
      <c r="D78" s="11"/>
      <c r="E78" s="11"/>
      <c r="F78" s="11"/>
      <c r="G78" s="11"/>
      <c r="H78" s="11"/>
      <c r="I78" s="11"/>
      <c r="J78" s="11"/>
      <c r="K78" s="11"/>
      <c r="L78" s="11"/>
      <c r="M78" s="11"/>
      <c r="N78" s="11"/>
      <c r="O78" s="11"/>
      <c r="P78" s="11"/>
      <c r="Q78" s="11"/>
      <c r="R78" s="11"/>
      <c r="S78" s="11"/>
      <c r="T78" s="11"/>
      <c r="U78" s="11"/>
      <c r="V78" s="11"/>
      <c r="W78" s="11"/>
    </row>
    <row r="79" spans="3:24" x14ac:dyDescent="0.4">
      <c r="C79" s="11"/>
      <c r="D79" s="11"/>
      <c r="E79" s="11"/>
      <c r="F79" s="11"/>
      <c r="G79" s="11"/>
      <c r="H79" s="11"/>
      <c r="I79" s="11"/>
      <c r="J79" s="11"/>
      <c r="K79" s="11"/>
      <c r="L79" s="11"/>
      <c r="M79" s="11"/>
      <c r="N79" s="11"/>
      <c r="O79" s="11"/>
      <c r="P79" s="11"/>
      <c r="Q79" s="11"/>
      <c r="R79" s="11"/>
      <c r="S79" s="11"/>
      <c r="T79" s="11"/>
      <c r="U79" s="11"/>
      <c r="V79" s="11"/>
      <c r="W79" s="11"/>
    </row>
    <row r="80" spans="3:24" x14ac:dyDescent="0.4">
      <c r="C80" s="11"/>
      <c r="D80" s="11"/>
      <c r="E80" s="11"/>
      <c r="F80" s="11"/>
      <c r="G80" s="11"/>
      <c r="H80" s="11"/>
      <c r="I80" s="11"/>
      <c r="J80" s="11"/>
      <c r="K80" s="11"/>
      <c r="L80" s="11"/>
      <c r="M80" s="11"/>
      <c r="N80" s="11"/>
      <c r="O80" s="11"/>
      <c r="P80" s="11"/>
      <c r="Q80" s="11"/>
      <c r="R80" s="11"/>
      <c r="S80" s="11"/>
      <c r="T80" s="11"/>
      <c r="U80" s="11"/>
      <c r="V80" s="11"/>
      <c r="W80" s="11"/>
    </row>
    <row r="81" spans="1:23" x14ac:dyDescent="0.4">
      <c r="C81" s="11"/>
      <c r="D81" s="11"/>
      <c r="E81" s="11"/>
      <c r="F81" s="11"/>
      <c r="G81" s="11"/>
      <c r="H81" s="11"/>
      <c r="I81" s="11"/>
      <c r="J81" s="11"/>
      <c r="K81" s="11"/>
      <c r="L81" s="11"/>
      <c r="M81" s="11"/>
      <c r="N81" s="11"/>
      <c r="O81" s="11"/>
      <c r="P81" s="11"/>
      <c r="Q81" s="11"/>
      <c r="R81" s="11"/>
      <c r="S81" s="11"/>
      <c r="T81" s="11"/>
      <c r="U81" s="11"/>
      <c r="V81" s="11"/>
      <c r="W81" s="11"/>
    </row>
    <row r="82" spans="1:23" x14ac:dyDescent="0.4">
      <c r="C82" s="11"/>
      <c r="D82" s="11"/>
      <c r="E82" s="11"/>
      <c r="F82" s="11"/>
      <c r="G82" s="11"/>
      <c r="H82" s="11"/>
      <c r="I82" s="11"/>
      <c r="J82" s="11"/>
      <c r="K82" s="11"/>
      <c r="L82" s="11"/>
      <c r="M82" s="11"/>
      <c r="N82" s="11"/>
      <c r="O82" s="11"/>
      <c r="P82" s="11"/>
      <c r="Q82" s="11"/>
      <c r="R82" s="11"/>
      <c r="S82" s="11"/>
      <c r="T82" s="11"/>
      <c r="U82" s="11"/>
      <c r="V82" s="11"/>
      <c r="W82" s="11"/>
    </row>
    <row r="83" spans="1:23" x14ac:dyDescent="0.4">
      <c r="C83" s="11"/>
      <c r="D83" s="11"/>
      <c r="E83" s="11"/>
      <c r="F83" s="11"/>
      <c r="G83" s="11"/>
      <c r="H83" s="11"/>
      <c r="I83" s="11"/>
      <c r="J83" s="11"/>
      <c r="K83" s="11"/>
      <c r="L83" s="11"/>
      <c r="M83" s="11"/>
      <c r="N83" s="11"/>
      <c r="O83" s="11"/>
      <c r="P83" s="11"/>
      <c r="Q83" s="11"/>
      <c r="R83" s="11"/>
      <c r="S83" s="11"/>
      <c r="T83" s="11"/>
      <c r="U83" s="11"/>
      <c r="V83" s="11"/>
      <c r="W83" s="11"/>
    </row>
    <row r="84" spans="1:23" x14ac:dyDescent="0.4">
      <c r="C84" s="11"/>
      <c r="D84" s="11"/>
      <c r="E84" s="11"/>
      <c r="F84" s="11"/>
      <c r="G84" s="11"/>
      <c r="H84" s="11"/>
      <c r="I84" s="11"/>
      <c r="J84" s="11"/>
      <c r="K84" s="11"/>
      <c r="L84" s="11"/>
      <c r="M84" s="11"/>
      <c r="N84" s="11"/>
      <c r="O84" s="11"/>
      <c r="P84" s="11"/>
      <c r="Q84" s="11"/>
      <c r="R84" s="11"/>
      <c r="S84" s="11"/>
      <c r="T84" s="11"/>
      <c r="U84" s="11"/>
      <c r="V84" s="11"/>
      <c r="W84" s="11"/>
    </row>
    <row r="85" spans="1:23" x14ac:dyDescent="0.4">
      <c r="C85" s="11"/>
      <c r="D85" s="11"/>
      <c r="E85" s="11"/>
      <c r="F85" s="11"/>
      <c r="G85" s="11"/>
      <c r="H85" s="11"/>
      <c r="I85" s="11"/>
      <c r="J85" s="11"/>
      <c r="K85" s="11"/>
      <c r="L85" s="11"/>
      <c r="M85" s="11"/>
      <c r="N85" s="11"/>
      <c r="O85" s="11"/>
      <c r="P85" s="11"/>
      <c r="Q85" s="11"/>
      <c r="R85" s="11"/>
      <c r="S85" s="11"/>
      <c r="T85" s="11"/>
      <c r="U85" s="11"/>
      <c r="V85" s="11"/>
      <c r="W85" s="11"/>
    </row>
    <row r="86" spans="1:23" x14ac:dyDescent="0.4">
      <c r="C86" s="11"/>
      <c r="D86" s="11"/>
      <c r="E86" s="11"/>
      <c r="F86" s="11"/>
      <c r="G86" s="11"/>
      <c r="H86" s="11"/>
      <c r="I86" s="11"/>
      <c r="J86" s="11"/>
      <c r="K86" s="11"/>
      <c r="L86" s="11"/>
      <c r="M86" s="11"/>
      <c r="N86" s="11"/>
      <c r="O86" s="11"/>
      <c r="P86" s="11"/>
      <c r="Q86" s="11"/>
      <c r="R86" s="11"/>
      <c r="S86" s="11"/>
      <c r="T86" s="11"/>
      <c r="U86" s="11"/>
      <c r="V86" s="11"/>
      <c r="W86" s="11"/>
    </row>
    <row r="87" spans="1:23" x14ac:dyDescent="0.4">
      <c r="C87" s="11"/>
      <c r="D87" s="11"/>
      <c r="E87" s="11"/>
      <c r="F87" s="11"/>
      <c r="G87" s="11"/>
      <c r="H87" s="11"/>
      <c r="I87" s="11"/>
      <c r="J87" s="11"/>
      <c r="K87" s="11"/>
      <c r="L87" s="11"/>
      <c r="M87" s="11"/>
      <c r="N87" s="11"/>
      <c r="O87" s="11"/>
      <c r="P87" s="11"/>
      <c r="Q87" s="11"/>
      <c r="R87" s="11"/>
      <c r="S87" s="11"/>
      <c r="T87" s="11"/>
      <c r="U87" s="11"/>
      <c r="V87" s="11"/>
      <c r="W87" s="11"/>
    </row>
    <row r="88" spans="1:23" x14ac:dyDescent="0.4">
      <c r="C88" s="11"/>
      <c r="D88" s="11"/>
      <c r="E88" s="11"/>
      <c r="F88" s="11"/>
      <c r="G88" s="11"/>
      <c r="H88" s="11"/>
      <c r="I88" s="11"/>
      <c r="J88" s="11"/>
      <c r="K88" s="11"/>
      <c r="L88" s="11"/>
      <c r="M88" s="11"/>
      <c r="N88" s="11"/>
      <c r="O88" s="11"/>
      <c r="P88" s="11"/>
      <c r="Q88" s="11"/>
      <c r="R88" s="11"/>
      <c r="S88" s="11"/>
      <c r="T88" s="11"/>
      <c r="U88" s="11"/>
      <c r="V88" s="11"/>
      <c r="W88" s="11"/>
    </row>
    <row r="89" spans="1:23" x14ac:dyDescent="0.4">
      <c r="C89" s="11"/>
      <c r="D89" s="11"/>
      <c r="E89" s="11"/>
      <c r="F89" s="11"/>
      <c r="G89" s="11"/>
      <c r="H89" s="11"/>
      <c r="I89" s="11"/>
      <c r="J89" s="11"/>
      <c r="K89" s="11"/>
      <c r="L89" s="11"/>
      <c r="M89" s="11"/>
      <c r="N89" s="11"/>
      <c r="O89" s="11"/>
      <c r="P89" s="11"/>
      <c r="Q89" s="11"/>
      <c r="R89" s="11"/>
      <c r="S89" s="11"/>
      <c r="T89" s="11"/>
      <c r="U89" s="11"/>
      <c r="V89" s="11"/>
      <c r="W89" s="11"/>
    </row>
    <row r="90" spans="1:23" x14ac:dyDescent="0.4">
      <c r="C90" s="11"/>
      <c r="D90" s="11"/>
      <c r="E90" s="11"/>
      <c r="F90" s="11"/>
      <c r="G90" s="11"/>
      <c r="H90" s="11"/>
      <c r="I90" s="11"/>
      <c r="J90" s="11"/>
      <c r="K90" s="11"/>
      <c r="L90" s="11"/>
      <c r="M90" s="11"/>
      <c r="N90" s="11"/>
      <c r="O90" s="11"/>
      <c r="P90" s="11"/>
      <c r="Q90" s="11"/>
      <c r="R90" s="11"/>
      <c r="S90" s="11"/>
      <c r="T90" s="11"/>
      <c r="U90" s="11"/>
      <c r="V90" s="11"/>
      <c r="W90" s="11"/>
    </row>
    <row r="92" spans="1:23" x14ac:dyDescent="0.4">
      <c r="A92" s="13"/>
      <c r="B92" s="14"/>
    </row>
    <row r="129" spans="1:2" x14ac:dyDescent="0.4">
      <c r="A129" s="13"/>
      <c r="B129" s="14"/>
    </row>
    <row r="130" spans="1:2" x14ac:dyDescent="0.4">
      <c r="A130" s="13"/>
      <c r="B130" s="14"/>
    </row>
    <row r="131" spans="1:2" x14ac:dyDescent="0.4">
      <c r="A131" s="13"/>
      <c r="B131" s="14"/>
    </row>
    <row r="132" spans="1:2" x14ac:dyDescent="0.4">
      <c r="A132" s="13"/>
      <c r="B132" s="14"/>
    </row>
    <row r="133" spans="1:2" x14ac:dyDescent="0.4">
      <c r="A133" s="13"/>
      <c r="B133" s="14"/>
    </row>
    <row r="134" spans="1:2" x14ac:dyDescent="0.4">
      <c r="A134" s="13"/>
      <c r="B134" s="14"/>
    </row>
    <row r="135" spans="1:2" x14ac:dyDescent="0.4">
      <c r="A135" s="13"/>
      <c r="B135" s="14"/>
    </row>
    <row r="136" spans="1:2" x14ac:dyDescent="0.4">
      <c r="A136" s="13"/>
      <c r="B136" s="14"/>
    </row>
    <row r="137" spans="1:2" x14ac:dyDescent="0.4">
      <c r="A137" s="13"/>
      <c r="B137" s="14"/>
    </row>
    <row r="138" spans="1:2" x14ac:dyDescent="0.4">
      <c r="A138" s="13"/>
      <c r="B138" s="14"/>
    </row>
    <row r="139" spans="1:2" x14ac:dyDescent="0.4">
      <c r="A139" s="13"/>
      <c r="B139" s="14"/>
    </row>
    <row r="140" spans="1:2" x14ac:dyDescent="0.4">
      <c r="A140" s="13"/>
      <c r="B140" s="14"/>
    </row>
    <row r="141" spans="1:2" x14ac:dyDescent="0.4">
      <c r="A141" s="13"/>
      <c r="B141" s="14"/>
    </row>
    <row r="142" spans="1:2" x14ac:dyDescent="0.4">
      <c r="A142" s="13"/>
      <c r="B142" s="14"/>
    </row>
    <row r="143" spans="1:2" x14ac:dyDescent="0.4">
      <c r="A143" s="13"/>
      <c r="B143" s="14"/>
    </row>
    <row r="144" spans="1:2" x14ac:dyDescent="0.4">
      <c r="A144" s="13"/>
      <c r="B144" s="14"/>
    </row>
    <row r="145" spans="1:2" x14ac:dyDescent="0.4">
      <c r="A145" s="13"/>
      <c r="B145" s="14"/>
    </row>
    <row r="146" spans="1:2" x14ac:dyDescent="0.4">
      <c r="A146" s="13"/>
      <c r="B146" s="14"/>
    </row>
    <row r="147" spans="1:2" x14ac:dyDescent="0.4">
      <c r="A147" s="13"/>
      <c r="B147" s="14"/>
    </row>
    <row r="148" spans="1:2" x14ac:dyDescent="0.4">
      <c r="A148" s="13"/>
      <c r="B148" s="14"/>
    </row>
    <row r="149" spans="1:2" x14ac:dyDescent="0.4">
      <c r="A149" s="13"/>
      <c r="B149" s="14"/>
    </row>
    <row r="150" spans="1:2" x14ac:dyDescent="0.4">
      <c r="A150" s="13"/>
      <c r="B150" s="14"/>
    </row>
    <row r="151" spans="1:2" x14ac:dyDescent="0.4">
      <c r="A151" s="13"/>
      <c r="B151" s="14"/>
    </row>
    <row r="152" spans="1:2" x14ac:dyDescent="0.4">
      <c r="A152" s="13"/>
      <c r="B152" s="14"/>
    </row>
    <row r="153" spans="1:2" x14ac:dyDescent="0.4">
      <c r="A153" s="13"/>
      <c r="B153" s="14"/>
    </row>
    <row r="154" spans="1:2" x14ac:dyDescent="0.4">
      <c r="A154" s="13"/>
      <c r="B154" s="14"/>
    </row>
    <row r="155" spans="1:2" x14ac:dyDescent="0.4">
      <c r="A155" s="13"/>
      <c r="B155" s="14"/>
    </row>
    <row r="156" spans="1:2" x14ac:dyDescent="0.4">
      <c r="A156" s="13"/>
      <c r="B156" s="14"/>
    </row>
    <row r="157" spans="1:2" x14ac:dyDescent="0.4">
      <c r="A157" s="13"/>
      <c r="B157" s="14"/>
    </row>
    <row r="158" spans="1:2" x14ac:dyDescent="0.4">
      <c r="A158" s="13"/>
      <c r="B158" s="14"/>
    </row>
    <row r="159" spans="1:2" x14ac:dyDescent="0.4">
      <c r="A159" s="13"/>
      <c r="B159" s="14"/>
    </row>
    <row r="160" spans="1:2" x14ac:dyDescent="0.4">
      <c r="A160" s="13"/>
      <c r="B160" s="14"/>
    </row>
    <row r="161" spans="1:2" x14ac:dyDescent="0.4">
      <c r="A161" s="13"/>
      <c r="B161" s="14"/>
    </row>
    <row r="162" spans="1:2" x14ac:dyDescent="0.4">
      <c r="A162" s="13"/>
      <c r="B162" s="14"/>
    </row>
    <row r="163" spans="1:2" x14ac:dyDescent="0.4">
      <c r="A163" s="13"/>
      <c r="B163" s="14"/>
    </row>
    <row r="164" spans="1:2" x14ac:dyDescent="0.4">
      <c r="A164" s="13"/>
      <c r="B164" s="14"/>
    </row>
    <row r="165" spans="1:2" x14ac:dyDescent="0.4">
      <c r="A165" s="13"/>
      <c r="B165" s="14"/>
    </row>
    <row r="166" spans="1:2" x14ac:dyDescent="0.4">
      <c r="A166" s="13"/>
      <c r="B166" s="14"/>
    </row>
    <row r="167" spans="1:2" x14ac:dyDescent="0.4">
      <c r="A167" s="13"/>
      <c r="B167" s="14"/>
    </row>
    <row r="168" spans="1:2" x14ac:dyDescent="0.4">
      <c r="A168" s="13"/>
      <c r="B168" s="14"/>
    </row>
    <row r="169" spans="1:2" x14ac:dyDescent="0.4">
      <c r="A169" s="13"/>
      <c r="B169" s="14"/>
    </row>
    <row r="170" spans="1:2" x14ac:dyDescent="0.4">
      <c r="A170" s="13"/>
      <c r="B170" s="14"/>
    </row>
    <row r="171" spans="1:2" x14ac:dyDescent="0.4">
      <c r="A171" s="13"/>
      <c r="B171" s="14"/>
    </row>
    <row r="172" spans="1:2" x14ac:dyDescent="0.4">
      <c r="A172" s="13"/>
      <c r="B172" s="14"/>
    </row>
  </sheetData>
  <sheetProtection password="8DFC" sheet="1" objects="1" scenarios="1"/>
  <mergeCells count="65">
    <mergeCell ref="C24:G25"/>
    <mergeCell ref="H24:I25"/>
    <mergeCell ref="C3:E4"/>
    <mergeCell ref="F3:I4"/>
    <mergeCell ref="P3:Q4"/>
    <mergeCell ref="C14:G15"/>
    <mergeCell ref="H14:W15"/>
    <mergeCell ref="C22:G23"/>
    <mergeCell ref="H20:W21"/>
    <mergeCell ref="R3:T4"/>
    <mergeCell ref="U3:W4"/>
    <mergeCell ref="C6:M7"/>
    <mergeCell ref="C9:E10"/>
    <mergeCell ref="C12:G13"/>
    <mergeCell ref="H12:W13"/>
    <mergeCell ref="C71:E72"/>
    <mergeCell ref="F71:W72"/>
    <mergeCell ref="C65:G66"/>
    <mergeCell ref="C67:G68"/>
    <mergeCell ref="C69:E70"/>
    <mergeCell ref="F69:L70"/>
    <mergeCell ref="P69:W70"/>
    <mergeCell ref="H65:W66"/>
    <mergeCell ref="H67:I68"/>
    <mergeCell ref="J67:J68"/>
    <mergeCell ref="K67:K68"/>
    <mergeCell ref="L67:L68"/>
    <mergeCell ref="T67:U68"/>
    <mergeCell ref="V67:W68"/>
    <mergeCell ref="M69:O70"/>
    <mergeCell ref="P63:W64"/>
    <mergeCell ref="M63:O64"/>
    <mergeCell ref="H63:L64"/>
    <mergeCell ref="C63:E64"/>
    <mergeCell ref="F63:G64"/>
    <mergeCell ref="C26:E28"/>
    <mergeCell ref="F26:L28"/>
    <mergeCell ref="M26:O28"/>
    <mergeCell ref="P26:W28"/>
    <mergeCell ref="F51:W52"/>
    <mergeCell ref="C29:W30"/>
    <mergeCell ref="C61:E62"/>
    <mergeCell ref="F61:W62"/>
    <mergeCell ref="C59:E60"/>
    <mergeCell ref="F59:W60"/>
    <mergeCell ref="C31:W50"/>
    <mergeCell ref="C51:E52"/>
    <mergeCell ref="C56:H57"/>
    <mergeCell ref="I56:J57"/>
    <mergeCell ref="A1:E1"/>
    <mergeCell ref="J24:J25"/>
    <mergeCell ref="K24:K25"/>
    <mergeCell ref="L24:L25"/>
    <mergeCell ref="T24:U25"/>
    <mergeCell ref="H22:W23"/>
    <mergeCell ref="C20:E21"/>
    <mergeCell ref="F20:G21"/>
    <mergeCell ref="C16:E17"/>
    <mergeCell ref="F16:G17"/>
    <mergeCell ref="H16:W17"/>
    <mergeCell ref="C18:E19"/>
    <mergeCell ref="F18:I19"/>
    <mergeCell ref="J18:L19"/>
    <mergeCell ref="M18:W19"/>
    <mergeCell ref="V24:W25"/>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79" orientation="portrait" r:id="rId1"/>
  <rowBreaks count="1" manualBreakCount="1">
    <brk id="72" min="2" max="22" man="1"/>
  </rowBreaks>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X2" sqref="X2"/>
    </sheetView>
  </sheetViews>
  <sheetFormatPr defaultColWidth="9" defaultRowHeight="12" x14ac:dyDescent="0.4"/>
  <cols>
    <col min="1" max="1" width="6.625" style="10" customWidth="1"/>
    <col min="2" max="2" width="6.625" style="9" customWidth="1"/>
    <col min="3" max="43" width="4.75" style="10" customWidth="1"/>
    <col min="44" max="16384" width="9" style="10"/>
  </cols>
  <sheetData>
    <row r="1" spans="1:24" s="373" customFormat="1" ht="30" customHeight="1" x14ac:dyDescent="0.4">
      <c r="A1" s="877" t="s">
        <v>1000</v>
      </c>
      <c r="B1" s="877"/>
      <c r="C1" s="877"/>
      <c r="D1" s="877"/>
      <c r="E1" s="877"/>
    </row>
    <row r="2" spans="1:24" ht="12.75" thickBot="1" x14ac:dyDescent="0.45">
      <c r="A2" s="181"/>
      <c r="C2" s="406"/>
      <c r="D2" s="406"/>
      <c r="E2" s="406"/>
      <c r="F2" s="406"/>
      <c r="G2" s="406"/>
      <c r="H2" s="406"/>
      <c r="I2" s="406"/>
      <c r="J2" s="406"/>
      <c r="K2" s="406"/>
      <c r="L2" s="406"/>
      <c r="M2" s="406"/>
      <c r="N2" s="406"/>
      <c r="O2" s="406"/>
      <c r="P2" s="406"/>
      <c r="Q2" s="406"/>
      <c r="R2" s="406"/>
      <c r="S2" s="406"/>
      <c r="T2" s="406"/>
      <c r="U2" s="406"/>
      <c r="V2" s="406"/>
      <c r="W2" s="406"/>
      <c r="X2" s="11"/>
    </row>
    <row r="3" spans="1:24" ht="14.25" customHeight="1" x14ac:dyDescent="0.4">
      <c r="C3" s="922" t="s">
        <v>191</v>
      </c>
      <c r="D3" s="923"/>
      <c r="E3" s="923"/>
      <c r="F3" s="708" t="str">
        <f>入力シート!K11&amp;""</f>
        <v/>
      </c>
      <c r="G3" s="709"/>
      <c r="H3" s="709"/>
      <c r="I3" s="710"/>
      <c r="J3" s="400"/>
      <c r="K3" s="400"/>
      <c r="L3" s="400"/>
      <c r="M3" s="400"/>
      <c r="N3" s="400"/>
      <c r="O3" s="400"/>
      <c r="P3" s="926" t="s">
        <v>192</v>
      </c>
      <c r="Q3" s="926"/>
      <c r="R3" s="718" t="str">
        <f>入力シート!K12&amp;""</f>
        <v/>
      </c>
      <c r="S3" s="719"/>
      <c r="T3" s="720"/>
      <c r="U3" s="718" t="str">
        <f>入力シート!K13&amp;""</f>
        <v/>
      </c>
      <c r="V3" s="719"/>
      <c r="W3" s="720"/>
      <c r="X3" s="11"/>
    </row>
    <row r="4" spans="1:24" ht="12.75" customHeight="1" thickBot="1" x14ac:dyDescent="0.45">
      <c r="C4" s="924"/>
      <c r="D4" s="925"/>
      <c r="E4" s="925"/>
      <c r="F4" s="711"/>
      <c r="G4" s="712"/>
      <c r="H4" s="712"/>
      <c r="I4" s="713"/>
      <c r="J4" s="400"/>
      <c r="K4" s="400"/>
      <c r="L4" s="400"/>
      <c r="M4" s="400"/>
      <c r="N4" s="400"/>
      <c r="O4" s="400"/>
      <c r="P4" s="927"/>
      <c r="Q4" s="927"/>
      <c r="R4" s="721"/>
      <c r="S4" s="722"/>
      <c r="T4" s="723"/>
      <c r="U4" s="721"/>
      <c r="V4" s="722"/>
      <c r="W4" s="723"/>
      <c r="X4" s="11"/>
    </row>
    <row r="5" spans="1:24" x14ac:dyDescent="0.4">
      <c r="C5" s="406"/>
      <c r="D5" s="406"/>
      <c r="E5" s="406"/>
      <c r="F5" s="406"/>
      <c r="G5" s="406"/>
      <c r="H5" s="406"/>
      <c r="I5" s="406"/>
      <c r="J5" s="406"/>
      <c r="K5" s="406"/>
      <c r="L5" s="406"/>
      <c r="M5" s="406"/>
      <c r="N5" s="406"/>
      <c r="O5" s="406"/>
      <c r="P5" s="406"/>
      <c r="Q5" s="406"/>
      <c r="R5" s="406"/>
      <c r="S5" s="406"/>
      <c r="T5" s="406"/>
      <c r="U5" s="406"/>
      <c r="V5" s="406"/>
      <c r="W5" s="406"/>
      <c r="X5" s="11"/>
    </row>
    <row r="6" spans="1:24" ht="12.75" customHeight="1" x14ac:dyDescent="0.4">
      <c r="C6" s="928" t="s">
        <v>1213</v>
      </c>
      <c r="D6" s="928"/>
      <c r="E6" s="928"/>
      <c r="F6" s="928"/>
      <c r="G6" s="928"/>
      <c r="H6" s="928"/>
      <c r="I6" s="928"/>
      <c r="J6" s="928"/>
      <c r="K6" s="928"/>
      <c r="L6" s="928"/>
      <c r="M6" s="928"/>
      <c r="N6" s="411"/>
      <c r="O6" s="411"/>
      <c r="P6" s="411"/>
      <c r="Q6" s="411"/>
      <c r="R6" s="411"/>
      <c r="S6" s="411"/>
      <c r="T6" s="411"/>
      <c r="U6" s="411"/>
      <c r="V6" s="411"/>
      <c r="W6" s="411"/>
      <c r="X6" s="11"/>
    </row>
    <row r="7" spans="1:24" ht="12.75" customHeight="1" x14ac:dyDescent="0.4">
      <c r="C7" s="928"/>
      <c r="D7" s="928"/>
      <c r="E7" s="928"/>
      <c r="F7" s="928"/>
      <c r="G7" s="928"/>
      <c r="H7" s="928"/>
      <c r="I7" s="928"/>
      <c r="J7" s="928"/>
      <c r="K7" s="928"/>
      <c r="L7" s="928"/>
      <c r="M7" s="928"/>
      <c r="N7" s="411"/>
      <c r="O7" s="411"/>
      <c r="P7" s="406"/>
      <c r="Q7" s="406"/>
      <c r="R7" s="406"/>
      <c r="S7" s="406"/>
      <c r="T7" s="406"/>
      <c r="U7" s="406"/>
      <c r="V7" s="406"/>
      <c r="W7" s="406"/>
      <c r="X7" s="11"/>
    </row>
    <row r="8" spans="1:24" x14ac:dyDescent="0.4">
      <c r="C8" s="406"/>
      <c r="D8" s="406"/>
      <c r="E8" s="406"/>
      <c r="F8" s="406"/>
      <c r="G8" s="406"/>
      <c r="H8" s="406"/>
      <c r="I8" s="406"/>
      <c r="J8" s="406"/>
      <c r="K8" s="406"/>
      <c r="L8" s="406"/>
      <c r="M8" s="406"/>
      <c r="N8" s="406"/>
      <c r="O8" s="406"/>
      <c r="P8" s="406"/>
      <c r="Q8" s="406"/>
      <c r="R8" s="406"/>
      <c r="S8" s="406"/>
      <c r="T8" s="406"/>
      <c r="U8" s="406"/>
      <c r="V8" s="406"/>
      <c r="W8" s="406"/>
      <c r="X8" s="11"/>
    </row>
    <row r="9" spans="1:24" ht="12.75" customHeight="1" x14ac:dyDescent="0.4">
      <c r="C9" s="903" t="s">
        <v>229</v>
      </c>
      <c r="D9" s="903"/>
      <c r="E9" s="903"/>
      <c r="F9" s="412"/>
      <c r="G9" s="412"/>
      <c r="H9" s="412"/>
      <c r="I9" s="412"/>
      <c r="J9" s="406"/>
      <c r="K9" s="406"/>
      <c r="L9" s="406"/>
      <c r="M9" s="406"/>
      <c r="N9" s="406"/>
      <c r="O9" s="406"/>
      <c r="P9" s="406"/>
      <c r="Q9" s="406"/>
      <c r="R9" s="406"/>
      <c r="S9" s="406"/>
      <c r="T9" s="406"/>
      <c r="U9" s="406"/>
      <c r="V9" s="406"/>
      <c r="W9" s="406"/>
      <c r="X9" s="11"/>
    </row>
    <row r="10" spans="1:24" ht="12.75" customHeight="1" x14ac:dyDescent="0.4">
      <c r="C10" s="903"/>
      <c r="D10" s="903"/>
      <c r="E10" s="903"/>
      <c r="F10" s="412"/>
      <c r="G10" s="412"/>
      <c r="H10" s="412"/>
      <c r="I10" s="412"/>
      <c r="J10" s="406"/>
      <c r="K10" s="406"/>
      <c r="L10" s="406"/>
      <c r="M10" s="406"/>
      <c r="N10" s="406"/>
      <c r="O10" s="406"/>
      <c r="P10" s="406"/>
      <c r="Q10" s="406"/>
      <c r="R10" s="406"/>
      <c r="S10" s="406"/>
      <c r="T10" s="406"/>
      <c r="U10" s="406"/>
      <c r="V10" s="406"/>
      <c r="W10" s="406"/>
      <c r="X10" s="11"/>
    </row>
    <row r="11" spans="1:24" ht="5.0999999999999996" customHeight="1" thickBot="1" x14ac:dyDescent="0.45">
      <c r="C11" s="400"/>
      <c r="D11" s="400"/>
      <c r="E11" s="400"/>
      <c r="F11" s="400"/>
      <c r="G11" s="400"/>
      <c r="H11" s="400"/>
      <c r="I11" s="400"/>
      <c r="J11" s="400"/>
      <c r="K11" s="400"/>
      <c r="L11" s="400"/>
      <c r="M11" s="400"/>
      <c r="N11" s="400"/>
      <c r="O11" s="400"/>
      <c r="P11" s="400"/>
      <c r="Q11" s="400"/>
      <c r="R11" s="400"/>
      <c r="S11" s="400"/>
      <c r="T11" s="400"/>
      <c r="U11" s="400"/>
      <c r="V11" s="400"/>
      <c r="W11" s="400"/>
      <c r="X11" s="11"/>
    </row>
    <row r="12" spans="1:24" ht="12" customHeight="1" x14ac:dyDescent="0.4">
      <c r="B12" s="9" t="s">
        <v>1016</v>
      </c>
      <c r="C12" s="892" t="s">
        <v>804</v>
      </c>
      <c r="D12" s="893"/>
      <c r="E12" s="893"/>
      <c r="F12" s="893"/>
      <c r="G12" s="893"/>
      <c r="H12" s="894" t="str">
        <f>入力シート!K230&amp;""</f>
        <v/>
      </c>
      <c r="I12" s="894"/>
      <c r="J12" s="894"/>
      <c r="K12" s="894"/>
      <c r="L12" s="894"/>
      <c r="M12" s="894"/>
      <c r="N12" s="894"/>
      <c r="O12" s="894"/>
      <c r="P12" s="894"/>
      <c r="Q12" s="894"/>
      <c r="R12" s="894"/>
      <c r="S12" s="894"/>
      <c r="T12" s="894"/>
      <c r="U12" s="894"/>
      <c r="V12" s="894"/>
      <c r="W12" s="895"/>
      <c r="X12" s="11"/>
    </row>
    <row r="13" spans="1:24" ht="12" customHeight="1" x14ac:dyDescent="0.4">
      <c r="C13" s="885"/>
      <c r="D13" s="698"/>
      <c r="E13" s="698"/>
      <c r="F13" s="698"/>
      <c r="G13" s="698"/>
      <c r="H13" s="752"/>
      <c r="I13" s="752"/>
      <c r="J13" s="752"/>
      <c r="K13" s="752"/>
      <c r="L13" s="752"/>
      <c r="M13" s="752"/>
      <c r="N13" s="752"/>
      <c r="O13" s="752"/>
      <c r="P13" s="752"/>
      <c r="Q13" s="752"/>
      <c r="R13" s="752"/>
      <c r="S13" s="752"/>
      <c r="T13" s="752"/>
      <c r="U13" s="752"/>
      <c r="V13" s="752"/>
      <c r="W13" s="887"/>
      <c r="X13" s="11"/>
    </row>
    <row r="14" spans="1:24" ht="12" customHeight="1" x14ac:dyDescent="0.4">
      <c r="C14" s="885" t="s">
        <v>999</v>
      </c>
      <c r="D14" s="698"/>
      <c r="E14" s="698"/>
      <c r="F14" s="698"/>
      <c r="G14" s="698"/>
      <c r="H14" s="752" t="str">
        <f>入力シート!K231&amp;""</f>
        <v/>
      </c>
      <c r="I14" s="752"/>
      <c r="J14" s="752"/>
      <c r="K14" s="752"/>
      <c r="L14" s="752"/>
      <c r="M14" s="752"/>
      <c r="N14" s="752"/>
      <c r="O14" s="752"/>
      <c r="P14" s="752"/>
      <c r="Q14" s="752"/>
      <c r="R14" s="752"/>
      <c r="S14" s="752"/>
      <c r="T14" s="752"/>
      <c r="U14" s="752"/>
      <c r="V14" s="752"/>
      <c r="W14" s="887"/>
      <c r="X14" s="11"/>
    </row>
    <row r="15" spans="1:24" ht="12" customHeight="1" x14ac:dyDescent="0.4">
      <c r="C15" s="885"/>
      <c r="D15" s="698"/>
      <c r="E15" s="698"/>
      <c r="F15" s="698"/>
      <c r="G15" s="698"/>
      <c r="H15" s="752"/>
      <c r="I15" s="752"/>
      <c r="J15" s="752"/>
      <c r="K15" s="752"/>
      <c r="L15" s="752"/>
      <c r="M15" s="752"/>
      <c r="N15" s="752"/>
      <c r="O15" s="752"/>
      <c r="P15" s="752"/>
      <c r="Q15" s="752"/>
      <c r="R15" s="752"/>
      <c r="S15" s="752"/>
      <c r="T15" s="752"/>
      <c r="U15" s="752"/>
      <c r="V15" s="752"/>
      <c r="W15" s="887"/>
      <c r="X15" s="11"/>
    </row>
    <row r="16" spans="1:24" ht="12" customHeight="1" x14ac:dyDescent="0.4">
      <c r="C16" s="885" t="s">
        <v>805</v>
      </c>
      <c r="D16" s="698"/>
      <c r="E16" s="698"/>
      <c r="F16" s="886" t="str">
        <f>入力シート!K232&amp;""</f>
        <v/>
      </c>
      <c r="G16" s="886"/>
      <c r="H16" s="752" t="str">
        <f>入力シート!K233&amp;""</f>
        <v>国・地域コードを入力してください</v>
      </c>
      <c r="I16" s="752"/>
      <c r="J16" s="752"/>
      <c r="K16" s="752"/>
      <c r="L16" s="752"/>
      <c r="M16" s="752"/>
      <c r="N16" s="752"/>
      <c r="O16" s="752"/>
      <c r="P16" s="752"/>
      <c r="Q16" s="752"/>
      <c r="R16" s="752"/>
      <c r="S16" s="752"/>
      <c r="T16" s="752"/>
      <c r="U16" s="752"/>
      <c r="V16" s="752"/>
      <c r="W16" s="887"/>
      <c r="X16" s="11"/>
    </row>
    <row r="17" spans="3:24" ht="12" customHeight="1" x14ac:dyDescent="0.4">
      <c r="C17" s="885"/>
      <c r="D17" s="698"/>
      <c r="E17" s="698"/>
      <c r="F17" s="886"/>
      <c r="G17" s="886"/>
      <c r="H17" s="752"/>
      <c r="I17" s="752"/>
      <c r="J17" s="752"/>
      <c r="K17" s="752"/>
      <c r="L17" s="752"/>
      <c r="M17" s="752"/>
      <c r="N17" s="752"/>
      <c r="O17" s="752"/>
      <c r="P17" s="752"/>
      <c r="Q17" s="752"/>
      <c r="R17" s="752"/>
      <c r="S17" s="752"/>
      <c r="T17" s="752"/>
      <c r="U17" s="752"/>
      <c r="V17" s="752"/>
      <c r="W17" s="887"/>
      <c r="X17" s="11"/>
    </row>
    <row r="18" spans="3:24" ht="12" customHeight="1" x14ac:dyDescent="0.4">
      <c r="C18" s="885" t="s">
        <v>809</v>
      </c>
      <c r="D18" s="698"/>
      <c r="E18" s="698"/>
      <c r="F18" s="783" t="str">
        <f>入力シート!K234&amp;""</f>
        <v/>
      </c>
      <c r="G18" s="800"/>
      <c r="H18" s="800"/>
      <c r="I18" s="800"/>
      <c r="J18" s="888" t="s">
        <v>1012</v>
      </c>
      <c r="K18" s="888"/>
      <c r="L18" s="888"/>
      <c r="M18" s="736" t="str">
        <f>入力シート!K236&amp;""</f>
        <v>分野コードを入力してください</v>
      </c>
      <c r="N18" s="734"/>
      <c r="O18" s="734"/>
      <c r="P18" s="734"/>
      <c r="Q18" s="734"/>
      <c r="R18" s="734"/>
      <c r="S18" s="734"/>
      <c r="T18" s="734"/>
      <c r="U18" s="734"/>
      <c r="V18" s="734"/>
      <c r="W18" s="737"/>
      <c r="X18" s="11"/>
    </row>
    <row r="19" spans="3:24" ht="12" customHeight="1" x14ac:dyDescent="0.4">
      <c r="C19" s="885"/>
      <c r="D19" s="698"/>
      <c r="E19" s="698"/>
      <c r="F19" s="785"/>
      <c r="G19" s="802"/>
      <c r="H19" s="802"/>
      <c r="I19" s="802"/>
      <c r="J19" s="888"/>
      <c r="K19" s="888"/>
      <c r="L19" s="888"/>
      <c r="M19" s="749"/>
      <c r="N19" s="747"/>
      <c r="O19" s="747"/>
      <c r="P19" s="747"/>
      <c r="Q19" s="747"/>
      <c r="R19" s="747"/>
      <c r="S19" s="747"/>
      <c r="T19" s="747"/>
      <c r="U19" s="747"/>
      <c r="V19" s="747"/>
      <c r="W19" s="750"/>
      <c r="X19" s="11"/>
    </row>
    <row r="20" spans="3:24" ht="12" customHeight="1" x14ac:dyDescent="0.4">
      <c r="C20" s="738" t="s">
        <v>806</v>
      </c>
      <c r="D20" s="739"/>
      <c r="E20" s="740"/>
      <c r="F20" s="817" t="str">
        <f>入力シート!K237&amp;""</f>
        <v/>
      </c>
      <c r="G20" s="765"/>
      <c r="H20" s="736" t="str">
        <f>入力シート!K238&amp;""</f>
        <v/>
      </c>
      <c r="I20" s="734"/>
      <c r="J20" s="734"/>
      <c r="K20" s="734"/>
      <c r="L20" s="734"/>
      <c r="M20" s="734"/>
      <c r="N20" s="734"/>
      <c r="O20" s="734"/>
      <c r="P20" s="734"/>
      <c r="Q20" s="734"/>
      <c r="R20" s="734"/>
      <c r="S20" s="734"/>
      <c r="T20" s="881"/>
      <c r="U20" s="881"/>
      <c r="V20" s="881"/>
      <c r="W20" s="882"/>
      <c r="X20" s="11"/>
    </row>
    <row r="21" spans="3:24" ht="12" customHeight="1" x14ac:dyDescent="0.4">
      <c r="C21" s="607"/>
      <c r="D21" s="608"/>
      <c r="E21" s="741"/>
      <c r="F21" s="818"/>
      <c r="G21" s="819"/>
      <c r="H21" s="749"/>
      <c r="I21" s="747"/>
      <c r="J21" s="747"/>
      <c r="K21" s="747"/>
      <c r="L21" s="747"/>
      <c r="M21" s="747"/>
      <c r="N21" s="747"/>
      <c r="O21" s="747"/>
      <c r="P21" s="747"/>
      <c r="Q21" s="747"/>
      <c r="R21" s="747"/>
      <c r="S21" s="747"/>
      <c r="T21" s="883"/>
      <c r="U21" s="883"/>
      <c r="V21" s="883"/>
      <c r="W21" s="884"/>
      <c r="X21" s="11"/>
    </row>
    <row r="22" spans="3:24" ht="12" customHeight="1" x14ac:dyDescent="0.4">
      <c r="C22" s="885" t="s">
        <v>807</v>
      </c>
      <c r="D22" s="698"/>
      <c r="E22" s="698"/>
      <c r="F22" s="698"/>
      <c r="G22" s="698"/>
      <c r="H22" s="736" t="str">
        <f>入力シート!K239&amp;""</f>
        <v/>
      </c>
      <c r="I22" s="734"/>
      <c r="J22" s="734"/>
      <c r="K22" s="734"/>
      <c r="L22" s="734"/>
      <c r="M22" s="881"/>
      <c r="N22" s="881"/>
      <c r="O22" s="881"/>
      <c r="P22" s="881"/>
      <c r="Q22" s="881"/>
      <c r="R22" s="881"/>
      <c r="S22" s="881"/>
      <c r="T22" s="881"/>
      <c r="U22" s="881"/>
      <c r="V22" s="881"/>
      <c r="W22" s="882"/>
      <c r="X22" s="11"/>
    </row>
    <row r="23" spans="3:24" ht="12" customHeight="1" x14ac:dyDescent="0.4">
      <c r="C23" s="885"/>
      <c r="D23" s="698"/>
      <c r="E23" s="698"/>
      <c r="F23" s="698"/>
      <c r="G23" s="698"/>
      <c r="H23" s="749"/>
      <c r="I23" s="747"/>
      <c r="J23" s="747"/>
      <c r="K23" s="747"/>
      <c r="L23" s="747"/>
      <c r="M23" s="883"/>
      <c r="N23" s="883"/>
      <c r="O23" s="883"/>
      <c r="P23" s="883"/>
      <c r="Q23" s="883"/>
      <c r="R23" s="883"/>
      <c r="S23" s="883"/>
      <c r="T23" s="883"/>
      <c r="U23" s="883"/>
      <c r="V23" s="883"/>
      <c r="W23" s="884"/>
      <c r="X23" s="11"/>
    </row>
    <row r="24" spans="3:24" ht="12" customHeight="1" x14ac:dyDescent="0.4">
      <c r="C24" s="885" t="s">
        <v>808</v>
      </c>
      <c r="D24" s="698"/>
      <c r="E24" s="698"/>
      <c r="F24" s="698"/>
      <c r="G24" s="698"/>
      <c r="H24" s="921" t="str">
        <f>入力シート!K240&amp;""</f>
        <v/>
      </c>
      <c r="I24" s="921"/>
      <c r="J24" s="878" t="s">
        <v>831</v>
      </c>
      <c r="K24" s="879" t="str">
        <f>入力シート!K241&amp;""</f>
        <v/>
      </c>
      <c r="L24" s="878" t="s">
        <v>842</v>
      </c>
      <c r="M24" s="413"/>
      <c r="N24" s="414"/>
      <c r="O24" s="414"/>
      <c r="P24" s="414"/>
      <c r="Q24" s="414"/>
      <c r="R24" s="414"/>
      <c r="S24" s="414"/>
      <c r="T24" s="880"/>
      <c r="U24" s="880"/>
      <c r="V24" s="880"/>
      <c r="W24" s="889"/>
      <c r="X24" s="11"/>
    </row>
    <row r="25" spans="3:24" ht="12" customHeight="1" x14ac:dyDescent="0.4">
      <c r="C25" s="885"/>
      <c r="D25" s="698"/>
      <c r="E25" s="698"/>
      <c r="F25" s="698"/>
      <c r="G25" s="698"/>
      <c r="H25" s="921"/>
      <c r="I25" s="921"/>
      <c r="J25" s="878"/>
      <c r="K25" s="879"/>
      <c r="L25" s="878"/>
      <c r="M25" s="415"/>
      <c r="N25" s="416"/>
      <c r="O25" s="416"/>
      <c r="P25" s="416"/>
      <c r="Q25" s="416"/>
      <c r="R25" s="416"/>
      <c r="S25" s="416"/>
      <c r="T25" s="880"/>
      <c r="U25" s="880"/>
      <c r="V25" s="880"/>
      <c r="W25" s="889"/>
      <c r="X25" s="11"/>
    </row>
    <row r="26" spans="3:24" ht="12" customHeight="1" x14ac:dyDescent="0.4">
      <c r="C26" s="738" t="s">
        <v>1015</v>
      </c>
      <c r="D26" s="739"/>
      <c r="E26" s="740"/>
      <c r="F26" s="736" t="str">
        <f>入力シート!K242&amp;""</f>
        <v/>
      </c>
      <c r="G26" s="734"/>
      <c r="H26" s="734"/>
      <c r="I26" s="734"/>
      <c r="J26" s="734"/>
      <c r="K26" s="734"/>
      <c r="L26" s="735"/>
      <c r="M26" s="742" t="s">
        <v>810</v>
      </c>
      <c r="N26" s="739"/>
      <c r="O26" s="740"/>
      <c r="P26" s="736" t="str">
        <f>入力シート!K243&amp;""</f>
        <v/>
      </c>
      <c r="Q26" s="734"/>
      <c r="R26" s="734"/>
      <c r="S26" s="734"/>
      <c r="T26" s="734"/>
      <c r="U26" s="734"/>
      <c r="V26" s="734"/>
      <c r="W26" s="737"/>
      <c r="X26" s="11"/>
    </row>
    <row r="27" spans="3:24" ht="12" customHeight="1" x14ac:dyDescent="0.4">
      <c r="C27" s="787"/>
      <c r="D27" s="693"/>
      <c r="E27" s="694"/>
      <c r="F27" s="682"/>
      <c r="G27" s="683"/>
      <c r="H27" s="683"/>
      <c r="I27" s="683"/>
      <c r="J27" s="683"/>
      <c r="K27" s="683"/>
      <c r="L27" s="689"/>
      <c r="M27" s="692"/>
      <c r="N27" s="693"/>
      <c r="O27" s="694"/>
      <c r="P27" s="682"/>
      <c r="Q27" s="683"/>
      <c r="R27" s="683"/>
      <c r="S27" s="683"/>
      <c r="T27" s="683"/>
      <c r="U27" s="683"/>
      <c r="V27" s="683"/>
      <c r="W27" s="684"/>
      <c r="X27" s="11"/>
    </row>
    <row r="28" spans="3:24" ht="12" customHeight="1" x14ac:dyDescent="0.4">
      <c r="C28" s="787"/>
      <c r="D28" s="693"/>
      <c r="E28" s="694"/>
      <c r="F28" s="682"/>
      <c r="G28" s="683"/>
      <c r="H28" s="683"/>
      <c r="I28" s="683"/>
      <c r="J28" s="683"/>
      <c r="K28" s="683"/>
      <c r="L28" s="689"/>
      <c r="M28" s="743"/>
      <c r="N28" s="608"/>
      <c r="O28" s="741"/>
      <c r="P28" s="749"/>
      <c r="Q28" s="747"/>
      <c r="R28" s="747"/>
      <c r="S28" s="747"/>
      <c r="T28" s="747"/>
      <c r="U28" s="747"/>
      <c r="V28" s="747"/>
      <c r="W28" s="750"/>
      <c r="X28" s="11"/>
    </row>
    <row r="29" spans="3:24" ht="12" customHeight="1" x14ac:dyDescent="0.4">
      <c r="C29" s="738" t="s">
        <v>1172</v>
      </c>
      <c r="D29" s="739"/>
      <c r="E29" s="739"/>
      <c r="F29" s="739"/>
      <c r="G29" s="739"/>
      <c r="H29" s="739"/>
      <c r="I29" s="739"/>
      <c r="J29" s="739"/>
      <c r="K29" s="739"/>
      <c r="L29" s="739"/>
      <c r="M29" s="739"/>
      <c r="N29" s="739"/>
      <c r="O29" s="739"/>
      <c r="P29" s="739"/>
      <c r="Q29" s="739"/>
      <c r="R29" s="739"/>
      <c r="S29" s="739"/>
      <c r="T29" s="910"/>
      <c r="U29" s="910"/>
      <c r="V29" s="910"/>
      <c r="W29" s="911"/>
      <c r="X29" s="11"/>
    </row>
    <row r="30" spans="3:24" ht="12" customHeight="1" x14ac:dyDescent="0.4">
      <c r="C30" s="607"/>
      <c r="D30" s="608"/>
      <c r="E30" s="608"/>
      <c r="F30" s="608"/>
      <c r="G30" s="608"/>
      <c r="H30" s="608"/>
      <c r="I30" s="608"/>
      <c r="J30" s="608"/>
      <c r="K30" s="608"/>
      <c r="L30" s="608"/>
      <c r="M30" s="608"/>
      <c r="N30" s="608"/>
      <c r="O30" s="608"/>
      <c r="P30" s="608"/>
      <c r="Q30" s="608"/>
      <c r="R30" s="608"/>
      <c r="S30" s="608"/>
      <c r="T30" s="912"/>
      <c r="U30" s="912"/>
      <c r="V30" s="912"/>
      <c r="W30" s="913"/>
      <c r="X30" s="11"/>
    </row>
    <row r="31" spans="3:24" x14ac:dyDescent="0.4">
      <c r="C31" s="896" t="str">
        <f>入力シート!K244&amp;""</f>
        <v/>
      </c>
      <c r="D31" s="897"/>
      <c r="E31" s="897"/>
      <c r="F31" s="897"/>
      <c r="G31" s="897"/>
      <c r="H31" s="897"/>
      <c r="I31" s="897"/>
      <c r="J31" s="897"/>
      <c r="K31" s="897"/>
      <c r="L31" s="897"/>
      <c r="M31" s="897"/>
      <c r="N31" s="897"/>
      <c r="O31" s="897"/>
      <c r="P31" s="897"/>
      <c r="Q31" s="897"/>
      <c r="R31" s="897"/>
      <c r="S31" s="897"/>
      <c r="T31" s="897"/>
      <c r="U31" s="897"/>
      <c r="V31" s="897"/>
      <c r="W31" s="898"/>
      <c r="X31" s="11"/>
    </row>
    <row r="32" spans="3:24" x14ac:dyDescent="0.4">
      <c r="C32" s="896"/>
      <c r="D32" s="897"/>
      <c r="E32" s="897"/>
      <c r="F32" s="897"/>
      <c r="G32" s="897"/>
      <c r="H32" s="897"/>
      <c r="I32" s="897"/>
      <c r="J32" s="897"/>
      <c r="K32" s="897"/>
      <c r="L32" s="897"/>
      <c r="M32" s="897"/>
      <c r="N32" s="897"/>
      <c r="O32" s="897"/>
      <c r="P32" s="897"/>
      <c r="Q32" s="897"/>
      <c r="R32" s="897"/>
      <c r="S32" s="897"/>
      <c r="T32" s="897"/>
      <c r="U32" s="897"/>
      <c r="V32" s="897"/>
      <c r="W32" s="898"/>
      <c r="X32" s="11"/>
    </row>
    <row r="33" spans="3:24" x14ac:dyDescent="0.4">
      <c r="C33" s="896"/>
      <c r="D33" s="897"/>
      <c r="E33" s="897"/>
      <c r="F33" s="897"/>
      <c r="G33" s="897"/>
      <c r="H33" s="897"/>
      <c r="I33" s="897"/>
      <c r="J33" s="897"/>
      <c r="K33" s="897"/>
      <c r="L33" s="897"/>
      <c r="M33" s="897"/>
      <c r="N33" s="897"/>
      <c r="O33" s="897"/>
      <c r="P33" s="897"/>
      <c r="Q33" s="897"/>
      <c r="R33" s="897"/>
      <c r="S33" s="897"/>
      <c r="T33" s="897"/>
      <c r="U33" s="897"/>
      <c r="V33" s="897"/>
      <c r="W33" s="898"/>
      <c r="X33" s="11"/>
    </row>
    <row r="34" spans="3:24" x14ac:dyDescent="0.4">
      <c r="C34" s="896"/>
      <c r="D34" s="897"/>
      <c r="E34" s="897"/>
      <c r="F34" s="897"/>
      <c r="G34" s="897"/>
      <c r="H34" s="897"/>
      <c r="I34" s="897"/>
      <c r="J34" s="897"/>
      <c r="K34" s="897"/>
      <c r="L34" s="897"/>
      <c r="M34" s="897"/>
      <c r="N34" s="897"/>
      <c r="O34" s="897"/>
      <c r="P34" s="897"/>
      <c r="Q34" s="897"/>
      <c r="R34" s="897"/>
      <c r="S34" s="897"/>
      <c r="T34" s="897"/>
      <c r="U34" s="897"/>
      <c r="V34" s="897"/>
      <c r="W34" s="898"/>
      <c r="X34" s="11"/>
    </row>
    <row r="35" spans="3:24" x14ac:dyDescent="0.4">
      <c r="C35" s="896"/>
      <c r="D35" s="897"/>
      <c r="E35" s="897"/>
      <c r="F35" s="897"/>
      <c r="G35" s="897"/>
      <c r="H35" s="897"/>
      <c r="I35" s="897"/>
      <c r="J35" s="897"/>
      <c r="K35" s="897"/>
      <c r="L35" s="897"/>
      <c r="M35" s="897"/>
      <c r="N35" s="897"/>
      <c r="O35" s="897"/>
      <c r="P35" s="897"/>
      <c r="Q35" s="897"/>
      <c r="R35" s="897"/>
      <c r="S35" s="897"/>
      <c r="T35" s="897"/>
      <c r="U35" s="897"/>
      <c r="V35" s="897"/>
      <c r="W35" s="898"/>
      <c r="X35" s="11"/>
    </row>
    <row r="36" spans="3:24" x14ac:dyDescent="0.4">
      <c r="C36" s="896"/>
      <c r="D36" s="897"/>
      <c r="E36" s="897"/>
      <c r="F36" s="897"/>
      <c r="G36" s="897"/>
      <c r="H36" s="897"/>
      <c r="I36" s="897"/>
      <c r="J36" s="897"/>
      <c r="K36" s="897"/>
      <c r="L36" s="897"/>
      <c r="M36" s="897"/>
      <c r="N36" s="897"/>
      <c r="O36" s="897"/>
      <c r="P36" s="897"/>
      <c r="Q36" s="897"/>
      <c r="R36" s="897"/>
      <c r="S36" s="897"/>
      <c r="T36" s="897"/>
      <c r="U36" s="897"/>
      <c r="V36" s="897"/>
      <c r="W36" s="898"/>
      <c r="X36" s="11"/>
    </row>
    <row r="37" spans="3:24" x14ac:dyDescent="0.4">
      <c r="C37" s="896"/>
      <c r="D37" s="897"/>
      <c r="E37" s="897"/>
      <c r="F37" s="897"/>
      <c r="G37" s="897"/>
      <c r="H37" s="897"/>
      <c r="I37" s="897"/>
      <c r="J37" s="897"/>
      <c r="K37" s="897"/>
      <c r="L37" s="897"/>
      <c r="M37" s="897"/>
      <c r="N37" s="897"/>
      <c r="O37" s="897"/>
      <c r="P37" s="897"/>
      <c r="Q37" s="897"/>
      <c r="R37" s="897"/>
      <c r="S37" s="897"/>
      <c r="T37" s="897"/>
      <c r="U37" s="897"/>
      <c r="V37" s="897"/>
      <c r="W37" s="898"/>
      <c r="X37" s="11"/>
    </row>
    <row r="38" spans="3:24" x14ac:dyDescent="0.4">
      <c r="C38" s="896"/>
      <c r="D38" s="897"/>
      <c r="E38" s="897"/>
      <c r="F38" s="897"/>
      <c r="G38" s="897"/>
      <c r="H38" s="897"/>
      <c r="I38" s="897"/>
      <c r="J38" s="897"/>
      <c r="K38" s="897"/>
      <c r="L38" s="897"/>
      <c r="M38" s="897"/>
      <c r="N38" s="897"/>
      <c r="O38" s="897"/>
      <c r="P38" s="897"/>
      <c r="Q38" s="897"/>
      <c r="R38" s="897"/>
      <c r="S38" s="897"/>
      <c r="T38" s="897"/>
      <c r="U38" s="897"/>
      <c r="V38" s="897"/>
      <c r="W38" s="898"/>
      <c r="X38" s="11"/>
    </row>
    <row r="39" spans="3:24" x14ac:dyDescent="0.4">
      <c r="C39" s="896"/>
      <c r="D39" s="897"/>
      <c r="E39" s="897"/>
      <c r="F39" s="897"/>
      <c r="G39" s="897"/>
      <c r="H39" s="897"/>
      <c r="I39" s="897"/>
      <c r="J39" s="897"/>
      <c r="K39" s="897"/>
      <c r="L39" s="897"/>
      <c r="M39" s="897"/>
      <c r="N39" s="897"/>
      <c r="O39" s="897"/>
      <c r="P39" s="897"/>
      <c r="Q39" s="897"/>
      <c r="R39" s="897"/>
      <c r="S39" s="897"/>
      <c r="T39" s="897"/>
      <c r="U39" s="897"/>
      <c r="V39" s="897"/>
      <c r="W39" s="898"/>
      <c r="X39" s="11"/>
    </row>
    <row r="40" spans="3:24" x14ac:dyDescent="0.4">
      <c r="C40" s="896"/>
      <c r="D40" s="897"/>
      <c r="E40" s="897"/>
      <c r="F40" s="897"/>
      <c r="G40" s="897"/>
      <c r="H40" s="897"/>
      <c r="I40" s="897"/>
      <c r="J40" s="897"/>
      <c r="K40" s="897"/>
      <c r="L40" s="897"/>
      <c r="M40" s="897"/>
      <c r="N40" s="897"/>
      <c r="O40" s="897"/>
      <c r="P40" s="897"/>
      <c r="Q40" s="897"/>
      <c r="R40" s="897"/>
      <c r="S40" s="897"/>
      <c r="T40" s="897"/>
      <c r="U40" s="897"/>
      <c r="V40" s="897"/>
      <c r="W40" s="898"/>
      <c r="X40" s="11"/>
    </row>
    <row r="41" spans="3:24" x14ac:dyDescent="0.4">
      <c r="C41" s="896"/>
      <c r="D41" s="897"/>
      <c r="E41" s="897"/>
      <c r="F41" s="897"/>
      <c r="G41" s="897"/>
      <c r="H41" s="897"/>
      <c r="I41" s="897"/>
      <c r="J41" s="897"/>
      <c r="K41" s="897"/>
      <c r="L41" s="897"/>
      <c r="M41" s="897"/>
      <c r="N41" s="897"/>
      <c r="O41" s="897"/>
      <c r="P41" s="897"/>
      <c r="Q41" s="897"/>
      <c r="R41" s="897"/>
      <c r="S41" s="897"/>
      <c r="T41" s="897"/>
      <c r="U41" s="897"/>
      <c r="V41" s="897"/>
      <c r="W41" s="898"/>
      <c r="X41" s="11"/>
    </row>
    <row r="42" spans="3:24" x14ac:dyDescent="0.4">
      <c r="C42" s="896"/>
      <c r="D42" s="897"/>
      <c r="E42" s="897"/>
      <c r="F42" s="897"/>
      <c r="G42" s="897"/>
      <c r="H42" s="897"/>
      <c r="I42" s="897"/>
      <c r="J42" s="897"/>
      <c r="K42" s="897"/>
      <c r="L42" s="897"/>
      <c r="M42" s="897"/>
      <c r="N42" s="897"/>
      <c r="O42" s="897"/>
      <c r="P42" s="897"/>
      <c r="Q42" s="897"/>
      <c r="R42" s="897"/>
      <c r="S42" s="897"/>
      <c r="T42" s="897"/>
      <c r="U42" s="897"/>
      <c r="V42" s="897"/>
      <c r="W42" s="898"/>
      <c r="X42" s="11"/>
    </row>
    <row r="43" spans="3:24" x14ac:dyDescent="0.4">
      <c r="C43" s="896"/>
      <c r="D43" s="897"/>
      <c r="E43" s="897"/>
      <c r="F43" s="897"/>
      <c r="G43" s="897"/>
      <c r="H43" s="897"/>
      <c r="I43" s="897"/>
      <c r="J43" s="897"/>
      <c r="K43" s="897"/>
      <c r="L43" s="897"/>
      <c r="M43" s="897"/>
      <c r="N43" s="897"/>
      <c r="O43" s="897"/>
      <c r="P43" s="897"/>
      <c r="Q43" s="897"/>
      <c r="R43" s="897"/>
      <c r="S43" s="897"/>
      <c r="T43" s="897"/>
      <c r="U43" s="897"/>
      <c r="V43" s="897"/>
      <c r="W43" s="898"/>
      <c r="X43" s="11"/>
    </row>
    <row r="44" spans="3:24" x14ac:dyDescent="0.4">
      <c r="C44" s="896"/>
      <c r="D44" s="897"/>
      <c r="E44" s="897"/>
      <c r="F44" s="897"/>
      <c r="G44" s="897"/>
      <c r="H44" s="897"/>
      <c r="I44" s="897"/>
      <c r="J44" s="897"/>
      <c r="K44" s="897"/>
      <c r="L44" s="897"/>
      <c r="M44" s="897"/>
      <c r="N44" s="897"/>
      <c r="O44" s="897"/>
      <c r="P44" s="897"/>
      <c r="Q44" s="897"/>
      <c r="R44" s="897"/>
      <c r="S44" s="897"/>
      <c r="T44" s="897"/>
      <c r="U44" s="897"/>
      <c r="V44" s="897"/>
      <c r="W44" s="898"/>
      <c r="X44" s="11"/>
    </row>
    <row r="45" spans="3:24" x14ac:dyDescent="0.4">
      <c r="C45" s="896"/>
      <c r="D45" s="897"/>
      <c r="E45" s="897"/>
      <c r="F45" s="897"/>
      <c r="G45" s="897"/>
      <c r="H45" s="897"/>
      <c r="I45" s="897"/>
      <c r="J45" s="897"/>
      <c r="K45" s="897"/>
      <c r="L45" s="897"/>
      <c r="M45" s="897"/>
      <c r="N45" s="897"/>
      <c r="O45" s="897"/>
      <c r="P45" s="897"/>
      <c r="Q45" s="897"/>
      <c r="R45" s="897"/>
      <c r="S45" s="897"/>
      <c r="T45" s="897"/>
      <c r="U45" s="897"/>
      <c r="V45" s="897"/>
      <c r="W45" s="898"/>
      <c r="X45" s="11"/>
    </row>
    <row r="46" spans="3:24" x14ac:dyDescent="0.4">
      <c r="C46" s="896"/>
      <c r="D46" s="897"/>
      <c r="E46" s="897"/>
      <c r="F46" s="897"/>
      <c r="G46" s="897"/>
      <c r="H46" s="897"/>
      <c r="I46" s="897"/>
      <c r="J46" s="897"/>
      <c r="K46" s="897"/>
      <c r="L46" s="897"/>
      <c r="M46" s="897"/>
      <c r="N46" s="897"/>
      <c r="O46" s="897"/>
      <c r="P46" s="897"/>
      <c r="Q46" s="897"/>
      <c r="R46" s="897"/>
      <c r="S46" s="897"/>
      <c r="T46" s="897"/>
      <c r="U46" s="897"/>
      <c r="V46" s="897"/>
      <c r="W46" s="898"/>
      <c r="X46" s="11"/>
    </row>
    <row r="47" spans="3:24" x14ac:dyDescent="0.4">
      <c r="C47" s="896"/>
      <c r="D47" s="897"/>
      <c r="E47" s="897"/>
      <c r="F47" s="897"/>
      <c r="G47" s="897"/>
      <c r="H47" s="897"/>
      <c r="I47" s="897"/>
      <c r="J47" s="897"/>
      <c r="K47" s="897"/>
      <c r="L47" s="897"/>
      <c r="M47" s="897"/>
      <c r="N47" s="897"/>
      <c r="O47" s="897"/>
      <c r="P47" s="897"/>
      <c r="Q47" s="897"/>
      <c r="R47" s="897"/>
      <c r="S47" s="897"/>
      <c r="T47" s="897"/>
      <c r="U47" s="897"/>
      <c r="V47" s="897"/>
      <c r="W47" s="898"/>
      <c r="X47" s="11"/>
    </row>
    <row r="48" spans="3:24" x14ac:dyDescent="0.4">
      <c r="C48" s="896"/>
      <c r="D48" s="897"/>
      <c r="E48" s="897"/>
      <c r="F48" s="897"/>
      <c r="G48" s="897"/>
      <c r="H48" s="897"/>
      <c r="I48" s="897"/>
      <c r="J48" s="897"/>
      <c r="K48" s="897"/>
      <c r="L48" s="897"/>
      <c r="M48" s="897"/>
      <c r="N48" s="897"/>
      <c r="O48" s="897"/>
      <c r="P48" s="897"/>
      <c r="Q48" s="897"/>
      <c r="R48" s="897"/>
      <c r="S48" s="897"/>
      <c r="T48" s="897"/>
      <c r="U48" s="897"/>
      <c r="V48" s="897"/>
      <c r="W48" s="898"/>
      <c r="X48" s="11"/>
    </row>
    <row r="49" spans="2:24" x14ac:dyDescent="0.4">
      <c r="C49" s="896"/>
      <c r="D49" s="897"/>
      <c r="E49" s="897"/>
      <c r="F49" s="897"/>
      <c r="G49" s="897"/>
      <c r="H49" s="897"/>
      <c r="I49" s="897"/>
      <c r="J49" s="897"/>
      <c r="K49" s="897"/>
      <c r="L49" s="897"/>
      <c r="M49" s="897"/>
      <c r="N49" s="897"/>
      <c r="O49" s="897"/>
      <c r="P49" s="897"/>
      <c r="Q49" s="897"/>
      <c r="R49" s="897"/>
      <c r="S49" s="897"/>
      <c r="T49" s="897"/>
      <c r="U49" s="897"/>
      <c r="V49" s="897"/>
      <c r="W49" s="898"/>
      <c r="X49" s="11"/>
    </row>
    <row r="50" spans="2:24" x14ac:dyDescent="0.4">
      <c r="C50" s="899"/>
      <c r="D50" s="900"/>
      <c r="E50" s="900"/>
      <c r="F50" s="900"/>
      <c r="G50" s="900"/>
      <c r="H50" s="900"/>
      <c r="I50" s="900"/>
      <c r="J50" s="900"/>
      <c r="K50" s="900"/>
      <c r="L50" s="900"/>
      <c r="M50" s="900"/>
      <c r="N50" s="900"/>
      <c r="O50" s="900"/>
      <c r="P50" s="900"/>
      <c r="Q50" s="900"/>
      <c r="R50" s="900"/>
      <c r="S50" s="900"/>
      <c r="T50" s="900"/>
      <c r="U50" s="900"/>
      <c r="V50" s="900"/>
      <c r="W50" s="901"/>
      <c r="X50" s="11"/>
    </row>
    <row r="51" spans="2:24" x14ac:dyDescent="0.4">
      <c r="C51" s="885" t="s">
        <v>811</v>
      </c>
      <c r="D51" s="698"/>
      <c r="E51" s="698"/>
      <c r="F51" s="752" t="str">
        <f>入力シート!K245&amp;""</f>
        <v/>
      </c>
      <c r="G51" s="752"/>
      <c r="H51" s="752"/>
      <c r="I51" s="752"/>
      <c r="J51" s="752"/>
      <c r="K51" s="752"/>
      <c r="L51" s="752"/>
      <c r="M51" s="752"/>
      <c r="N51" s="752"/>
      <c r="O51" s="752"/>
      <c r="P51" s="752"/>
      <c r="Q51" s="752"/>
      <c r="R51" s="752"/>
      <c r="S51" s="752"/>
      <c r="T51" s="752"/>
      <c r="U51" s="752"/>
      <c r="V51" s="752"/>
      <c r="W51" s="887"/>
      <c r="X51" s="11"/>
    </row>
    <row r="52" spans="2:24" ht="12.75" thickBot="1" x14ac:dyDescent="0.45">
      <c r="C52" s="902"/>
      <c r="D52" s="700"/>
      <c r="E52" s="700"/>
      <c r="F52" s="908"/>
      <c r="G52" s="908"/>
      <c r="H52" s="908"/>
      <c r="I52" s="908"/>
      <c r="J52" s="908"/>
      <c r="K52" s="908"/>
      <c r="L52" s="908"/>
      <c r="M52" s="908"/>
      <c r="N52" s="908"/>
      <c r="O52" s="908"/>
      <c r="P52" s="908"/>
      <c r="Q52" s="908"/>
      <c r="R52" s="908"/>
      <c r="S52" s="908"/>
      <c r="T52" s="908"/>
      <c r="U52" s="908"/>
      <c r="V52" s="908"/>
      <c r="W52" s="909"/>
      <c r="X52" s="11"/>
    </row>
    <row r="53" spans="2:24" x14ac:dyDescent="0.4">
      <c r="C53" s="406"/>
      <c r="D53" s="406"/>
      <c r="E53" s="406"/>
      <c r="F53" s="406"/>
      <c r="G53" s="406"/>
      <c r="H53" s="406"/>
      <c r="I53" s="406"/>
      <c r="J53" s="406"/>
      <c r="K53" s="406"/>
      <c r="L53" s="406"/>
      <c r="M53" s="406"/>
      <c r="N53" s="406"/>
      <c r="O53" s="406"/>
      <c r="P53" s="406"/>
      <c r="Q53" s="406"/>
      <c r="R53" s="406"/>
      <c r="S53" s="406"/>
      <c r="T53" s="406"/>
      <c r="U53" s="406"/>
      <c r="V53" s="406"/>
      <c r="W53" s="406"/>
      <c r="X53" s="11"/>
    </row>
    <row r="54" spans="2:24" x14ac:dyDescent="0.4">
      <c r="C54" s="406"/>
      <c r="D54" s="406"/>
      <c r="E54" s="406"/>
      <c r="F54" s="406"/>
      <c r="G54" s="406"/>
      <c r="H54" s="406"/>
      <c r="I54" s="406"/>
      <c r="J54" s="406"/>
      <c r="K54" s="406"/>
      <c r="L54" s="406"/>
      <c r="M54" s="406"/>
      <c r="N54" s="406"/>
      <c r="O54" s="406"/>
      <c r="P54" s="406"/>
      <c r="Q54" s="406"/>
      <c r="R54" s="406"/>
      <c r="S54" s="406"/>
      <c r="T54" s="406"/>
      <c r="U54" s="406"/>
      <c r="V54" s="406"/>
      <c r="W54" s="406"/>
      <c r="X54" s="11"/>
    </row>
    <row r="55" spans="2:24" ht="12.75" thickBot="1" x14ac:dyDescent="0.45">
      <c r="C55" s="406"/>
      <c r="D55" s="406"/>
      <c r="E55" s="406"/>
      <c r="F55" s="406"/>
      <c r="G55" s="406"/>
      <c r="H55" s="406"/>
      <c r="I55" s="406"/>
      <c r="J55" s="406"/>
      <c r="K55" s="406"/>
      <c r="L55" s="406"/>
      <c r="M55" s="406"/>
      <c r="N55" s="406"/>
      <c r="O55" s="406"/>
      <c r="P55" s="406"/>
      <c r="Q55" s="406"/>
      <c r="R55" s="406"/>
      <c r="S55" s="406"/>
      <c r="T55" s="406"/>
      <c r="U55" s="406"/>
      <c r="V55" s="406"/>
      <c r="W55" s="406"/>
      <c r="X55" s="11"/>
    </row>
    <row r="56" spans="2:24" ht="12.75" customHeight="1" x14ac:dyDescent="0.4">
      <c r="C56" s="903" t="s">
        <v>812</v>
      </c>
      <c r="D56" s="903"/>
      <c r="E56" s="903"/>
      <c r="F56" s="903"/>
      <c r="G56" s="903"/>
      <c r="H56" s="903"/>
      <c r="I56" s="904" t="str">
        <f>入力シート!K246&amp;""</f>
        <v/>
      </c>
      <c r="J56" s="905"/>
      <c r="K56" s="406"/>
      <c r="L56" s="406"/>
      <c r="M56" s="406"/>
      <c r="N56" s="406"/>
      <c r="O56" s="406"/>
      <c r="P56" s="406"/>
      <c r="Q56" s="406"/>
      <c r="R56" s="406"/>
      <c r="S56" s="406"/>
      <c r="T56" s="406"/>
      <c r="U56" s="406"/>
      <c r="V56" s="406"/>
      <c r="W56" s="406"/>
      <c r="X56" s="11"/>
    </row>
    <row r="57" spans="2:24" ht="12.75" customHeight="1" thickBot="1" x14ac:dyDescent="0.45">
      <c r="C57" s="903"/>
      <c r="D57" s="903"/>
      <c r="E57" s="903"/>
      <c r="F57" s="903"/>
      <c r="G57" s="903"/>
      <c r="H57" s="903"/>
      <c r="I57" s="906"/>
      <c r="J57" s="907"/>
      <c r="K57" s="406"/>
      <c r="L57" s="406"/>
      <c r="M57" s="406"/>
      <c r="N57" s="406"/>
      <c r="O57" s="406"/>
      <c r="P57" s="406"/>
      <c r="Q57" s="406"/>
      <c r="R57" s="406"/>
      <c r="S57" s="406"/>
      <c r="T57" s="406"/>
      <c r="U57" s="406"/>
      <c r="V57" s="406"/>
      <c r="W57" s="406"/>
      <c r="X57" s="11"/>
    </row>
    <row r="58" spans="2:24" ht="5.0999999999999996" customHeight="1" thickBot="1" x14ac:dyDescent="0.45">
      <c r="C58" s="400"/>
      <c r="D58" s="400"/>
      <c r="E58" s="400"/>
      <c r="F58" s="400"/>
      <c r="G58" s="400"/>
      <c r="H58" s="400"/>
      <c r="I58" s="400"/>
      <c r="J58" s="400"/>
      <c r="K58" s="400"/>
      <c r="L58" s="400"/>
      <c r="M58" s="400"/>
      <c r="N58" s="400"/>
      <c r="O58" s="400"/>
      <c r="P58" s="400"/>
      <c r="Q58" s="400"/>
      <c r="R58" s="400"/>
      <c r="S58" s="400"/>
      <c r="T58" s="400"/>
      <c r="U58" s="400"/>
      <c r="V58" s="400"/>
      <c r="W58" s="400"/>
      <c r="X58" s="11"/>
    </row>
    <row r="59" spans="2:24" ht="12" customHeight="1" x14ac:dyDescent="0.4">
      <c r="B59" s="9" t="s">
        <v>795</v>
      </c>
      <c r="C59" s="892" t="s">
        <v>813</v>
      </c>
      <c r="D59" s="893"/>
      <c r="E59" s="893"/>
      <c r="F59" s="894" t="str">
        <f>入力シート!K247&amp;""</f>
        <v/>
      </c>
      <c r="G59" s="894"/>
      <c r="H59" s="894"/>
      <c r="I59" s="894"/>
      <c r="J59" s="894"/>
      <c r="K59" s="894"/>
      <c r="L59" s="894"/>
      <c r="M59" s="894"/>
      <c r="N59" s="894"/>
      <c r="O59" s="894"/>
      <c r="P59" s="894"/>
      <c r="Q59" s="894"/>
      <c r="R59" s="894"/>
      <c r="S59" s="894"/>
      <c r="T59" s="894"/>
      <c r="U59" s="894"/>
      <c r="V59" s="894"/>
      <c r="W59" s="895"/>
      <c r="X59" s="11"/>
    </row>
    <row r="60" spans="2:24" ht="12" customHeight="1" x14ac:dyDescent="0.4">
      <c r="C60" s="885"/>
      <c r="D60" s="698"/>
      <c r="E60" s="698"/>
      <c r="F60" s="752"/>
      <c r="G60" s="752"/>
      <c r="H60" s="752"/>
      <c r="I60" s="752"/>
      <c r="J60" s="752"/>
      <c r="K60" s="752"/>
      <c r="L60" s="752"/>
      <c r="M60" s="752"/>
      <c r="N60" s="752"/>
      <c r="O60" s="752"/>
      <c r="P60" s="752"/>
      <c r="Q60" s="752"/>
      <c r="R60" s="752"/>
      <c r="S60" s="752"/>
      <c r="T60" s="752"/>
      <c r="U60" s="752"/>
      <c r="V60" s="752"/>
      <c r="W60" s="887"/>
      <c r="X60" s="11"/>
    </row>
    <row r="61" spans="2:24" ht="12" customHeight="1" x14ac:dyDescent="0.4">
      <c r="C61" s="890" t="s">
        <v>1013</v>
      </c>
      <c r="D61" s="891"/>
      <c r="E61" s="891"/>
      <c r="F61" s="752" t="str">
        <f>入力シート!K248&amp;""</f>
        <v/>
      </c>
      <c r="G61" s="752"/>
      <c r="H61" s="752"/>
      <c r="I61" s="752"/>
      <c r="J61" s="752"/>
      <c r="K61" s="752"/>
      <c r="L61" s="752"/>
      <c r="M61" s="752"/>
      <c r="N61" s="752"/>
      <c r="O61" s="752"/>
      <c r="P61" s="752"/>
      <c r="Q61" s="752"/>
      <c r="R61" s="752"/>
      <c r="S61" s="752"/>
      <c r="T61" s="752"/>
      <c r="U61" s="752"/>
      <c r="V61" s="752"/>
      <c r="W61" s="887"/>
      <c r="X61" s="11"/>
    </row>
    <row r="62" spans="2:24" ht="12" customHeight="1" x14ac:dyDescent="0.4">
      <c r="C62" s="890"/>
      <c r="D62" s="891"/>
      <c r="E62" s="891"/>
      <c r="F62" s="752"/>
      <c r="G62" s="752"/>
      <c r="H62" s="752"/>
      <c r="I62" s="752"/>
      <c r="J62" s="752"/>
      <c r="K62" s="752"/>
      <c r="L62" s="752"/>
      <c r="M62" s="752"/>
      <c r="N62" s="752"/>
      <c r="O62" s="752"/>
      <c r="P62" s="752"/>
      <c r="Q62" s="752"/>
      <c r="R62" s="752"/>
      <c r="S62" s="752"/>
      <c r="T62" s="752"/>
      <c r="U62" s="752"/>
      <c r="V62" s="752"/>
      <c r="W62" s="887"/>
      <c r="X62" s="11"/>
    </row>
    <row r="63" spans="2:24" ht="12" customHeight="1" x14ac:dyDescent="0.4">
      <c r="C63" s="885" t="s">
        <v>805</v>
      </c>
      <c r="D63" s="698"/>
      <c r="E63" s="698"/>
      <c r="F63" s="886" t="str">
        <f>入力シート!K249&amp;""</f>
        <v/>
      </c>
      <c r="G63" s="886"/>
      <c r="H63" s="736" t="str">
        <f>入力シート!K250&amp;""</f>
        <v>国・地域コードを入力してください</v>
      </c>
      <c r="I63" s="734"/>
      <c r="J63" s="734"/>
      <c r="K63" s="734"/>
      <c r="L63" s="735"/>
      <c r="M63" s="742" t="s">
        <v>814</v>
      </c>
      <c r="N63" s="739"/>
      <c r="O63" s="740"/>
      <c r="P63" s="914" t="str">
        <f>入力シート!K251&amp;""</f>
        <v/>
      </c>
      <c r="Q63" s="915"/>
      <c r="R63" s="915"/>
      <c r="S63" s="915"/>
      <c r="T63" s="915"/>
      <c r="U63" s="915"/>
      <c r="V63" s="915"/>
      <c r="W63" s="916"/>
      <c r="X63" s="11"/>
    </row>
    <row r="64" spans="2:24" ht="12" customHeight="1" x14ac:dyDescent="0.4">
      <c r="C64" s="885"/>
      <c r="D64" s="698"/>
      <c r="E64" s="698"/>
      <c r="F64" s="886"/>
      <c r="G64" s="886"/>
      <c r="H64" s="749"/>
      <c r="I64" s="747"/>
      <c r="J64" s="747"/>
      <c r="K64" s="747"/>
      <c r="L64" s="748"/>
      <c r="M64" s="743"/>
      <c r="N64" s="608"/>
      <c r="O64" s="741"/>
      <c r="P64" s="917"/>
      <c r="Q64" s="811"/>
      <c r="R64" s="811"/>
      <c r="S64" s="811"/>
      <c r="T64" s="811"/>
      <c r="U64" s="811"/>
      <c r="V64" s="811"/>
      <c r="W64" s="812"/>
      <c r="X64" s="11"/>
    </row>
    <row r="65" spans="3:24" ht="12" customHeight="1" x14ac:dyDescent="0.4">
      <c r="C65" s="885" t="s">
        <v>815</v>
      </c>
      <c r="D65" s="698"/>
      <c r="E65" s="698"/>
      <c r="F65" s="698"/>
      <c r="G65" s="698"/>
      <c r="H65" s="736" t="str">
        <f>入力シート!K252&amp;""</f>
        <v/>
      </c>
      <c r="I65" s="734"/>
      <c r="J65" s="734"/>
      <c r="K65" s="734"/>
      <c r="L65" s="734"/>
      <c r="M65" s="881"/>
      <c r="N65" s="881"/>
      <c r="O65" s="881"/>
      <c r="P65" s="881"/>
      <c r="Q65" s="881"/>
      <c r="R65" s="881"/>
      <c r="S65" s="881"/>
      <c r="T65" s="881"/>
      <c r="U65" s="881"/>
      <c r="V65" s="881"/>
      <c r="W65" s="882"/>
      <c r="X65" s="11"/>
    </row>
    <row r="66" spans="3:24" ht="12" customHeight="1" x14ac:dyDescent="0.4">
      <c r="C66" s="885"/>
      <c r="D66" s="698"/>
      <c r="E66" s="698"/>
      <c r="F66" s="698"/>
      <c r="G66" s="698"/>
      <c r="H66" s="749"/>
      <c r="I66" s="747"/>
      <c r="J66" s="747"/>
      <c r="K66" s="747"/>
      <c r="L66" s="747"/>
      <c r="M66" s="883"/>
      <c r="N66" s="883"/>
      <c r="O66" s="883"/>
      <c r="P66" s="883"/>
      <c r="Q66" s="883"/>
      <c r="R66" s="883"/>
      <c r="S66" s="883"/>
      <c r="T66" s="883"/>
      <c r="U66" s="883"/>
      <c r="V66" s="883"/>
      <c r="W66" s="884"/>
      <c r="X66" s="11"/>
    </row>
    <row r="67" spans="3:24" ht="12" customHeight="1" x14ac:dyDescent="0.4">
      <c r="C67" s="918" t="s">
        <v>816</v>
      </c>
      <c r="D67" s="919"/>
      <c r="E67" s="919"/>
      <c r="F67" s="919"/>
      <c r="G67" s="919"/>
      <c r="H67" s="921" t="str">
        <f>入力シート!K253&amp;""</f>
        <v/>
      </c>
      <c r="I67" s="921"/>
      <c r="J67" s="878" t="s">
        <v>831</v>
      </c>
      <c r="K67" s="879" t="str">
        <f>入力シート!K254&amp;""</f>
        <v/>
      </c>
      <c r="L67" s="878" t="s">
        <v>842</v>
      </c>
      <c r="M67" s="413"/>
      <c r="N67" s="414"/>
      <c r="O67" s="414"/>
      <c r="P67" s="414"/>
      <c r="Q67" s="414"/>
      <c r="R67" s="414"/>
      <c r="S67" s="414"/>
      <c r="T67" s="880"/>
      <c r="U67" s="880"/>
      <c r="V67" s="880"/>
      <c r="W67" s="889"/>
      <c r="X67" s="11"/>
    </row>
    <row r="68" spans="3:24" ht="12" customHeight="1" x14ac:dyDescent="0.4">
      <c r="C68" s="918"/>
      <c r="D68" s="919"/>
      <c r="E68" s="919"/>
      <c r="F68" s="919"/>
      <c r="G68" s="919"/>
      <c r="H68" s="921"/>
      <c r="I68" s="921"/>
      <c r="J68" s="878"/>
      <c r="K68" s="879"/>
      <c r="L68" s="878"/>
      <c r="M68" s="415"/>
      <c r="N68" s="416"/>
      <c r="O68" s="416"/>
      <c r="P68" s="416"/>
      <c r="Q68" s="416"/>
      <c r="R68" s="416"/>
      <c r="S68" s="416"/>
      <c r="T68" s="880"/>
      <c r="U68" s="880"/>
      <c r="V68" s="880"/>
      <c r="W68" s="889"/>
      <c r="X68" s="11"/>
    </row>
    <row r="69" spans="3:24" ht="12" customHeight="1" x14ac:dyDescent="0.4">
      <c r="C69" s="920" t="s">
        <v>998</v>
      </c>
      <c r="D69" s="888"/>
      <c r="E69" s="888"/>
      <c r="F69" s="752" t="str">
        <f>入力シート!K255&amp;""</f>
        <v/>
      </c>
      <c r="G69" s="752"/>
      <c r="H69" s="752"/>
      <c r="I69" s="752"/>
      <c r="J69" s="752"/>
      <c r="K69" s="752"/>
      <c r="L69" s="752"/>
      <c r="M69" s="834" t="s">
        <v>810</v>
      </c>
      <c r="N69" s="698"/>
      <c r="O69" s="698"/>
      <c r="P69" s="736" t="str">
        <f>入力シート!K256&amp;""</f>
        <v/>
      </c>
      <c r="Q69" s="734"/>
      <c r="R69" s="734"/>
      <c r="S69" s="734"/>
      <c r="T69" s="734"/>
      <c r="U69" s="734"/>
      <c r="V69" s="734"/>
      <c r="W69" s="737"/>
      <c r="X69" s="11"/>
    </row>
    <row r="70" spans="3:24" ht="12" customHeight="1" x14ac:dyDescent="0.4">
      <c r="C70" s="920"/>
      <c r="D70" s="888"/>
      <c r="E70" s="888"/>
      <c r="F70" s="752"/>
      <c r="G70" s="752"/>
      <c r="H70" s="752"/>
      <c r="I70" s="752"/>
      <c r="J70" s="752"/>
      <c r="K70" s="752"/>
      <c r="L70" s="752"/>
      <c r="M70" s="834"/>
      <c r="N70" s="698"/>
      <c r="O70" s="698"/>
      <c r="P70" s="749"/>
      <c r="Q70" s="747"/>
      <c r="R70" s="747"/>
      <c r="S70" s="747"/>
      <c r="T70" s="747"/>
      <c r="U70" s="747"/>
      <c r="V70" s="747"/>
      <c r="W70" s="750"/>
      <c r="X70" s="11"/>
    </row>
    <row r="71" spans="3:24" ht="12" customHeight="1" x14ac:dyDescent="0.4">
      <c r="C71" s="885" t="s">
        <v>811</v>
      </c>
      <c r="D71" s="698"/>
      <c r="E71" s="698"/>
      <c r="F71" s="752" t="str">
        <f>入力シート!K257&amp;""</f>
        <v/>
      </c>
      <c r="G71" s="752"/>
      <c r="H71" s="752"/>
      <c r="I71" s="752"/>
      <c r="J71" s="752"/>
      <c r="K71" s="752"/>
      <c r="L71" s="752"/>
      <c r="M71" s="752"/>
      <c r="N71" s="752"/>
      <c r="O71" s="752"/>
      <c r="P71" s="752"/>
      <c r="Q71" s="752"/>
      <c r="R71" s="752"/>
      <c r="S71" s="752"/>
      <c r="T71" s="752"/>
      <c r="U71" s="752"/>
      <c r="V71" s="752"/>
      <c r="W71" s="887"/>
      <c r="X71" s="11"/>
    </row>
    <row r="72" spans="3:24" ht="12" customHeight="1" thickBot="1" x14ac:dyDescent="0.45">
      <c r="C72" s="902"/>
      <c r="D72" s="700"/>
      <c r="E72" s="700"/>
      <c r="F72" s="908"/>
      <c r="G72" s="908"/>
      <c r="H72" s="908"/>
      <c r="I72" s="908"/>
      <c r="J72" s="908"/>
      <c r="K72" s="908"/>
      <c r="L72" s="908"/>
      <c r="M72" s="908"/>
      <c r="N72" s="908"/>
      <c r="O72" s="908"/>
      <c r="P72" s="908"/>
      <c r="Q72" s="908"/>
      <c r="R72" s="908"/>
      <c r="S72" s="908"/>
      <c r="T72" s="908"/>
      <c r="U72" s="908"/>
      <c r="V72" s="908"/>
      <c r="W72" s="909"/>
      <c r="X72" s="11"/>
    </row>
    <row r="73" spans="3:24" x14ac:dyDescent="0.4">
      <c r="C73" s="15"/>
      <c r="D73" s="15"/>
      <c r="E73" s="15"/>
      <c r="F73" s="15"/>
      <c r="G73" s="15"/>
      <c r="H73" s="15"/>
      <c r="I73" s="15"/>
      <c r="J73" s="15"/>
      <c r="K73" s="15"/>
      <c r="L73" s="15"/>
      <c r="M73" s="15"/>
      <c r="N73" s="15"/>
      <c r="O73" s="15"/>
      <c r="P73" s="15"/>
      <c r="Q73" s="15"/>
      <c r="R73" s="15"/>
      <c r="S73" s="15"/>
      <c r="T73" s="15"/>
      <c r="U73" s="15"/>
      <c r="V73" s="15"/>
      <c r="W73" s="15"/>
      <c r="X73" s="11"/>
    </row>
    <row r="74" spans="3:24" x14ac:dyDescent="0.4">
      <c r="C74" s="11"/>
      <c r="D74" s="11"/>
      <c r="E74" s="11"/>
      <c r="F74" s="11"/>
      <c r="G74" s="11"/>
      <c r="H74" s="11"/>
      <c r="I74" s="11"/>
      <c r="J74" s="11"/>
      <c r="K74" s="11"/>
      <c r="L74" s="11"/>
      <c r="M74" s="11"/>
      <c r="N74" s="11"/>
      <c r="O74" s="11"/>
      <c r="P74" s="11"/>
      <c r="Q74" s="11"/>
      <c r="R74" s="11"/>
      <c r="S74" s="11"/>
      <c r="T74" s="11"/>
      <c r="U74" s="11"/>
      <c r="V74" s="11"/>
      <c r="W74" s="11"/>
      <c r="X74" s="11"/>
    </row>
    <row r="75" spans="3:24" x14ac:dyDescent="0.4">
      <c r="C75" s="11"/>
      <c r="D75" s="11"/>
      <c r="E75" s="11"/>
      <c r="F75" s="11"/>
      <c r="G75" s="11"/>
      <c r="H75" s="11"/>
      <c r="I75" s="11"/>
      <c r="J75" s="11"/>
      <c r="K75" s="11"/>
      <c r="L75" s="11"/>
      <c r="M75" s="11"/>
      <c r="N75" s="11"/>
      <c r="O75" s="11"/>
      <c r="P75" s="11"/>
      <c r="Q75" s="11"/>
      <c r="R75" s="11"/>
      <c r="S75" s="11"/>
      <c r="T75" s="11"/>
      <c r="U75" s="11"/>
      <c r="V75" s="11"/>
      <c r="W75" s="11"/>
    </row>
    <row r="76" spans="3:24" x14ac:dyDescent="0.4">
      <c r="C76" s="11"/>
      <c r="D76" s="11"/>
      <c r="E76" s="11"/>
      <c r="F76" s="11"/>
      <c r="G76" s="11"/>
      <c r="H76" s="11"/>
      <c r="I76" s="11"/>
      <c r="J76" s="11"/>
      <c r="K76" s="11"/>
      <c r="L76" s="11"/>
      <c r="M76" s="11"/>
      <c r="N76" s="11"/>
      <c r="O76" s="11"/>
      <c r="P76" s="11"/>
      <c r="Q76" s="11"/>
      <c r="R76" s="11"/>
      <c r="S76" s="11"/>
      <c r="T76" s="11"/>
      <c r="U76" s="11"/>
      <c r="V76" s="11"/>
      <c r="W76" s="11"/>
    </row>
    <row r="77" spans="3:24" x14ac:dyDescent="0.4">
      <c r="C77" s="11"/>
      <c r="D77" s="11"/>
      <c r="E77" s="11"/>
      <c r="F77" s="11"/>
      <c r="G77" s="11"/>
      <c r="H77" s="11"/>
      <c r="I77" s="11"/>
      <c r="J77" s="11"/>
      <c r="K77" s="11"/>
      <c r="L77" s="11"/>
      <c r="M77" s="11"/>
      <c r="N77" s="11"/>
      <c r="O77" s="11"/>
      <c r="P77" s="11"/>
      <c r="Q77" s="11"/>
      <c r="R77" s="11"/>
      <c r="S77" s="11"/>
      <c r="T77" s="11"/>
      <c r="U77" s="11"/>
      <c r="V77" s="11"/>
      <c r="W77" s="11"/>
    </row>
    <row r="78" spans="3:24" x14ac:dyDescent="0.4">
      <c r="C78" s="11"/>
      <c r="D78" s="11"/>
      <c r="E78" s="11"/>
      <c r="F78" s="11"/>
      <c r="G78" s="11"/>
      <c r="H78" s="11"/>
      <c r="I78" s="11"/>
      <c r="J78" s="11"/>
      <c r="K78" s="11"/>
      <c r="L78" s="11"/>
      <c r="M78" s="11"/>
      <c r="N78" s="11"/>
      <c r="O78" s="11"/>
      <c r="P78" s="11"/>
      <c r="Q78" s="11"/>
      <c r="R78" s="11"/>
      <c r="S78" s="11"/>
      <c r="T78" s="11"/>
      <c r="U78" s="11"/>
      <c r="V78" s="11"/>
      <c r="W78" s="11"/>
    </row>
    <row r="79" spans="3:24" x14ac:dyDescent="0.4">
      <c r="C79" s="11"/>
      <c r="D79" s="11"/>
      <c r="E79" s="11"/>
      <c r="F79" s="11"/>
      <c r="G79" s="11"/>
      <c r="H79" s="11"/>
      <c r="I79" s="11"/>
      <c r="J79" s="11"/>
      <c r="K79" s="11"/>
      <c r="L79" s="11"/>
      <c r="M79" s="11"/>
      <c r="N79" s="11"/>
      <c r="O79" s="11"/>
      <c r="P79" s="11"/>
      <c r="Q79" s="11"/>
      <c r="R79" s="11"/>
      <c r="S79" s="11"/>
      <c r="T79" s="11"/>
      <c r="U79" s="11"/>
      <c r="V79" s="11"/>
      <c r="W79" s="11"/>
    </row>
    <row r="80" spans="3:24" x14ac:dyDescent="0.4">
      <c r="C80" s="11"/>
      <c r="D80" s="11"/>
      <c r="E80" s="11"/>
      <c r="F80" s="11"/>
      <c r="G80" s="11"/>
      <c r="H80" s="11"/>
      <c r="I80" s="11"/>
      <c r="J80" s="11"/>
      <c r="K80" s="11"/>
      <c r="L80" s="11"/>
      <c r="M80" s="11"/>
      <c r="N80" s="11"/>
      <c r="O80" s="11"/>
      <c r="P80" s="11"/>
      <c r="Q80" s="11"/>
      <c r="R80" s="11"/>
      <c r="S80" s="11"/>
      <c r="T80" s="11"/>
      <c r="U80" s="11"/>
      <c r="V80" s="11"/>
      <c r="W80" s="11"/>
    </row>
    <row r="81" spans="1:23" x14ac:dyDescent="0.4">
      <c r="C81" s="11"/>
      <c r="D81" s="11"/>
      <c r="E81" s="11"/>
      <c r="F81" s="11"/>
      <c r="G81" s="11"/>
      <c r="H81" s="11"/>
      <c r="I81" s="11"/>
      <c r="J81" s="11"/>
      <c r="K81" s="11"/>
      <c r="L81" s="11"/>
      <c r="M81" s="11"/>
      <c r="N81" s="11"/>
      <c r="O81" s="11"/>
      <c r="P81" s="11"/>
      <c r="Q81" s="11"/>
      <c r="R81" s="11"/>
      <c r="S81" s="11"/>
      <c r="T81" s="11"/>
      <c r="U81" s="11"/>
      <c r="V81" s="11"/>
      <c r="W81" s="11"/>
    </row>
    <row r="82" spans="1:23" x14ac:dyDescent="0.4">
      <c r="C82" s="11"/>
      <c r="D82" s="11"/>
      <c r="E82" s="11"/>
      <c r="F82" s="11"/>
      <c r="G82" s="11"/>
      <c r="H82" s="11"/>
      <c r="I82" s="11"/>
      <c r="J82" s="11"/>
      <c r="K82" s="11"/>
      <c r="L82" s="11"/>
      <c r="M82" s="11"/>
      <c r="N82" s="11"/>
      <c r="O82" s="11"/>
      <c r="P82" s="11"/>
      <c r="Q82" s="11"/>
      <c r="R82" s="11"/>
      <c r="S82" s="11"/>
      <c r="T82" s="11"/>
      <c r="U82" s="11"/>
      <c r="V82" s="11"/>
      <c r="W82" s="11"/>
    </row>
    <row r="83" spans="1:23" x14ac:dyDescent="0.4">
      <c r="C83" s="11"/>
      <c r="D83" s="11"/>
      <c r="E83" s="11"/>
      <c r="F83" s="11"/>
      <c r="G83" s="11"/>
      <c r="H83" s="11"/>
      <c r="I83" s="11"/>
      <c r="J83" s="11"/>
      <c r="K83" s="11"/>
      <c r="L83" s="11"/>
      <c r="M83" s="11"/>
      <c r="N83" s="11"/>
      <c r="O83" s="11"/>
      <c r="P83" s="11"/>
      <c r="Q83" s="11"/>
      <c r="R83" s="11"/>
      <c r="S83" s="11"/>
      <c r="T83" s="11"/>
      <c r="U83" s="11"/>
      <c r="V83" s="11"/>
      <c r="W83" s="11"/>
    </row>
    <row r="84" spans="1:23" x14ac:dyDescent="0.4">
      <c r="C84" s="11"/>
      <c r="D84" s="11"/>
      <c r="E84" s="11"/>
      <c r="F84" s="11"/>
      <c r="G84" s="11"/>
      <c r="H84" s="11"/>
      <c r="I84" s="11"/>
      <c r="J84" s="11"/>
      <c r="K84" s="11"/>
      <c r="L84" s="11"/>
      <c r="M84" s="11"/>
      <c r="N84" s="11"/>
      <c r="O84" s="11"/>
      <c r="P84" s="11"/>
      <c r="Q84" s="11"/>
      <c r="R84" s="11"/>
      <c r="S84" s="11"/>
      <c r="T84" s="11"/>
      <c r="U84" s="11"/>
      <c r="V84" s="11"/>
      <c r="W84" s="11"/>
    </row>
    <row r="85" spans="1:23" x14ac:dyDescent="0.4">
      <c r="C85" s="11"/>
      <c r="D85" s="11"/>
      <c r="E85" s="11"/>
      <c r="F85" s="11"/>
      <c r="G85" s="11"/>
      <c r="H85" s="11"/>
      <c r="I85" s="11"/>
      <c r="J85" s="11"/>
      <c r="K85" s="11"/>
      <c r="L85" s="11"/>
      <c r="M85" s="11"/>
      <c r="N85" s="11"/>
      <c r="O85" s="11"/>
      <c r="P85" s="11"/>
      <c r="Q85" s="11"/>
      <c r="R85" s="11"/>
      <c r="S85" s="11"/>
      <c r="T85" s="11"/>
      <c r="U85" s="11"/>
      <c r="V85" s="11"/>
      <c r="W85" s="11"/>
    </row>
    <row r="86" spans="1:23" x14ac:dyDescent="0.4">
      <c r="C86" s="11"/>
      <c r="D86" s="11"/>
      <c r="E86" s="11"/>
      <c r="F86" s="11"/>
      <c r="G86" s="11"/>
      <c r="H86" s="11"/>
      <c r="I86" s="11"/>
      <c r="J86" s="11"/>
      <c r="K86" s="11"/>
      <c r="L86" s="11"/>
      <c r="M86" s="11"/>
      <c r="N86" s="11"/>
      <c r="O86" s="11"/>
      <c r="P86" s="11"/>
      <c r="Q86" s="11"/>
      <c r="R86" s="11"/>
      <c r="S86" s="11"/>
      <c r="T86" s="11"/>
      <c r="U86" s="11"/>
      <c r="V86" s="11"/>
      <c r="W86" s="11"/>
    </row>
    <row r="87" spans="1:23" x14ac:dyDescent="0.4">
      <c r="C87" s="11"/>
      <c r="D87" s="11"/>
      <c r="E87" s="11"/>
      <c r="F87" s="11"/>
      <c r="G87" s="11"/>
      <c r="H87" s="11"/>
      <c r="I87" s="11"/>
      <c r="J87" s="11"/>
      <c r="K87" s="11"/>
      <c r="L87" s="11"/>
      <c r="M87" s="11"/>
      <c r="N87" s="11"/>
      <c r="O87" s="11"/>
      <c r="P87" s="11"/>
      <c r="Q87" s="11"/>
      <c r="R87" s="11"/>
      <c r="S87" s="11"/>
      <c r="T87" s="11"/>
      <c r="U87" s="11"/>
      <c r="V87" s="11"/>
      <c r="W87" s="11"/>
    </row>
    <row r="88" spans="1:23" x14ac:dyDescent="0.4">
      <c r="C88" s="11"/>
      <c r="D88" s="11"/>
      <c r="E88" s="11"/>
      <c r="F88" s="11"/>
      <c r="G88" s="11"/>
      <c r="H88" s="11"/>
      <c r="I88" s="11"/>
      <c r="J88" s="11"/>
      <c r="K88" s="11"/>
      <c r="L88" s="11"/>
      <c r="M88" s="11"/>
      <c r="N88" s="11"/>
      <c r="O88" s="11"/>
      <c r="P88" s="11"/>
      <c r="Q88" s="11"/>
      <c r="R88" s="11"/>
      <c r="S88" s="11"/>
      <c r="T88" s="11"/>
      <c r="U88" s="11"/>
      <c r="V88" s="11"/>
      <c r="W88" s="11"/>
    </row>
    <row r="89" spans="1:23" x14ac:dyDescent="0.4">
      <c r="C89" s="11"/>
      <c r="D89" s="11"/>
      <c r="E89" s="11"/>
      <c r="F89" s="11"/>
      <c r="G89" s="11"/>
      <c r="H89" s="11"/>
      <c r="I89" s="11"/>
      <c r="J89" s="11"/>
      <c r="K89" s="11"/>
      <c r="L89" s="11"/>
      <c r="M89" s="11"/>
      <c r="N89" s="11"/>
      <c r="O89" s="11"/>
      <c r="P89" s="11"/>
      <c r="Q89" s="11"/>
      <c r="R89" s="11"/>
      <c r="S89" s="11"/>
      <c r="T89" s="11"/>
      <c r="U89" s="11"/>
      <c r="V89" s="11"/>
      <c r="W89" s="11"/>
    </row>
    <row r="90" spans="1:23" x14ac:dyDescent="0.4">
      <c r="C90" s="11"/>
      <c r="D90" s="11"/>
      <c r="E90" s="11"/>
      <c r="F90" s="11"/>
      <c r="G90" s="11"/>
      <c r="H90" s="11"/>
      <c r="I90" s="11"/>
      <c r="J90" s="11"/>
      <c r="K90" s="11"/>
      <c r="L90" s="11"/>
      <c r="M90" s="11"/>
      <c r="N90" s="11"/>
      <c r="O90" s="11"/>
      <c r="P90" s="11"/>
      <c r="Q90" s="11"/>
      <c r="R90" s="11"/>
      <c r="S90" s="11"/>
      <c r="T90" s="11"/>
      <c r="U90" s="11"/>
      <c r="V90" s="11"/>
      <c r="W90" s="11"/>
    </row>
    <row r="92" spans="1:23" x14ac:dyDescent="0.4">
      <c r="A92" s="13"/>
      <c r="B92" s="14"/>
    </row>
    <row r="129" spans="1:2" x14ac:dyDescent="0.4">
      <c r="A129" s="13"/>
      <c r="B129" s="14"/>
    </row>
    <row r="130" spans="1:2" x14ac:dyDescent="0.4">
      <c r="A130" s="13"/>
      <c r="B130" s="14"/>
    </row>
    <row r="131" spans="1:2" x14ac:dyDescent="0.4">
      <c r="A131" s="13"/>
      <c r="B131" s="14"/>
    </row>
    <row r="132" spans="1:2" x14ac:dyDescent="0.4">
      <c r="A132" s="13"/>
      <c r="B132" s="14"/>
    </row>
    <row r="133" spans="1:2" x14ac:dyDescent="0.4">
      <c r="A133" s="13"/>
      <c r="B133" s="14"/>
    </row>
    <row r="134" spans="1:2" x14ac:dyDescent="0.4">
      <c r="A134" s="13"/>
      <c r="B134" s="14"/>
    </row>
    <row r="135" spans="1:2" x14ac:dyDescent="0.4">
      <c r="A135" s="13"/>
      <c r="B135" s="14"/>
    </row>
    <row r="136" spans="1:2" x14ac:dyDescent="0.4">
      <c r="A136" s="13"/>
      <c r="B136" s="14"/>
    </row>
    <row r="137" spans="1:2" x14ac:dyDescent="0.4">
      <c r="A137" s="13"/>
      <c r="B137" s="14"/>
    </row>
    <row r="138" spans="1:2" x14ac:dyDescent="0.4">
      <c r="A138" s="13"/>
      <c r="B138" s="14"/>
    </row>
    <row r="139" spans="1:2" x14ac:dyDescent="0.4">
      <c r="A139" s="13"/>
      <c r="B139" s="14"/>
    </row>
    <row r="140" spans="1:2" x14ac:dyDescent="0.4">
      <c r="A140" s="13"/>
      <c r="B140" s="14"/>
    </row>
    <row r="141" spans="1:2" x14ac:dyDescent="0.4">
      <c r="A141" s="13"/>
      <c r="B141" s="14"/>
    </row>
    <row r="142" spans="1:2" x14ac:dyDescent="0.4">
      <c r="A142" s="13"/>
      <c r="B142" s="14"/>
    </row>
    <row r="143" spans="1:2" x14ac:dyDescent="0.4">
      <c r="A143" s="13"/>
      <c r="B143" s="14"/>
    </row>
    <row r="144" spans="1:2" x14ac:dyDescent="0.4">
      <c r="A144" s="13"/>
      <c r="B144" s="14"/>
    </row>
    <row r="145" spans="1:2" x14ac:dyDescent="0.4">
      <c r="A145" s="13"/>
      <c r="B145" s="14"/>
    </row>
    <row r="146" spans="1:2" x14ac:dyDescent="0.4">
      <c r="A146" s="13"/>
      <c r="B146" s="14"/>
    </row>
    <row r="147" spans="1:2" x14ac:dyDescent="0.4">
      <c r="A147" s="13"/>
      <c r="B147" s="14"/>
    </row>
    <row r="148" spans="1:2" x14ac:dyDescent="0.4">
      <c r="A148" s="13"/>
      <c r="B148" s="14"/>
    </row>
    <row r="149" spans="1:2" x14ac:dyDescent="0.4">
      <c r="A149" s="13"/>
      <c r="B149" s="14"/>
    </row>
    <row r="150" spans="1:2" x14ac:dyDescent="0.4">
      <c r="A150" s="13"/>
      <c r="B150" s="14"/>
    </row>
    <row r="151" spans="1:2" x14ac:dyDescent="0.4">
      <c r="A151" s="13"/>
      <c r="B151" s="14"/>
    </row>
    <row r="152" spans="1:2" x14ac:dyDescent="0.4">
      <c r="A152" s="13"/>
      <c r="B152" s="14"/>
    </row>
    <row r="153" spans="1:2" x14ac:dyDescent="0.4">
      <c r="A153" s="13"/>
      <c r="B153" s="14"/>
    </row>
    <row r="154" spans="1:2" x14ac:dyDescent="0.4">
      <c r="A154" s="13"/>
      <c r="B154" s="14"/>
    </row>
    <row r="155" spans="1:2" x14ac:dyDescent="0.4">
      <c r="A155" s="13"/>
      <c r="B155" s="14"/>
    </row>
    <row r="156" spans="1:2" x14ac:dyDescent="0.4">
      <c r="A156" s="13"/>
      <c r="B156" s="14"/>
    </row>
    <row r="157" spans="1:2" x14ac:dyDescent="0.4">
      <c r="A157" s="13"/>
      <c r="B157" s="14"/>
    </row>
    <row r="158" spans="1:2" x14ac:dyDescent="0.4">
      <c r="A158" s="13"/>
      <c r="B158" s="14"/>
    </row>
    <row r="159" spans="1:2" x14ac:dyDescent="0.4">
      <c r="A159" s="13"/>
      <c r="B159" s="14"/>
    </row>
    <row r="160" spans="1:2" x14ac:dyDescent="0.4">
      <c r="A160" s="13"/>
      <c r="B160" s="14"/>
    </row>
    <row r="161" spans="1:2" x14ac:dyDescent="0.4">
      <c r="A161" s="13"/>
      <c r="B161" s="14"/>
    </row>
    <row r="162" spans="1:2" x14ac:dyDescent="0.4">
      <c r="A162" s="13"/>
      <c r="B162" s="14"/>
    </row>
    <row r="163" spans="1:2" x14ac:dyDescent="0.4">
      <c r="A163" s="13"/>
      <c r="B163" s="14"/>
    </row>
    <row r="164" spans="1:2" x14ac:dyDescent="0.4">
      <c r="A164" s="13"/>
      <c r="B164" s="14"/>
    </row>
    <row r="165" spans="1:2" x14ac:dyDescent="0.4">
      <c r="A165" s="13"/>
      <c r="B165" s="14"/>
    </row>
    <row r="166" spans="1:2" x14ac:dyDescent="0.4">
      <c r="A166" s="13"/>
      <c r="B166" s="14"/>
    </row>
    <row r="167" spans="1:2" x14ac:dyDescent="0.4">
      <c r="A167" s="13"/>
      <c r="B167" s="14"/>
    </row>
    <row r="168" spans="1:2" x14ac:dyDescent="0.4">
      <c r="A168" s="13"/>
      <c r="B168" s="14"/>
    </row>
    <row r="169" spans="1:2" x14ac:dyDescent="0.4">
      <c r="A169" s="13"/>
      <c r="B169" s="14"/>
    </row>
    <row r="170" spans="1:2" x14ac:dyDescent="0.4">
      <c r="A170" s="13"/>
      <c r="B170" s="14"/>
    </row>
    <row r="171" spans="1:2" x14ac:dyDescent="0.4">
      <c r="A171" s="13"/>
      <c r="B171" s="14"/>
    </row>
    <row r="172" spans="1:2" x14ac:dyDescent="0.4">
      <c r="A172" s="13"/>
      <c r="B172" s="14"/>
    </row>
  </sheetData>
  <sheetProtection password="8DFC" sheet="1" objects="1" scenarios="1"/>
  <mergeCells count="65">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29:W30"/>
    <mergeCell ref="C18:E19"/>
    <mergeCell ref="F18:I19"/>
    <mergeCell ref="J18:L19"/>
    <mergeCell ref="M18:W19"/>
    <mergeCell ref="C20:E21"/>
    <mergeCell ref="F20:G21"/>
    <mergeCell ref="H20:W21"/>
    <mergeCell ref="C59:E60"/>
    <mergeCell ref="F59:W60"/>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71:E72"/>
    <mergeCell ref="F71:W72"/>
    <mergeCell ref="C65:G66"/>
    <mergeCell ref="H65:W66"/>
    <mergeCell ref="C67:G68"/>
    <mergeCell ref="H67:I68"/>
    <mergeCell ref="J67:J68"/>
    <mergeCell ref="K67:K68"/>
    <mergeCell ref="L67:L68"/>
    <mergeCell ref="T67:U68"/>
    <mergeCell ref="V67:W68"/>
    <mergeCell ref="A1:E1"/>
    <mergeCell ref="C69:E70"/>
    <mergeCell ref="F69:L70"/>
    <mergeCell ref="M69:O70"/>
    <mergeCell ref="P69:W70"/>
    <mergeCell ref="C61:E62"/>
    <mergeCell ref="F61:W62"/>
    <mergeCell ref="C63:E64"/>
    <mergeCell ref="F63:G64"/>
    <mergeCell ref="H63:L64"/>
    <mergeCell ref="M63:O64"/>
    <mergeCell ref="P63:W64"/>
    <mergeCell ref="C51:E52"/>
    <mergeCell ref="F51:W52"/>
    <mergeCell ref="C56:H57"/>
    <mergeCell ref="I56:J57"/>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X2" sqref="X2"/>
    </sheetView>
  </sheetViews>
  <sheetFormatPr defaultColWidth="9" defaultRowHeight="12" x14ac:dyDescent="0.4"/>
  <cols>
    <col min="1" max="1" width="6.625" style="10" customWidth="1"/>
    <col min="2" max="2" width="6.625" style="9" customWidth="1"/>
    <col min="3" max="43" width="4.75" style="10" customWidth="1"/>
    <col min="44" max="16384" width="9" style="10"/>
  </cols>
  <sheetData>
    <row r="1" spans="1:24" s="373" customFormat="1" ht="30" customHeight="1" x14ac:dyDescent="0.4">
      <c r="A1" s="877" t="s">
        <v>1000</v>
      </c>
      <c r="B1" s="877"/>
      <c r="C1" s="877"/>
      <c r="D1" s="877"/>
      <c r="E1" s="877"/>
    </row>
    <row r="2" spans="1:24" ht="12.75" thickBot="1" x14ac:dyDescent="0.45">
      <c r="A2" s="181"/>
      <c r="C2" s="406"/>
      <c r="D2" s="406"/>
      <c r="E2" s="406"/>
      <c r="F2" s="406"/>
      <c r="G2" s="406"/>
      <c r="H2" s="406"/>
      <c r="I2" s="406"/>
      <c r="J2" s="406"/>
      <c r="K2" s="406"/>
      <c r="L2" s="406"/>
      <c r="M2" s="406"/>
      <c r="N2" s="406"/>
      <c r="O2" s="406"/>
      <c r="P2" s="406"/>
      <c r="Q2" s="406"/>
      <c r="R2" s="406"/>
      <c r="S2" s="406"/>
      <c r="T2" s="406"/>
      <c r="U2" s="406"/>
      <c r="V2" s="406"/>
      <c r="W2" s="406"/>
      <c r="X2" s="11"/>
    </row>
    <row r="3" spans="1:24" ht="14.25" customHeight="1" x14ac:dyDescent="0.4">
      <c r="C3" s="922" t="s">
        <v>191</v>
      </c>
      <c r="D3" s="923"/>
      <c r="E3" s="923"/>
      <c r="F3" s="708" t="str">
        <f>入力シート!K11&amp;""</f>
        <v/>
      </c>
      <c r="G3" s="709"/>
      <c r="H3" s="709"/>
      <c r="I3" s="710"/>
      <c r="J3" s="400"/>
      <c r="K3" s="400"/>
      <c r="L3" s="400"/>
      <c r="M3" s="400"/>
      <c r="N3" s="400"/>
      <c r="O3" s="400"/>
      <c r="P3" s="926" t="s">
        <v>192</v>
      </c>
      <c r="Q3" s="926"/>
      <c r="R3" s="718" t="str">
        <f>入力シート!K12&amp;""</f>
        <v/>
      </c>
      <c r="S3" s="719"/>
      <c r="T3" s="720"/>
      <c r="U3" s="718" t="str">
        <f>入力シート!K13&amp;""</f>
        <v/>
      </c>
      <c r="V3" s="719"/>
      <c r="W3" s="720"/>
      <c r="X3" s="11"/>
    </row>
    <row r="4" spans="1:24" ht="12.75" customHeight="1" thickBot="1" x14ac:dyDescent="0.45">
      <c r="C4" s="924"/>
      <c r="D4" s="925"/>
      <c r="E4" s="925"/>
      <c r="F4" s="711"/>
      <c r="G4" s="712"/>
      <c r="H4" s="712"/>
      <c r="I4" s="713"/>
      <c r="J4" s="400"/>
      <c r="K4" s="400"/>
      <c r="L4" s="400"/>
      <c r="M4" s="400"/>
      <c r="N4" s="400"/>
      <c r="O4" s="400"/>
      <c r="P4" s="927"/>
      <c r="Q4" s="927"/>
      <c r="R4" s="721"/>
      <c r="S4" s="722"/>
      <c r="T4" s="723"/>
      <c r="U4" s="721"/>
      <c r="V4" s="722"/>
      <c r="W4" s="723"/>
      <c r="X4" s="11"/>
    </row>
    <row r="5" spans="1:24" x14ac:dyDescent="0.4">
      <c r="C5" s="406"/>
      <c r="D5" s="406"/>
      <c r="E5" s="406"/>
      <c r="F5" s="406"/>
      <c r="G5" s="406"/>
      <c r="H5" s="406"/>
      <c r="I5" s="406"/>
      <c r="J5" s="406"/>
      <c r="K5" s="406"/>
      <c r="L5" s="406"/>
      <c r="M5" s="406"/>
      <c r="N5" s="406"/>
      <c r="O5" s="406"/>
      <c r="P5" s="406"/>
      <c r="Q5" s="406"/>
      <c r="R5" s="406"/>
      <c r="S5" s="406"/>
      <c r="T5" s="406"/>
      <c r="U5" s="406"/>
      <c r="V5" s="406"/>
      <c r="W5" s="406"/>
      <c r="X5" s="11"/>
    </row>
    <row r="6" spans="1:24" ht="12.75" customHeight="1" x14ac:dyDescent="0.4">
      <c r="C6" s="928" t="s">
        <v>1215</v>
      </c>
      <c r="D6" s="928"/>
      <c r="E6" s="928"/>
      <c r="F6" s="928"/>
      <c r="G6" s="928"/>
      <c r="H6" s="928"/>
      <c r="I6" s="928"/>
      <c r="J6" s="928"/>
      <c r="K6" s="928"/>
      <c r="L6" s="928"/>
      <c r="M6" s="928"/>
      <c r="N6" s="411"/>
      <c r="O6" s="411"/>
      <c r="P6" s="411"/>
      <c r="Q6" s="411"/>
      <c r="R6" s="411"/>
      <c r="S6" s="411"/>
      <c r="T6" s="411"/>
      <c r="U6" s="411"/>
      <c r="V6" s="411"/>
      <c r="W6" s="411"/>
      <c r="X6" s="11"/>
    </row>
    <row r="7" spans="1:24" ht="12.75" customHeight="1" x14ac:dyDescent="0.4">
      <c r="C7" s="928"/>
      <c r="D7" s="928"/>
      <c r="E7" s="928"/>
      <c r="F7" s="928"/>
      <c r="G7" s="928"/>
      <c r="H7" s="928"/>
      <c r="I7" s="928"/>
      <c r="J7" s="928"/>
      <c r="K7" s="928"/>
      <c r="L7" s="928"/>
      <c r="M7" s="928"/>
      <c r="N7" s="411"/>
      <c r="O7" s="411"/>
      <c r="P7" s="406"/>
      <c r="Q7" s="406"/>
      <c r="R7" s="406"/>
      <c r="S7" s="406"/>
      <c r="T7" s="406"/>
      <c r="U7" s="406"/>
      <c r="V7" s="406"/>
      <c r="W7" s="406"/>
      <c r="X7" s="11"/>
    </row>
    <row r="8" spans="1:24" x14ac:dyDescent="0.4">
      <c r="C8" s="406"/>
      <c r="D8" s="406"/>
      <c r="E8" s="406"/>
      <c r="F8" s="406"/>
      <c r="G8" s="406"/>
      <c r="H8" s="406"/>
      <c r="I8" s="406"/>
      <c r="J8" s="406"/>
      <c r="K8" s="406"/>
      <c r="L8" s="406"/>
      <c r="M8" s="406"/>
      <c r="N8" s="406"/>
      <c r="O8" s="406"/>
      <c r="P8" s="406"/>
      <c r="Q8" s="406"/>
      <c r="R8" s="406"/>
      <c r="S8" s="406"/>
      <c r="T8" s="406"/>
      <c r="U8" s="406"/>
      <c r="V8" s="406"/>
      <c r="W8" s="406"/>
      <c r="X8" s="11"/>
    </row>
    <row r="9" spans="1:24" ht="12.75" customHeight="1" x14ac:dyDescent="0.4">
      <c r="C9" s="903" t="s">
        <v>229</v>
      </c>
      <c r="D9" s="903"/>
      <c r="E9" s="903"/>
      <c r="F9" s="412"/>
      <c r="G9" s="412"/>
      <c r="H9" s="412"/>
      <c r="I9" s="412"/>
      <c r="J9" s="406"/>
      <c r="K9" s="406"/>
      <c r="L9" s="406"/>
      <c r="M9" s="406"/>
      <c r="N9" s="406"/>
      <c r="O9" s="406"/>
      <c r="P9" s="406"/>
      <c r="Q9" s="406"/>
      <c r="R9" s="406"/>
      <c r="S9" s="406"/>
      <c r="T9" s="406"/>
      <c r="U9" s="406"/>
      <c r="V9" s="406"/>
      <c r="W9" s="406"/>
      <c r="X9" s="11"/>
    </row>
    <row r="10" spans="1:24" ht="12.75" customHeight="1" x14ac:dyDescent="0.4">
      <c r="C10" s="903"/>
      <c r="D10" s="903"/>
      <c r="E10" s="903"/>
      <c r="F10" s="412"/>
      <c r="G10" s="412"/>
      <c r="H10" s="412"/>
      <c r="I10" s="412"/>
      <c r="J10" s="406"/>
      <c r="K10" s="406"/>
      <c r="L10" s="406"/>
      <c r="M10" s="406"/>
      <c r="N10" s="406"/>
      <c r="O10" s="406"/>
      <c r="P10" s="406"/>
      <c r="Q10" s="406"/>
      <c r="R10" s="406"/>
      <c r="S10" s="406"/>
      <c r="T10" s="406"/>
      <c r="U10" s="406"/>
      <c r="V10" s="406"/>
      <c r="W10" s="406"/>
      <c r="X10" s="11"/>
    </row>
    <row r="11" spans="1:24" ht="5.0999999999999996" customHeight="1" thickBot="1" x14ac:dyDescent="0.45">
      <c r="C11" s="400"/>
      <c r="D11" s="400"/>
      <c r="E11" s="400"/>
      <c r="F11" s="400"/>
      <c r="G11" s="400"/>
      <c r="H11" s="400"/>
      <c r="I11" s="400"/>
      <c r="J11" s="400"/>
      <c r="K11" s="400"/>
      <c r="L11" s="400"/>
      <c r="M11" s="400"/>
      <c r="N11" s="400"/>
      <c r="O11" s="400"/>
      <c r="P11" s="400"/>
      <c r="Q11" s="400"/>
      <c r="R11" s="400"/>
      <c r="S11" s="400"/>
      <c r="T11" s="400"/>
      <c r="U11" s="400"/>
      <c r="V11" s="400"/>
      <c r="W11" s="400"/>
      <c r="X11" s="11"/>
    </row>
    <row r="12" spans="1:24" ht="12" customHeight="1" x14ac:dyDescent="0.4">
      <c r="B12" s="9" t="s">
        <v>1017</v>
      </c>
      <c r="C12" s="892" t="s">
        <v>804</v>
      </c>
      <c r="D12" s="893"/>
      <c r="E12" s="893"/>
      <c r="F12" s="893"/>
      <c r="G12" s="893"/>
      <c r="H12" s="894" t="str">
        <f>入力シート!K263&amp;""</f>
        <v/>
      </c>
      <c r="I12" s="894"/>
      <c r="J12" s="894"/>
      <c r="K12" s="894"/>
      <c r="L12" s="894"/>
      <c r="M12" s="894"/>
      <c r="N12" s="894"/>
      <c r="O12" s="894"/>
      <c r="P12" s="894"/>
      <c r="Q12" s="894"/>
      <c r="R12" s="894"/>
      <c r="S12" s="894"/>
      <c r="T12" s="894"/>
      <c r="U12" s="894"/>
      <c r="V12" s="894"/>
      <c r="W12" s="895"/>
      <c r="X12" s="11"/>
    </row>
    <row r="13" spans="1:24" ht="12" customHeight="1" x14ac:dyDescent="0.4">
      <c r="C13" s="885"/>
      <c r="D13" s="698"/>
      <c r="E13" s="698"/>
      <c r="F13" s="698"/>
      <c r="G13" s="698"/>
      <c r="H13" s="752"/>
      <c r="I13" s="752"/>
      <c r="J13" s="752"/>
      <c r="K13" s="752"/>
      <c r="L13" s="752"/>
      <c r="M13" s="752"/>
      <c r="N13" s="752"/>
      <c r="O13" s="752"/>
      <c r="P13" s="752"/>
      <c r="Q13" s="752"/>
      <c r="R13" s="752"/>
      <c r="S13" s="752"/>
      <c r="T13" s="752"/>
      <c r="U13" s="752"/>
      <c r="V13" s="752"/>
      <c r="W13" s="887"/>
      <c r="X13" s="11"/>
    </row>
    <row r="14" spans="1:24" ht="12" customHeight="1" x14ac:dyDescent="0.4">
      <c r="C14" s="885" t="s">
        <v>999</v>
      </c>
      <c r="D14" s="698"/>
      <c r="E14" s="698"/>
      <c r="F14" s="698"/>
      <c r="G14" s="698"/>
      <c r="H14" s="752" t="str">
        <f>入力シート!K264&amp;""</f>
        <v/>
      </c>
      <c r="I14" s="752"/>
      <c r="J14" s="752"/>
      <c r="K14" s="752"/>
      <c r="L14" s="752"/>
      <c r="M14" s="752"/>
      <c r="N14" s="752"/>
      <c r="O14" s="752"/>
      <c r="P14" s="752"/>
      <c r="Q14" s="752"/>
      <c r="R14" s="752"/>
      <c r="S14" s="752"/>
      <c r="T14" s="752"/>
      <c r="U14" s="752"/>
      <c r="V14" s="752"/>
      <c r="W14" s="887"/>
      <c r="X14" s="11"/>
    </row>
    <row r="15" spans="1:24" ht="12" customHeight="1" x14ac:dyDescent="0.4">
      <c r="C15" s="885"/>
      <c r="D15" s="698"/>
      <c r="E15" s="698"/>
      <c r="F15" s="698"/>
      <c r="G15" s="698"/>
      <c r="H15" s="752"/>
      <c r="I15" s="752"/>
      <c r="J15" s="752"/>
      <c r="K15" s="752"/>
      <c r="L15" s="752"/>
      <c r="M15" s="752"/>
      <c r="N15" s="752"/>
      <c r="O15" s="752"/>
      <c r="P15" s="752"/>
      <c r="Q15" s="752"/>
      <c r="R15" s="752"/>
      <c r="S15" s="752"/>
      <c r="T15" s="752"/>
      <c r="U15" s="752"/>
      <c r="V15" s="752"/>
      <c r="W15" s="887"/>
      <c r="X15" s="11"/>
    </row>
    <row r="16" spans="1:24" ht="12" customHeight="1" x14ac:dyDescent="0.4">
      <c r="C16" s="885" t="s">
        <v>805</v>
      </c>
      <c r="D16" s="698"/>
      <c r="E16" s="698"/>
      <c r="F16" s="886" t="str">
        <f>入力シート!K265&amp;""</f>
        <v/>
      </c>
      <c r="G16" s="886"/>
      <c r="H16" s="752" t="str">
        <f>入力シート!K266&amp;""</f>
        <v>国・地域コードを入力してください</v>
      </c>
      <c r="I16" s="752"/>
      <c r="J16" s="752"/>
      <c r="K16" s="752"/>
      <c r="L16" s="752"/>
      <c r="M16" s="752"/>
      <c r="N16" s="752"/>
      <c r="O16" s="752"/>
      <c r="P16" s="752"/>
      <c r="Q16" s="752"/>
      <c r="R16" s="752"/>
      <c r="S16" s="752"/>
      <c r="T16" s="752"/>
      <c r="U16" s="752"/>
      <c r="V16" s="752"/>
      <c r="W16" s="887"/>
      <c r="X16" s="11"/>
    </row>
    <row r="17" spans="3:24" ht="12" customHeight="1" x14ac:dyDescent="0.4">
      <c r="C17" s="885"/>
      <c r="D17" s="698"/>
      <c r="E17" s="698"/>
      <c r="F17" s="886"/>
      <c r="G17" s="886"/>
      <c r="H17" s="752"/>
      <c r="I17" s="752"/>
      <c r="J17" s="752"/>
      <c r="K17" s="752"/>
      <c r="L17" s="752"/>
      <c r="M17" s="752"/>
      <c r="N17" s="752"/>
      <c r="O17" s="752"/>
      <c r="P17" s="752"/>
      <c r="Q17" s="752"/>
      <c r="R17" s="752"/>
      <c r="S17" s="752"/>
      <c r="T17" s="752"/>
      <c r="U17" s="752"/>
      <c r="V17" s="752"/>
      <c r="W17" s="887"/>
      <c r="X17" s="11"/>
    </row>
    <row r="18" spans="3:24" ht="12" customHeight="1" x14ac:dyDescent="0.4">
      <c r="C18" s="885" t="s">
        <v>809</v>
      </c>
      <c r="D18" s="698"/>
      <c r="E18" s="698"/>
      <c r="F18" s="783" t="str">
        <f>入力シート!K267&amp;""</f>
        <v/>
      </c>
      <c r="G18" s="800"/>
      <c r="H18" s="800"/>
      <c r="I18" s="800"/>
      <c r="J18" s="888" t="s">
        <v>1012</v>
      </c>
      <c r="K18" s="888"/>
      <c r="L18" s="888"/>
      <c r="M18" s="736" t="str">
        <f>入力シート!K269&amp;""</f>
        <v>分野コードを入力してください</v>
      </c>
      <c r="N18" s="734"/>
      <c r="O18" s="734"/>
      <c r="P18" s="734"/>
      <c r="Q18" s="734"/>
      <c r="R18" s="734"/>
      <c r="S18" s="734"/>
      <c r="T18" s="734"/>
      <c r="U18" s="734"/>
      <c r="V18" s="734"/>
      <c r="W18" s="737"/>
      <c r="X18" s="11"/>
    </row>
    <row r="19" spans="3:24" ht="12" customHeight="1" x14ac:dyDescent="0.4">
      <c r="C19" s="885"/>
      <c r="D19" s="698"/>
      <c r="E19" s="698"/>
      <c r="F19" s="785"/>
      <c r="G19" s="802"/>
      <c r="H19" s="802"/>
      <c r="I19" s="802"/>
      <c r="J19" s="888"/>
      <c r="K19" s="888"/>
      <c r="L19" s="888"/>
      <c r="M19" s="749"/>
      <c r="N19" s="747"/>
      <c r="O19" s="747"/>
      <c r="P19" s="747"/>
      <c r="Q19" s="747"/>
      <c r="R19" s="747"/>
      <c r="S19" s="747"/>
      <c r="T19" s="747"/>
      <c r="U19" s="747"/>
      <c r="V19" s="747"/>
      <c r="W19" s="750"/>
      <c r="X19" s="11"/>
    </row>
    <row r="20" spans="3:24" ht="12" customHeight="1" x14ac:dyDescent="0.4">
      <c r="C20" s="738" t="s">
        <v>806</v>
      </c>
      <c r="D20" s="739"/>
      <c r="E20" s="740"/>
      <c r="F20" s="817" t="str">
        <f>入力シート!K270&amp;""</f>
        <v/>
      </c>
      <c r="G20" s="765"/>
      <c r="H20" s="736" t="str">
        <f>入力シート!K271&amp;""</f>
        <v/>
      </c>
      <c r="I20" s="734"/>
      <c r="J20" s="734"/>
      <c r="K20" s="734"/>
      <c r="L20" s="734"/>
      <c r="M20" s="734"/>
      <c r="N20" s="734"/>
      <c r="O20" s="734"/>
      <c r="P20" s="734"/>
      <c r="Q20" s="734"/>
      <c r="R20" s="734"/>
      <c r="S20" s="734"/>
      <c r="T20" s="881"/>
      <c r="U20" s="881"/>
      <c r="V20" s="881"/>
      <c r="W20" s="882"/>
      <c r="X20" s="11"/>
    </row>
    <row r="21" spans="3:24" ht="12" customHeight="1" x14ac:dyDescent="0.4">
      <c r="C21" s="607"/>
      <c r="D21" s="608"/>
      <c r="E21" s="741"/>
      <c r="F21" s="818"/>
      <c r="G21" s="819"/>
      <c r="H21" s="749"/>
      <c r="I21" s="747"/>
      <c r="J21" s="747"/>
      <c r="K21" s="747"/>
      <c r="L21" s="747"/>
      <c r="M21" s="747"/>
      <c r="N21" s="747"/>
      <c r="O21" s="747"/>
      <c r="P21" s="747"/>
      <c r="Q21" s="747"/>
      <c r="R21" s="747"/>
      <c r="S21" s="747"/>
      <c r="T21" s="883"/>
      <c r="U21" s="883"/>
      <c r="V21" s="883"/>
      <c r="W21" s="884"/>
      <c r="X21" s="11"/>
    </row>
    <row r="22" spans="3:24" ht="12" customHeight="1" x14ac:dyDescent="0.4">
      <c r="C22" s="885" t="s">
        <v>807</v>
      </c>
      <c r="D22" s="698"/>
      <c r="E22" s="698"/>
      <c r="F22" s="698"/>
      <c r="G22" s="698"/>
      <c r="H22" s="736" t="str">
        <f>入力シート!K272&amp;""</f>
        <v/>
      </c>
      <c r="I22" s="734"/>
      <c r="J22" s="734"/>
      <c r="K22" s="734"/>
      <c r="L22" s="734"/>
      <c r="M22" s="881"/>
      <c r="N22" s="881"/>
      <c r="O22" s="881"/>
      <c r="P22" s="881"/>
      <c r="Q22" s="881"/>
      <c r="R22" s="881"/>
      <c r="S22" s="881"/>
      <c r="T22" s="881"/>
      <c r="U22" s="881"/>
      <c r="V22" s="881"/>
      <c r="W22" s="882"/>
      <c r="X22" s="11"/>
    </row>
    <row r="23" spans="3:24" ht="12" customHeight="1" x14ac:dyDescent="0.4">
      <c r="C23" s="885"/>
      <c r="D23" s="698"/>
      <c r="E23" s="698"/>
      <c r="F23" s="698"/>
      <c r="G23" s="698"/>
      <c r="H23" s="749"/>
      <c r="I23" s="747"/>
      <c r="J23" s="747"/>
      <c r="K23" s="747"/>
      <c r="L23" s="747"/>
      <c r="M23" s="883"/>
      <c r="N23" s="883"/>
      <c r="O23" s="883"/>
      <c r="P23" s="883"/>
      <c r="Q23" s="883"/>
      <c r="R23" s="883"/>
      <c r="S23" s="883"/>
      <c r="T23" s="883"/>
      <c r="U23" s="883"/>
      <c r="V23" s="883"/>
      <c r="W23" s="884"/>
      <c r="X23" s="11"/>
    </row>
    <row r="24" spans="3:24" ht="12" customHeight="1" x14ac:dyDescent="0.4">
      <c r="C24" s="885" t="s">
        <v>808</v>
      </c>
      <c r="D24" s="698"/>
      <c r="E24" s="698"/>
      <c r="F24" s="698"/>
      <c r="G24" s="698"/>
      <c r="H24" s="921" t="str">
        <f>入力シート!K273&amp;""</f>
        <v/>
      </c>
      <c r="I24" s="921"/>
      <c r="J24" s="878" t="s">
        <v>831</v>
      </c>
      <c r="K24" s="879" t="str">
        <f>入力シート!K274&amp;""</f>
        <v/>
      </c>
      <c r="L24" s="878" t="s">
        <v>842</v>
      </c>
      <c r="M24" s="413"/>
      <c r="N24" s="414"/>
      <c r="O24" s="414"/>
      <c r="P24" s="414"/>
      <c r="Q24" s="414"/>
      <c r="R24" s="414"/>
      <c r="S24" s="414"/>
      <c r="T24" s="880"/>
      <c r="U24" s="880"/>
      <c r="V24" s="880"/>
      <c r="W24" s="889"/>
      <c r="X24" s="11"/>
    </row>
    <row r="25" spans="3:24" ht="12" customHeight="1" x14ac:dyDescent="0.4">
      <c r="C25" s="885"/>
      <c r="D25" s="698"/>
      <c r="E25" s="698"/>
      <c r="F25" s="698"/>
      <c r="G25" s="698"/>
      <c r="H25" s="921"/>
      <c r="I25" s="921"/>
      <c r="J25" s="878"/>
      <c r="K25" s="879"/>
      <c r="L25" s="878"/>
      <c r="M25" s="415"/>
      <c r="N25" s="416"/>
      <c r="O25" s="416"/>
      <c r="P25" s="416"/>
      <c r="Q25" s="416"/>
      <c r="R25" s="416"/>
      <c r="S25" s="416"/>
      <c r="T25" s="880"/>
      <c r="U25" s="880"/>
      <c r="V25" s="880"/>
      <c r="W25" s="889"/>
      <c r="X25" s="11"/>
    </row>
    <row r="26" spans="3:24" ht="12" customHeight="1" x14ac:dyDescent="0.4">
      <c r="C26" s="738" t="s">
        <v>1015</v>
      </c>
      <c r="D26" s="739"/>
      <c r="E26" s="740"/>
      <c r="F26" s="736" t="str">
        <f>入力シート!K275&amp;""</f>
        <v/>
      </c>
      <c r="G26" s="734"/>
      <c r="H26" s="734"/>
      <c r="I26" s="734"/>
      <c r="J26" s="734"/>
      <c r="K26" s="734"/>
      <c r="L26" s="735"/>
      <c r="M26" s="742" t="s">
        <v>810</v>
      </c>
      <c r="N26" s="739"/>
      <c r="O26" s="740"/>
      <c r="P26" s="736" t="str">
        <f>入力シート!K276&amp;""</f>
        <v/>
      </c>
      <c r="Q26" s="734"/>
      <c r="R26" s="734"/>
      <c r="S26" s="734"/>
      <c r="T26" s="734"/>
      <c r="U26" s="734"/>
      <c r="V26" s="734"/>
      <c r="W26" s="737"/>
      <c r="X26" s="11"/>
    </row>
    <row r="27" spans="3:24" ht="12" customHeight="1" x14ac:dyDescent="0.4">
      <c r="C27" s="787"/>
      <c r="D27" s="693"/>
      <c r="E27" s="694"/>
      <c r="F27" s="682"/>
      <c r="G27" s="683"/>
      <c r="H27" s="683"/>
      <c r="I27" s="683"/>
      <c r="J27" s="683"/>
      <c r="K27" s="683"/>
      <c r="L27" s="689"/>
      <c r="M27" s="692"/>
      <c r="N27" s="693"/>
      <c r="O27" s="694"/>
      <c r="P27" s="682"/>
      <c r="Q27" s="683"/>
      <c r="R27" s="683"/>
      <c r="S27" s="683"/>
      <c r="T27" s="683"/>
      <c r="U27" s="683"/>
      <c r="V27" s="683"/>
      <c r="W27" s="684"/>
      <c r="X27" s="11"/>
    </row>
    <row r="28" spans="3:24" ht="12" customHeight="1" x14ac:dyDescent="0.4">
      <c r="C28" s="787"/>
      <c r="D28" s="693"/>
      <c r="E28" s="694"/>
      <c r="F28" s="682"/>
      <c r="G28" s="683"/>
      <c r="H28" s="683"/>
      <c r="I28" s="683"/>
      <c r="J28" s="683"/>
      <c r="K28" s="683"/>
      <c r="L28" s="689"/>
      <c r="M28" s="743"/>
      <c r="N28" s="608"/>
      <c r="O28" s="741"/>
      <c r="P28" s="749"/>
      <c r="Q28" s="747"/>
      <c r="R28" s="747"/>
      <c r="S28" s="747"/>
      <c r="T28" s="747"/>
      <c r="U28" s="747"/>
      <c r="V28" s="747"/>
      <c r="W28" s="750"/>
      <c r="X28" s="11"/>
    </row>
    <row r="29" spans="3:24" ht="12" customHeight="1" x14ac:dyDescent="0.4">
      <c r="C29" s="738" t="s">
        <v>1172</v>
      </c>
      <c r="D29" s="739"/>
      <c r="E29" s="739"/>
      <c r="F29" s="739"/>
      <c r="G29" s="739"/>
      <c r="H29" s="739"/>
      <c r="I29" s="739"/>
      <c r="J29" s="739"/>
      <c r="K29" s="739"/>
      <c r="L29" s="739"/>
      <c r="M29" s="739"/>
      <c r="N29" s="739"/>
      <c r="O29" s="739"/>
      <c r="P29" s="739"/>
      <c r="Q29" s="739"/>
      <c r="R29" s="739"/>
      <c r="S29" s="739"/>
      <c r="T29" s="910"/>
      <c r="U29" s="910"/>
      <c r="V29" s="910"/>
      <c r="W29" s="911"/>
      <c r="X29" s="11"/>
    </row>
    <row r="30" spans="3:24" ht="12" customHeight="1" x14ac:dyDescent="0.4">
      <c r="C30" s="607"/>
      <c r="D30" s="608"/>
      <c r="E30" s="608"/>
      <c r="F30" s="608"/>
      <c r="G30" s="608"/>
      <c r="H30" s="608"/>
      <c r="I30" s="608"/>
      <c r="J30" s="608"/>
      <c r="K30" s="608"/>
      <c r="L30" s="608"/>
      <c r="M30" s="608"/>
      <c r="N30" s="608"/>
      <c r="O30" s="608"/>
      <c r="P30" s="608"/>
      <c r="Q30" s="608"/>
      <c r="R30" s="608"/>
      <c r="S30" s="608"/>
      <c r="T30" s="912"/>
      <c r="U30" s="912"/>
      <c r="V30" s="912"/>
      <c r="W30" s="913"/>
      <c r="X30" s="11"/>
    </row>
    <row r="31" spans="3:24" x14ac:dyDescent="0.4">
      <c r="C31" s="896" t="str">
        <f>入力シート!K277&amp;""</f>
        <v/>
      </c>
      <c r="D31" s="897"/>
      <c r="E31" s="897"/>
      <c r="F31" s="897"/>
      <c r="G31" s="897"/>
      <c r="H31" s="897"/>
      <c r="I31" s="897"/>
      <c r="J31" s="897"/>
      <c r="K31" s="897"/>
      <c r="L31" s="897"/>
      <c r="M31" s="897"/>
      <c r="N31" s="897"/>
      <c r="O31" s="897"/>
      <c r="P31" s="897"/>
      <c r="Q31" s="897"/>
      <c r="R31" s="897"/>
      <c r="S31" s="897"/>
      <c r="T31" s="897"/>
      <c r="U31" s="897"/>
      <c r="V31" s="897"/>
      <c r="W31" s="898"/>
      <c r="X31" s="11"/>
    </row>
    <row r="32" spans="3:24" x14ac:dyDescent="0.4">
      <c r="C32" s="896"/>
      <c r="D32" s="897"/>
      <c r="E32" s="897"/>
      <c r="F32" s="897"/>
      <c r="G32" s="897"/>
      <c r="H32" s="897"/>
      <c r="I32" s="897"/>
      <c r="J32" s="897"/>
      <c r="K32" s="897"/>
      <c r="L32" s="897"/>
      <c r="M32" s="897"/>
      <c r="N32" s="897"/>
      <c r="O32" s="897"/>
      <c r="P32" s="897"/>
      <c r="Q32" s="897"/>
      <c r="R32" s="897"/>
      <c r="S32" s="897"/>
      <c r="T32" s="897"/>
      <c r="U32" s="897"/>
      <c r="V32" s="897"/>
      <c r="W32" s="898"/>
      <c r="X32" s="11"/>
    </row>
    <row r="33" spans="3:24" x14ac:dyDescent="0.4">
      <c r="C33" s="896"/>
      <c r="D33" s="897"/>
      <c r="E33" s="897"/>
      <c r="F33" s="897"/>
      <c r="G33" s="897"/>
      <c r="H33" s="897"/>
      <c r="I33" s="897"/>
      <c r="J33" s="897"/>
      <c r="K33" s="897"/>
      <c r="L33" s="897"/>
      <c r="M33" s="897"/>
      <c r="N33" s="897"/>
      <c r="O33" s="897"/>
      <c r="P33" s="897"/>
      <c r="Q33" s="897"/>
      <c r="R33" s="897"/>
      <c r="S33" s="897"/>
      <c r="T33" s="897"/>
      <c r="U33" s="897"/>
      <c r="V33" s="897"/>
      <c r="W33" s="898"/>
      <c r="X33" s="11"/>
    </row>
    <row r="34" spans="3:24" x14ac:dyDescent="0.4">
      <c r="C34" s="896"/>
      <c r="D34" s="897"/>
      <c r="E34" s="897"/>
      <c r="F34" s="897"/>
      <c r="G34" s="897"/>
      <c r="H34" s="897"/>
      <c r="I34" s="897"/>
      <c r="J34" s="897"/>
      <c r="K34" s="897"/>
      <c r="L34" s="897"/>
      <c r="M34" s="897"/>
      <c r="N34" s="897"/>
      <c r="O34" s="897"/>
      <c r="P34" s="897"/>
      <c r="Q34" s="897"/>
      <c r="R34" s="897"/>
      <c r="S34" s="897"/>
      <c r="T34" s="897"/>
      <c r="U34" s="897"/>
      <c r="V34" s="897"/>
      <c r="W34" s="898"/>
      <c r="X34" s="11"/>
    </row>
    <row r="35" spans="3:24" x14ac:dyDescent="0.4">
      <c r="C35" s="896"/>
      <c r="D35" s="897"/>
      <c r="E35" s="897"/>
      <c r="F35" s="897"/>
      <c r="G35" s="897"/>
      <c r="H35" s="897"/>
      <c r="I35" s="897"/>
      <c r="J35" s="897"/>
      <c r="K35" s="897"/>
      <c r="L35" s="897"/>
      <c r="M35" s="897"/>
      <c r="N35" s="897"/>
      <c r="O35" s="897"/>
      <c r="P35" s="897"/>
      <c r="Q35" s="897"/>
      <c r="R35" s="897"/>
      <c r="S35" s="897"/>
      <c r="T35" s="897"/>
      <c r="U35" s="897"/>
      <c r="V35" s="897"/>
      <c r="W35" s="898"/>
      <c r="X35" s="11"/>
    </row>
    <row r="36" spans="3:24" x14ac:dyDescent="0.4">
      <c r="C36" s="896"/>
      <c r="D36" s="897"/>
      <c r="E36" s="897"/>
      <c r="F36" s="897"/>
      <c r="G36" s="897"/>
      <c r="H36" s="897"/>
      <c r="I36" s="897"/>
      <c r="J36" s="897"/>
      <c r="K36" s="897"/>
      <c r="L36" s="897"/>
      <c r="M36" s="897"/>
      <c r="N36" s="897"/>
      <c r="O36" s="897"/>
      <c r="P36" s="897"/>
      <c r="Q36" s="897"/>
      <c r="R36" s="897"/>
      <c r="S36" s="897"/>
      <c r="T36" s="897"/>
      <c r="U36" s="897"/>
      <c r="V36" s="897"/>
      <c r="W36" s="898"/>
      <c r="X36" s="11"/>
    </row>
    <row r="37" spans="3:24" x14ac:dyDescent="0.4">
      <c r="C37" s="896"/>
      <c r="D37" s="897"/>
      <c r="E37" s="897"/>
      <c r="F37" s="897"/>
      <c r="G37" s="897"/>
      <c r="H37" s="897"/>
      <c r="I37" s="897"/>
      <c r="J37" s="897"/>
      <c r="K37" s="897"/>
      <c r="L37" s="897"/>
      <c r="M37" s="897"/>
      <c r="N37" s="897"/>
      <c r="O37" s="897"/>
      <c r="P37" s="897"/>
      <c r="Q37" s="897"/>
      <c r="R37" s="897"/>
      <c r="S37" s="897"/>
      <c r="T37" s="897"/>
      <c r="U37" s="897"/>
      <c r="V37" s="897"/>
      <c r="W37" s="898"/>
      <c r="X37" s="11"/>
    </row>
    <row r="38" spans="3:24" x14ac:dyDescent="0.4">
      <c r="C38" s="896"/>
      <c r="D38" s="897"/>
      <c r="E38" s="897"/>
      <c r="F38" s="897"/>
      <c r="G38" s="897"/>
      <c r="H38" s="897"/>
      <c r="I38" s="897"/>
      <c r="J38" s="897"/>
      <c r="K38" s="897"/>
      <c r="L38" s="897"/>
      <c r="M38" s="897"/>
      <c r="N38" s="897"/>
      <c r="O38" s="897"/>
      <c r="P38" s="897"/>
      <c r="Q38" s="897"/>
      <c r="R38" s="897"/>
      <c r="S38" s="897"/>
      <c r="T38" s="897"/>
      <c r="U38" s="897"/>
      <c r="V38" s="897"/>
      <c r="W38" s="898"/>
      <c r="X38" s="11"/>
    </row>
    <row r="39" spans="3:24" x14ac:dyDescent="0.4">
      <c r="C39" s="896"/>
      <c r="D39" s="897"/>
      <c r="E39" s="897"/>
      <c r="F39" s="897"/>
      <c r="G39" s="897"/>
      <c r="H39" s="897"/>
      <c r="I39" s="897"/>
      <c r="J39" s="897"/>
      <c r="K39" s="897"/>
      <c r="L39" s="897"/>
      <c r="M39" s="897"/>
      <c r="N39" s="897"/>
      <c r="O39" s="897"/>
      <c r="P39" s="897"/>
      <c r="Q39" s="897"/>
      <c r="R39" s="897"/>
      <c r="S39" s="897"/>
      <c r="T39" s="897"/>
      <c r="U39" s="897"/>
      <c r="V39" s="897"/>
      <c r="W39" s="898"/>
      <c r="X39" s="11"/>
    </row>
    <row r="40" spans="3:24" x14ac:dyDescent="0.4">
      <c r="C40" s="896"/>
      <c r="D40" s="897"/>
      <c r="E40" s="897"/>
      <c r="F40" s="897"/>
      <c r="G40" s="897"/>
      <c r="H40" s="897"/>
      <c r="I40" s="897"/>
      <c r="J40" s="897"/>
      <c r="K40" s="897"/>
      <c r="L40" s="897"/>
      <c r="M40" s="897"/>
      <c r="N40" s="897"/>
      <c r="O40" s="897"/>
      <c r="P40" s="897"/>
      <c r="Q40" s="897"/>
      <c r="R40" s="897"/>
      <c r="S40" s="897"/>
      <c r="T40" s="897"/>
      <c r="U40" s="897"/>
      <c r="V40" s="897"/>
      <c r="W40" s="898"/>
      <c r="X40" s="11"/>
    </row>
    <row r="41" spans="3:24" x14ac:dyDescent="0.4">
      <c r="C41" s="896"/>
      <c r="D41" s="897"/>
      <c r="E41" s="897"/>
      <c r="F41" s="897"/>
      <c r="G41" s="897"/>
      <c r="H41" s="897"/>
      <c r="I41" s="897"/>
      <c r="J41" s="897"/>
      <c r="K41" s="897"/>
      <c r="L41" s="897"/>
      <c r="M41" s="897"/>
      <c r="N41" s="897"/>
      <c r="O41" s="897"/>
      <c r="P41" s="897"/>
      <c r="Q41" s="897"/>
      <c r="R41" s="897"/>
      <c r="S41" s="897"/>
      <c r="T41" s="897"/>
      <c r="U41" s="897"/>
      <c r="V41" s="897"/>
      <c r="W41" s="898"/>
      <c r="X41" s="11"/>
    </row>
    <row r="42" spans="3:24" x14ac:dyDescent="0.4">
      <c r="C42" s="896"/>
      <c r="D42" s="897"/>
      <c r="E42" s="897"/>
      <c r="F42" s="897"/>
      <c r="G42" s="897"/>
      <c r="H42" s="897"/>
      <c r="I42" s="897"/>
      <c r="J42" s="897"/>
      <c r="K42" s="897"/>
      <c r="L42" s="897"/>
      <c r="M42" s="897"/>
      <c r="N42" s="897"/>
      <c r="O42" s="897"/>
      <c r="P42" s="897"/>
      <c r="Q42" s="897"/>
      <c r="R42" s="897"/>
      <c r="S42" s="897"/>
      <c r="T42" s="897"/>
      <c r="U42" s="897"/>
      <c r="V42" s="897"/>
      <c r="W42" s="898"/>
      <c r="X42" s="11"/>
    </row>
    <row r="43" spans="3:24" x14ac:dyDescent="0.4">
      <c r="C43" s="896"/>
      <c r="D43" s="897"/>
      <c r="E43" s="897"/>
      <c r="F43" s="897"/>
      <c r="G43" s="897"/>
      <c r="H43" s="897"/>
      <c r="I43" s="897"/>
      <c r="J43" s="897"/>
      <c r="K43" s="897"/>
      <c r="L43" s="897"/>
      <c r="M43" s="897"/>
      <c r="N43" s="897"/>
      <c r="O43" s="897"/>
      <c r="P43" s="897"/>
      <c r="Q43" s="897"/>
      <c r="R43" s="897"/>
      <c r="S43" s="897"/>
      <c r="T43" s="897"/>
      <c r="U43" s="897"/>
      <c r="V43" s="897"/>
      <c r="W43" s="898"/>
      <c r="X43" s="11"/>
    </row>
    <row r="44" spans="3:24" x14ac:dyDescent="0.4">
      <c r="C44" s="896"/>
      <c r="D44" s="897"/>
      <c r="E44" s="897"/>
      <c r="F44" s="897"/>
      <c r="G44" s="897"/>
      <c r="H44" s="897"/>
      <c r="I44" s="897"/>
      <c r="J44" s="897"/>
      <c r="K44" s="897"/>
      <c r="L44" s="897"/>
      <c r="M44" s="897"/>
      <c r="N44" s="897"/>
      <c r="O44" s="897"/>
      <c r="P44" s="897"/>
      <c r="Q44" s="897"/>
      <c r="R44" s="897"/>
      <c r="S44" s="897"/>
      <c r="T44" s="897"/>
      <c r="U44" s="897"/>
      <c r="V44" s="897"/>
      <c r="W44" s="898"/>
      <c r="X44" s="11"/>
    </row>
    <row r="45" spans="3:24" x14ac:dyDescent="0.4">
      <c r="C45" s="896"/>
      <c r="D45" s="897"/>
      <c r="E45" s="897"/>
      <c r="F45" s="897"/>
      <c r="G45" s="897"/>
      <c r="H45" s="897"/>
      <c r="I45" s="897"/>
      <c r="J45" s="897"/>
      <c r="K45" s="897"/>
      <c r="L45" s="897"/>
      <c r="M45" s="897"/>
      <c r="N45" s="897"/>
      <c r="O45" s="897"/>
      <c r="P45" s="897"/>
      <c r="Q45" s="897"/>
      <c r="R45" s="897"/>
      <c r="S45" s="897"/>
      <c r="T45" s="897"/>
      <c r="U45" s="897"/>
      <c r="V45" s="897"/>
      <c r="W45" s="898"/>
      <c r="X45" s="11"/>
    </row>
    <row r="46" spans="3:24" x14ac:dyDescent="0.4">
      <c r="C46" s="896"/>
      <c r="D46" s="897"/>
      <c r="E46" s="897"/>
      <c r="F46" s="897"/>
      <c r="G46" s="897"/>
      <c r="H46" s="897"/>
      <c r="I46" s="897"/>
      <c r="J46" s="897"/>
      <c r="K46" s="897"/>
      <c r="L46" s="897"/>
      <c r="M46" s="897"/>
      <c r="N46" s="897"/>
      <c r="O46" s="897"/>
      <c r="P46" s="897"/>
      <c r="Q46" s="897"/>
      <c r="R46" s="897"/>
      <c r="S46" s="897"/>
      <c r="T46" s="897"/>
      <c r="U46" s="897"/>
      <c r="V46" s="897"/>
      <c r="W46" s="898"/>
      <c r="X46" s="11"/>
    </row>
    <row r="47" spans="3:24" x14ac:dyDescent="0.4">
      <c r="C47" s="896"/>
      <c r="D47" s="897"/>
      <c r="E47" s="897"/>
      <c r="F47" s="897"/>
      <c r="G47" s="897"/>
      <c r="H47" s="897"/>
      <c r="I47" s="897"/>
      <c r="J47" s="897"/>
      <c r="K47" s="897"/>
      <c r="L47" s="897"/>
      <c r="M47" s="897"/>
      <c r="N47" s="897"/>
      <c r="O47" s="897"/>
      <c r="P47" s="897"/>
      <c r="Q47" s="897"/>
      <c r="R47" s="897"/>
      <c r="S47" s="897"/>
      <c r="T47" s="897"/>
      <c r="U47" s="897"/>
      <c r="V47" s="897"/>
      <c r="W47" s="898"/>
      <c r="X47" s="11"/>
    </row>
    <row r="48" spans="3:24" x14ac:dyDescent="0.4">
      <c r="C48" s="896"/>
      <c r="D48" s="897"/>
      <c r="E48" s="897"/>
      <c r="F48" s="897"/>
      <c r="G48" s="897"/>
      <c r="H48" s="897"/>
      <c r="I48" s="897"/>
      <c r="J48" s="897"/>
      <c r="K48" s="897"/>
      <c r="L48" s="897"/>
      <c r="M48" s="897"/>
      <c r="N48" s="897"/>
      <c r="O48" s="897"/>
      <c r="P48" s="897"/>
      <c r="Q48" s="897"/>
      <c r="R48" s="897"/>
      <c r="S48" s="897"/>
      <c r="T48" s="897"/>
      <c r="U48" s="897"/>
      <c r="V48" s="897"/>
      <c r="W48" s="898"/>
      <c r="X48" s="11"/>
    </row>
    <row r="49" spans="2:24" x14ac:dyDescent="0.4">
      <c r="C49" s="896"/>
      <c r="D49" s="897"/>
      <c r="E49" s="897"/>
      <c r="F49" s="897"/>
      <c r="G49" s="897"/>
      <c r="H49" s="897"/>
      <c r="I49" s="897"/>
      <c r="J49" s="897"/>
      <c r="K49" s="897"/>
      <c r="L49" s="897"/>
      <c r="M49" s="897"/>
      <c r="N49" s="897"/>
      <c r="O49" s="897"/>
      <c r="P49" s="897"/>
      <c r="Q49" s="897"/>
      <c r="R49" s="897"/>
      <c r="S49" s="897"/>
      <c r="T49" s="897"/>
      <c r="U49" s="897"/>
      <c r="V49" s="897"/>
      <c r="W49" s="898"/>
      <c r="X49" s="11"/>
    </row>
    <row r="50" spans="2:24" x14ac:dyDescent="0.4">
      <c r="C50" s="899"/>
      <c r="D50" s="900"/>
      <c r="E50" s="900"/>
      <c r="F50" s="900"/>
      <c r="G50" s="900"/>
      <c r="H50" s="900"/>
      <c r="I50" s="900"/>
      <c r="J50" s="900"/>
      <c r="K50" s="900"/>
      <c r="L50" s="900"/>
      <c r="M50" s="900"/>
      <c r="N50" s="900"/>
      <c r="O50" s="900"/>
      <c r="P50" s="900"/>
      <c r="Q50" s="900"/>
      <c r="R50" s="900"/>
      <c r="S50" s="900"/>
      <c r="T50" s="900"/>
      <c r="U50" s="900"/>
      <c r="V50" s="900"/>
      <c r="W50" s="901"/>
      <c r="X50" s="11"/>
    </row>
    <row r="51" spans="2:24" x14ac:dyDescent="0.4">
      <c r="C51" s="885" t="s">
        <v>811</v>
      </c>
      <c r="D51" s="698"/>
      <c r="E51" s="698"/>
      <c r="F51" s="752" t="str">
        <f>入力シート!K278&amp;""</f>
        <v/>
      </c>
      <c r="G51" s="752"/>
      <c r="H51" s="752"/>
      <c r="I51" s="752"/>
      <c r="J51" s="752"/>
      <c r="K51" s="752"/>
      <c r="L51" s="752"/>
      <c r="M51" s="752"/>
      <c r="N51" s="752"/>
      <c r="O51" s="752"/>
      <c r="P51" s="752"/>
      <c r="Q51" s="752"/>
      <c r="R51" s="752"/>
      <c r="S51" s="752"/>
      <c r="T51" s="752"/>
      <c r="U51" s="752"/>
      <c r="V51" s="752"/>
      <c r="W51" s="887"/>
      <c r="X51" s="11"/>
    </row>
    <row r="52" spans="2:24" ht="12.75" thickBot="1" x14ac:dyDescent="0.45">
      <c r="C52" s="902"/>
      <c r="D52" s="700"/>
      <c r="E52" s="700"/>
      <c r="F52" s="908"/>
      <c r="G52" s="908"/>
      <c r="H52" s="908"/>
      <c r="I52" s="908"/>
      <c r="J52" s="908"/>
      <c r="K52" s="908"/>
      <c r="L52" s="908"/>
      <c r="M52" s="908"/>
      <c r="N52" s="908"/>
      <c r="O52" s="908"/>
      <c r="P52" s="908"/>
      <c r="Q52" s="908"/>
      <c r="R52" s="908"/>
      <c r="S52" s="908"/>
      <c r="T52" s="908"/>
      <c r="U52" s="908"/>
      <c r="V52" s="908"/>
      <c r="W52" s="909"/>
      <c r="X52" s="11"/>
    </row>
    <row r="53" spans="2:24" x14ac:dyDescent="0.4">
      <c r="C53" s="406"/>
      <c r="D53" s="406"/>
      <c r="E53" s="406"/>
      <c r="F53" s="406"/>
      <c r="G53" s="406"/>
      <c r="H53" s="406"/>
      <c r="I53" s="406"/>
      <c r="J53" s="406"/>
      <c r="K53" s="406"/>
      <c r="L53" s="406"/>
      <c r="M53" s="406"/>
      <c r="N53" s="406"/>
      <c r="O53" s="406"/>
      <c r="P53" s="406"/>
      <c r="Q53" s="406"/>
      <c r="R53" s="406"/>
      <c r="S53" s="406"/>
      <c r="T53" s="406"/>
      <c r="U53" s="406"/>
      <c r="V53" s="406"/>
      <c r="W53" s="406"/>
      <c r="X53" s="11"/>
    </row>
    <row r="54" spans="2:24" x14ac:dyDescent="0.4">
      <c r="C54" s="406"/>
      <c r="D54" s="406"/>
      <c r="E54" s="406"/>
      <c r="F54" s="406"/>
      <c r="G54" s="406"/>
      <c r="H54" s="406"/>
      <c r="I54" s="406"/>
      <c r="J54" s="406"/>
      <c r="K54" s="406"/>
      <c r="L54" s="406"/>
      <c r="M54" s="406"/>
      <c r="N54" s="406"/>
      <c r="O54" s="406"/>
      <c r="P54" s="406"/>
      <c r="Q54" s="406"/>
      <c r="R54" s="406"/>
      <c r="S54" s="406"/>
      <c r="T54" s="406"/>
      <c r="U54" s="406"/>
      <c r="V54" s="406"/>
      <c r="W54" s="406"/>
      <c r="X54" s="11"/>
    </row>
    <row r="55" spans="2:24" ht="12.75" thickBot="1" x14ac:dyDescent="0.45">
      <c r="C55" s="406"/>
      <c r="D55" s="406"/>
      <c r="E55" s="406"/>
      <c r="F55" s="406"/>
      <c r="G55" s="406"/>
      <c r="H55" s="406"/>
      <c r="I55" s="406"/>
      <c r="J55" s="406"/>
      <c r="K55" s="406"/>
      <c r="L55" s="406"/>
      <c r="M55" s="406"/>
      <c r="N55" s="406"/>
      <c r="O55" s="406"/>
      <c r="P55" s="406"/>
      <c r="Q55" s="406"/>
      <c r="R55" s="406"/>
      <c r="S55" s="406"/>
      <c r="T55" s="406"/>
      <c r="U55" s="406"/>
      <c r="V55" s="406"/>
      <c r="W55" s="406"/>
      <c r="X55" s="11"/>
    </row>
    <row r="56" spans="2:24" ht="12.75" customHeight="1" x14ac:dyDescent="0.4">
      <c r="C56" s="903" t="s">
        <v>812</v>
      </c>
      <c r="D56" s="903"/>
      <c r="E56" s="903"/>
      <c r="F56" s="903"/>
      <c r="G56" s="903"/>
      <c r="H56" s="903"/>
      <c r="I56" s="904" t="str">
        <f>入力シート!K279&amp;""</f>
        <v/>
      </c>
      <c r="J56" s="905"/>
      <c r="K56" s="406"/>
      <c r="L56" s="406"/>
      <c r="M56" s="406"/>
      <c r="N56" s="406"/>
      <c r="O56" s="406"/>
      <c r="P56" s="406"/>
      <c r="Q56" s="406"/>
      <c r="R56" s="406"/>
      <c r="S56" s="406"/>
      <c r="T56" s="406"/>
      <c r="U56" s="406"/>
      <c r="V56" s="406"/>
      <c r="W56" s="406"/>
      <c r="X56" s="11"/>
    </row>
    <row r="57" spans="2:24" ht="12.75" customHeight="1" thickBot="1" x14ac:dyDescent="0.45">
      <c r="C57" s="903"/>
      <c r="D57" s="903"/>
      <c r="E57" s="903"/>
      <c r="F57" s="903"/>
      <c r="G57" s="903"/>
      <c r="H57" s="903"/>
      <c r="I57" s="906"/>
      <c r="J57" s="907"/>
      <c r="K57" s="406"/>
      <c r="L57" s="406"/>
      <c r="M57" s="406"/>
      <c r="N57" s="406"/>
      <c r="O57" s="406"/>
      <c r="P57" s="406"/>
      <c r="Q57" s="406"/>
      <c r="R57" s="406"/>
      <c r="S57" s="406"/>
      <c r="T57" s="406"/>
      <c r="U57" s="406"/>
      <c r="V57" s="406"/>
      <c r="W57" s="406"/>
      <c r="X57" s="11"/>
    </row>
    <row r="58" spans="2:24" ht="5.0999999999999996" customHeight="1" thickBot="1" x14ac:dyDescent="0.45">
      <c r="C58" s="400"/>
      <c r="D58" s="400"/>
      <c r="E58" s="400"/>
      <c r="F58" s="400"/>
      <c r="G58" s="400"/>
      <c r="H58" s="400"/>
      <c r="I58" s="400"/>
      <c r="J58" s="400"/>
      <c r="K58" s="400"/>
      <c r="L58" s="400"/>
      <c r="M58" s="400"/>
      <c r="N58" s="400"/>
      <c r="O58" s="400"/>
      <c r="P58" s="400"/>
      <c r="Q58" s="400"/>
      <c r="R58" s="400"/>
      <c r="S58" s="400"/>
      <c r="T58" s="400"/>
      <c r="U58" s="400"/>
      <c r="V58" s="400"/>
      <c r="W58" s="400"/>
      <c r="X58" s="11"/>
    </row>
    <row r="59" spans="2:24" ht="12" customHeight="1" x14ac:dyDescent="0.4">
      <c r="B59" s="9" t="s">
        <v>796</v>
      </c>
      <c r="C59" s="892" t="s">
        <v>813</v>
      </c>
      <c r="D59" s="893"/>
      <c r="E59" s="893"/>
      <c r="F59" s="894" t="str">
        <f>入力シート!K280&amp;""</f>
        <v/>
      </c>
      <c r="G59" s="894"/>
      <c r="H59" s="894"/>
      <c r="I59" s="894"/>
      <c r="J59" s="894"/>
      <c r="K59" s="894"/>
      <c r="L59" s="894"/>
      <c r="M59" s="894"/>
      <c r="N59" s="894"/>
      <c r="O59" s="894"/>
      <c r="P59" s="894"/>
      <c r="Q59" s="894"/>
      <c r="R59" s="894"/>
      <c r="S59" s="894"/>
      <c r="T59" s="894"/>
      <c r="U59" s="894"/>
      <c r="V59" s="894"/>
      <c r="W59" s="895"/>
      <c r="X59" s="11"/>
    </row>
    <row r="60" spans="2:24" ht="12" customHeight="1" x14ac:dyDescent="0.4">
      <c r="C60" s="885"/>
      <c r="D60" s="698"/>
      <c r="E60" s="698"/>
      <c r="F60" s="752"/>
      <c r="G60" s="752"/>
      <c r="H60" s="752"/>
      <c r="I60" s="752"/>
      <c r="J60" s="752"/>
      <c r="K60" s="752"/>
      <c r="L60" s="752"/>
      <c r="M60" s="752"/>
      <c r="N60" s="752"/>
      <c r="O60" s="752"/>
      <c r="P60" s="752"/>
      <c r="Q60" s="752"/>
      <c r="R60" s="752"/>
      <c r="S60" s="752"/>
      <c r="T60" s="752"/>
      <c r="U60" s="752"/>
      <c r="V60" s="752"/>
      <c r="W60" s="887"/>
      <c r="X60" s="11"/>
    </row>
    <row r="61" spans="2:24" ht="12" customHeight="1" x14ac:dyDescent="0.4">
      <c r="C61" s="890" t="s">
        <v>1013</v>
      </c>
      <c r="D61" s="891"/>
      <c r="E61" s="891"/>
      <c r="F61" s="752" t="str">
        <f>入力シート!K281&amp;""</f>
        <v/>
      </c>
      <c r="G61" s="752"/>
      <c r="H61" s="752"/>
      <c r="I61" s="752"/>
      <c r="J61" s="752"/>
      <c r="K61" s="752"/>
      <c r="L61" s="752"/>
      <c r="M61" s="752"/>
      <c r="N61" s="752"/>
      <c r="O61" s="752"/>
      <c r="P61" s="752"/>
      <c r="Q61" s="752"/>
      <c r="R61" s="752"/>
      <c r="S61" s="752"/>
      <c r="T61" s="752"/>
      <c r="U61" s="752"/>
      <c r="V61" s="752"/>
      <c r="W61" s="887"/>
      <c r="X61" s="11"/>
    </row>
    <row r="62" spans="2:24" ht="12" customHeight="1" x14ac:dyDescent="0.4">
      <c r="C62" s="890"/>
      <c r="D62" s="891"/>
      <c r="E62" s="891"/>
      <c r="F62" s="752"/>
      <c r="G62" s="752"/>
      <c r="H62" s="752"/>
      <c r="I62" s="752"/>
      <c r="J62" s="752"/>
      <c r="K62" s="752"/>
      <c r="L62" s="752"/>
      <c r="M62" s="752"/>
      <c r="N62" s="752"/>
      <c r="O62" s="752"/>
      <c r="P62" s="752"/>
      <c r="Q62" s="752"/>
      <c r="R62" s="752"/>
      <c r="S62" s="752"/>
      <c r="T62" s="752"/>
      <c r="U62" s="752"/>
      <c r="V62" s="752"/>
      <c r="W62" s="887"/>
      <c r="X62" s="11"/>
    </row>
    <row r="63" spans="2:24" ht="12" customHeight="1" x14ac:dyDescent="0.4">
      <c r="C63" s="885" t="s">
        <v>805</v>
      </c>
      <c r="D63" s="698"/>
      <c r="E63" s="698"/>
      <c r="F63" s="886" t="str">
        <f>入力シート!K282&amp;""</f>
        <v/>
      </c>
      <c r="G63" s="886"/>
      <c r="H63" s="736" t="str">
        <f>入力シート!K283&amp;""</f>
        <v>国・地域コードを入力してください</v>
      </c>
      <c r="I63" s="734"/>
      <c r="J63" s="734"/>
      <c r="K63" s="734"/>
      <c r="L63" s="735"/>
      <c r="M63" s="742" t="s">
        <v>814</v>
      </c>
      <c r="N63" s="739"/>
      <c r="O63" s="740"/>
      <c r="P63" s="914" t="str">
        <f>入力シート!K284&amp;""</f>
        <v/>
      </c>
      <c r="Q63" s="915"/>
      <c r="R63" s="915"/>
      <c r="S63" s="915"/>
      <c r="T63" s="915"/>
      <c r="U63" s="915"/>
      <c r="V63" s="915"/>
      <c r="W63" s="916"/>
      <c r="X63" s="11"/>
    </row>
    <row r="64" spans="2:24" ht="12" customHeight="1" x14ac:dyDescent="0.4">
      <c r="C64" s="885"/>
      <c r="D64" s="698"/>
      <c r="E64" s="698"/>
      <c r="F64" s="886"/>
      <c r="G64" s="886"/>
      <c r="H64" s="749"/>
      <c r="I64" s="747"/>
      <c r="J64" s="747"/>
      <c r="K64" s="747"/>
      <c r="L64" s="748"/>
      <c r="M64" s="743"/>
      <c r="N64" s="608"/>
      <c r="O64" s="741"/>
      <c r="P64" s="917"/>
      <c r="Q64" s="811"/>
      <c r="R64" s="811"/>
      <c r="S64" s="811"/>
      <c r="T64" s="811"/>
      <c r="U64" s="811"/>
      <c r="V64" s="811"/>
      <c r="W64" s="812"/>
      <c r="X64" s="11"/>
    </row>
    <row r="65" spans="3:24" ht="12" customHeight="1" x14ac:dyDescent="0.4">
      <c r="C65" s="885" t="s">
        <v>815</v>
      </c>
      <c r="D65" s="698"/>
      <c r="E65" s="698"/>
      <c r="F65" s="698"/>
      <c r="G65" s="698"/>
      <c r="H65" s="736" t="str">
        <f>入力シート!K285&amp;""</f>
        <v/>
      </c>
      <c r="I65" s="734"/>
      <c r="J65" s="734"/>
      <c r="K65" s="734"/>
      <c r="L65" s="734"/>
      <c r="M65" s="881"/>
      <c r="N65" s="881"/>
      <c r="O65" s="881"/>
      <c r="P65" s="881"/>
      <c r="Q65" s="881"/>
      <c r="R65" s="881"/>
      <c r="S65" s="881"/>
      <c r="T65" s="881"/>
      <c r="U65" s="881"/>
      <c r="V65" s="881"/>
      <c r="W65" s="882"/>
      <c r="X65" s="11"/>
    </row>
    <row r="66" spans="3:24" ht="12" customHeight="1" x14ac:dyDescent="0.4">
      <c r="C66" s="885"/>
      <c r="D66" s="698"/>
      <c r="E66" s="698"/>
      <c r="F66" s="698"/>
      <c r="G66" s="698"/>
      <c r="H66" s="749"/>
      <c r="I66" s="747"/>
      <c r="J66" s="747"/>
      <c r="K66" s="747"/>
      <c r="L66" s="747"/>
      <c r="M66" s="883"/>
      <c r="N66" s="883"/>
      <c r="O66" s="883"/>
      <c r="P66" s="883"/>
      <c r="Q66" s="883"/>
      <c r="R66" s="883"/>
      <c r="S66" s="883"/>
      <c r="T66" s="883"/>
      <c r="U66" s="883"/>
      <c r="V66" s="883"/>
      <c r="W66" s="884"/>
      <c r="X66" s="11"/>
    </row>
    <row r="67" spans="3:24" ht="12" customHeight="1" x14ac:dyDescent="0.4">
      <c r="C67" s="918" t="s">
        <v>816</v>
      </c>
      <c r="D67" s="919"/>
      <c r="E67" s="919"/>
      <c r="F67" s="919"/>
      <c r="G67" s="919"/>
      <c r="H67" s="921" t="str">
        <f>入力シート!K286&amp;""</f>
        <v/>
      </c>
      <c r="I67" s="921"/>
      <c r="J67" s="878" t="s">
        <v>831</v>
      </c>
      <c r="K67" s="879" t="str">
        <f>入力シート!K287&amp;""</f>
        <v/>
      </c>
      <c r="L67" s="878" t="s">
        <v>842</v>
      </c>
      <c r="M67" s="413"/>
      <c r="N67" s="414"/>
      <c r="O67" s="414"/>
      <c r="P67" s="414"/>
      <c r="Q67" s="414"/>
      <c r="R67" s="414"/>
      <c r="S67" s="414"/>
      <c r="T67" s="880"/>
      <c r="U67" s="880"/>
      <c r="V67" s="880"/>
      <c r="W67" s="889"/>
      <c r="X67" s="11"/>
    </row>
    <row r="68" spans="3:24" ht="12" customHeight="1" x14ac:dyDescent="0.4">
      <c r="C68" s="918"/>
      <c r="D68" s="919"/>
      <c r="E68" s="919"/>
      <c r="F68" s="919"/>
      <c r="G68" s="919"/>
      <c r="H68" s="921"/>
      <c r="I68" s="921"/>
      <c r="J68" s="878"/>
      <c r="K68" s="879"/>
      <c r="L68" s="878"/>
      <c r="M68" s="415"/>
      <c r="N68" s="416"/>
      <c r="O68" s="416"/>
      <c r="P68" s="416"/>
      <c r="Q68" s="416"/>
      <c r="R68" s="416"/>
      <c r="S68" s="416"/>
      <c r="T68" s="880"/>
      <c r="U68" s="880"/>
      <c r="V68" s="880"/>
      <c r="W68" s="889"/>
      <c r="X68" s="11"/>
    </row>
    <row r="69" spans="3:24" ht="12" customHeight="1" x14ac:dyDescent="0.4">
      <c r="C69" s="920" t="s">
        <v>998</v>
      </c>
      <c r="D69" s="888"/>
      <c r="E69" s="888"/>
      <c r="F69" s="752" t="str">
        <f>入力シート!K288&amp;""</f>
        <v/>
      </c>
      <c r="G69" s="752"/>
      <c r="H69" s="752"/>
      <c r="I69" s="752"/>
      <c r="J69" s="752"/>
      <c r="K69" s="752"/>
      <c r="L69" s="752"/>
      <c r="M69" s="834" t="s">
        <v>810</v>
      </c>
      <c r="N69" s="698"/>
      <c r="O69" s="698"/>
      <c r="P69" s="736" t="str">
        <f>入力シート!K289&amp;""</f>
        <v/>
      </c>
      <c r="Q69" s="734"/>
      <c r="R69" s="734"/>
      <c r="S69" s="734"/>
      <c r="T69" s="734"/>
      <c r="U69" s="734"/>
      <c r="V69" s="734"/>
      <c r="W69" s="737"/>
      <c r="X69" s="11"/>
    </row>
    <row r="70" spans="3:24" ht="12" customHeight="1" x14ac:dyDescent="0.4">
      <c r="C70" s="920"/>
      <c r="D70" s="888"/>
      <c r="E70" s="888"/>
      <c r="F70" s="752"/>
      <c r="G70" s="752"/>
      <c r="H70" s="752"/>
      <c r="I70" s="752"/>
      <c r="J70" s="752"/>
      <c r="K70" s="752"/>
      <c r="L70" s="752"/>
      <c r="M70" s="834"/>
      <c r="N70" s="698"/>
      <c r="O70" s="698"/>
      <c r="P70" s="749"/>
      <c r="Q70" s="747"/>
      <c r="R70" s="747"/>
      <c r="S70" s="747"/>
      <c r="T70" s="747"/>
      <c r="U70" s="747"/>
      <c r="V70" s="747"/>
      <c r="W70" s="750"/>
      <c r="X70" s="11"/>
    </row>
    <row r="71" spans="3:24" ht="12" customHeight="1" x14ac:dyDescent="0.4">
      <c r="C71" s="885" t="s">
        <v>811</v>
      </c>
      <c r="D71" s="698"/>
      <c r="E71" s="698"/>
      <c r="F71" s="752" t="str">
        <f>入力シート!K290&amp;""</f>
        <v/>
      </c>
      <c r="G71" s="752"/>
      <c r="H71" s="752"/>
      <c r="I71" s="752"/>
      <c r="J71" s="752"/>
      <c r="K71" s="752"/>
      <c r="L71" s="752"/>
      <c r="M71" s="752"/>
      <c r="N71" s="752"/>
      <c r="O71" s="752"/>
      <c r="P71" s="752"/>
      <c r="Q71" s="752"/>
      <c r="R71" s="752"/>
      <c r="S71" s="752"/>
      <c r="T71" s="752"/>
      <c r="U71" s="752"/>
      <c r="V71" s="752"/>
      <c r="W71" s="887"/>
      <c r="X71" s="11"/>
    </row>
    <row r="72" spans="3:24" ht="12" customHeight="1" thickBot="1" x14ac:dyDescent="0.45">
      <c r="C72" s="902"/>
      <c r="D72" s="700"/>
      <c r="E72" s="700"/>
      <c r="F72" s="908"/>
      <c r="G72" s="908"/>
      <c r="H72" s="908"/>
      <c r="I72" s="908"/>
      <c r="J72" s="908"/>
      <c r="K72" s="908"/>
      <c r="L72" s="908"/>
      <c r="M72" s="908"/>
      <c r="N72" s="908"/>
      <c r="O72" s="908"/>
      <c r="P72" s="908"/>
      <c r="Q72" s="908"/>
      <c r="R72" s="908"/>
      <c r="S72" s="908"/>
      <c r="T72" s="908"/>
      <c r="U72" s="908"/>
      <c r="V72" s="908"/>
      <c r="W72" s="909"/>
      <c r="X72" s="11"/>
    </row>
    <row r="73" spans="3:24" x14ac:dyDescent="0.4">
      <c r="C73" s="15"/>
      <c r="D73" s="15"/>
      <c r="E73" s="15"/>
      <c r="F73" s="15"/>
      <c r="G73" s="15"/>
      <c r="H73" s="15"/>
      <c r="I73" s="15"/>
      <c r="J73" s="15"/>
      <c r="K73" s="15"/>
      <c r="L73" s="15"/>
      <c r="M73" s="15"/>
      <c r="N73" s="15"/>
      <c r="O73" s="15"/>
      <c r="P73" s="15"/>
      <c r="Q73" s="15"/>
      <c r="R73" s="15"/>
      <c r="S73" s="15"/>
      <c r="T73" s="15"/>
      <c r="U73" s="15"/>
      <c r="V73" s="15"/>
      <c r="W73" s="15"/>
      <c r="X73" s="11"/>
    </row>
    <row r="74" spans="3:24" x14ac:dyDescent="0.4">
      <c r="C74" s="11"/>
      <c r="D74" s="11"/>
      <c r="E74" s="11"/>
      <c r="F74" s="11"/>
      <c r="G74" s="11"/>
      <c r="H74" s="11"/>
      <c r="I74" s="11"/>
      <c r="J74" s="11"/>
      <c r="K74" s="11"/>
      <c r="L74" s="11"/>
      <c r="M74" s="11"/>
      <c r="N74" s="11"/>
      <c r="O74" s="11"/>
      <c r="P74" s="11"/>
      <c r="Q74" s="11"/>
      <c r="R74" s="11"/>
      <c r="S74" s="11"/>
      <c r="T74" s="11"/>
      <c r="U74" s="11"/>
      <c r="V74" s="11"/>
      <c r="W74" s="11"/>
      <c r="X74" s="11"/>
    </row>
    <row r="75" spans="3:24" x14ac:dyDescent="0.4">
      <c r="C75" s="11"/>
      <c r="D75" s="11"/>
      <c r="E75" s="11"/>
      <c r="F75" s="11"/>
      <c r="G75" s="11"/>
      <c r="H75" s="11"/>
      <c r="I75" s="11"/>
      <c r="J75" s="11"/>
      <c r="K75" s="11"/>
      <c r="L75" s="11"/>
      <c r="M75" s="11"/>
      <c r="N75" s="11"/>
      <c r="O75" s="11"/>
      <c r="P75" s="11"/>
      <c r="Q75" s="11"/>
      <c r="R75" s="11"/>
      <c r="S75" s="11"/>
      <c r="T75" s="11"/>
      <c r="U75" s="11"/>
      <c r="V75" s="11"/>
      <c r="W75" s="11"/>
    </row>
    <row r="76" spans="3:24" x14ac:dyDescent="0.4">
      <c r="C76" s="11"/>
      <c r="D76" s="11"/>
      <c r="E76" s="11"/>
      <c r="F76" s="11"/>
      <c r="G76" s="11"/>
      <c r="H76" s="11"/>
      <c r="I76" s="11"/>
      <c r="J76" s="11"/>
      <c r="K76" s="11"/>
      <c r="L76" s="11"/>
      <c r="M76" s="11"/>
      <c r="N76" s="11"/>
      <c r="O76" s="11"/>
      <c r="P76" s="11"/>
      <c r="Q76" s="11"/>
      <c r="R76" s="11"/>
      <c r="S76" s="11"/>
      <c r="T76" s="11"/>
      <c r="U76" s="11"/>
      <c r="V76" s="11"/>
      <c r="W76" s="11"/>
    </row>
    <row r="77" spans="3:24" x14ac:dyDescent="0.4">
      <c r="C77" s="11"/>
      <c r="D77" s="11"/>
      <c r="E77" s="11"/>
      <c r="F77" s="11"/>
      <c r="G77" s="11"/>
      <c r="H77" s="11"/>
      <c r="I77" s="11"/>
      <c r="J77" s="11"/>
      <c r="K77" s="11"/>
      <c r="L77" s="11"/>
      <c r="M77" s="11"/>
      <c r="N77" s="11"/>
      <c r="O77" s="11"/>
      <c r="P77" s="11"/>
      <c r="Q77" s="11"/>
      <c r="R77" s="11"/>
      <c r="S77" s="11"/>
      <c r="T77" s="11"/>
      <c r="U77" s="11"/>
      <c r="V77" s="11"/>
      <c r="W77" s="11"/>
    </row>
    <row r="78" spans="3:24" x14ac:dyDescent="0.4">
      <c r="C78" s="11"/>
      <c r="D78" s="11"/>
      <c r="E78" s="11"/>
      <c r="F78" s="11"/>
      <c r="G78" s="11"/>
      <c r="H78" s="11"/>
      <c r="I78" s="11"/>
      <c r="J78" s="11"/>
      <c r="K78" s="11"/>
      <c r="L78" s="11"/>
      <c r="M78" s="11"/>
      <c r="N78" s="11"/>
      <c r="O78" s="11"/>
      <c r="P78" s="11"/>
      <c r="Q78" s="11"/>
      <c r="R78" s="11"/>
      <c r="S78" s="11"/>
      <c r="T78" s="11"/>
      <c r="U78" s="11"/>
      <c r="V78" s="11"/>
      <c r="W78" s="11"/>
    </row>
    <row r="79" spans="3:24" x14ac:dyDescent="0.4">
      <c r="C79" s="11"/>
      <c r="D79" s="11"/>
      <c r="E79" s="11"/>
      <c r="F79" s="11"/>
      <c r="G79" s="11"/>
      <c r="H79" s="11"/>
      <c r="I79" s="11"/>
      <c r="J79" s="11"/>
      <c r="K79" s="11"/>
      <c r="L79" s="11"/>
      <c r="M79" s="11"/>
      <c r="N79" s="11"/>
      <c r="O79" s="11"/>
      <c r="P79" s="11"/>
      <c r="Q79" s="11"/>
      <c r="R79" s="11"/>
      <c r="S79" s="11"/>
      <c r="T79" s="11"/>
      <c r="U79" s="11"/>
      <c r="V79" s="11"/>
      <c r="W79" s="11"/>
    </row>
    <row r="80" spans="3:24" x14ac:dyDescent="0.4">
      <c r="C80" s="11"/>
      <c r="D80" s="11"/>
      <c r="E80" s="11"/>
      <c r="F80" s="11"/>
      <c r="G80" s="11"/>
      <c r="H80" s="11"/>
      <c r="I80" s="11"/>
      <c r="J80" s="11"/>
      <c r="K80" s="11"/>
      <c r="L80" s="11"/>
      <c r="M80" s="11"/>
      <c r="N80" s="11"/>
      <c r="O80" s="11"/>
      <c r="P80" s="11"/>
      <c r="Q80" s="11"/>
      <c r="R80" s="11"/>
      <c r="S80" s="11"/>
      <c r="T80" s="11"/>
      <c r="U80" s="11"/>
      <c r="V80" s="11"/>
      <c r="W80" s="11"/>
    </row>
    <row r="81" spans="1:23" x14ac:dyDescent="0.4">
      <c r="C81" s="11"/>
      <c r="D81" s="11"/>
      <c r="E81" s="11"/>
      <c r="F81" s="11"/>
      <c r="G81" s="11"/>
      <c r="H81" s="11"/>
      <c r="I81" s="11"/>
      <c r="J81" s="11"/>
      <c r="K81" s="11"/>
      <c r="L81" s="11"/>
      <c r="M81" s="11"/>
      <c r="N81" s="11"/>
      <c r="O81" s="11"/>
      <c r="P81" s="11"/>
      <c r="Q81" s="11"/>
      <c r="R81" s="11"/>
      <c r="S81" s="11"/>
      <c r="T81" s="11"/>
      <c r="U81" s="11"/>
      <c r="V81" s="11"/>
      <c r="W81" s="11"/>
    </row>
    <row r="82" spans="1:23" x14ac:dyDescent="0.4">
      <c r="C82" s="11"/>
      <c r="D82" s="11"/>
      <c r="E82" s="11"/>
      <c r="F82" s="11"/>
      <c r="G82" s="11"/>
      <c r="H82" s="11"/>
      <c r="I82" s="11"/>
      <c r="J82" s="11"/>
      <c r="K82" s="11"/>
      <c r="L82" s="11"/>
      <c r="M82" s="11"/>
      <c r="N82" s="11"/>
      <c r="O82" s="11"/>
      <c r="P82" s="11"/>
      <c r="Q82" s="11"/>
      <c r="R82" s="11"/>
      <c r="S82" s="11"/>
      <c r="T82" s="11"/>
      <c r="U82" s="11"/>
      <c r="V82" s="11"/>
      <c r="W82" s="11"/>
    </row>
    <row r="83" spans="1:23" x14ac:dyDescent="0.4">
      <c r="C83" s="11"/>
      <c r="D83" s="11"/>
      <c r="E83" s="11"/>
      <c r="F83" s="11"/>
      <c r="G83" s="11"/>
      <c r="H83" s="11"/>
      <c r="I83" s="11"/>
      <c r="J83" s="11"/>
      <c r="K83" s="11"/>
      <c r="L83" s="11"/>
      <c r="M83" s="11"/>
      <c r="N83" s="11"/>
      <c r="O83" s="11"/>
      <c r="P83" s="11"/>
      <c r="Q83" s="11"/>
      <c r="R83" s="11"/>
      <c r="S83" s="11"/>
      <c r="T83" s="11"/>
      <c r="U83" s="11"/>
      <c r="V83" s="11"/>
      <c r="W83" s="11"/>
    </row>
    <row r="84" spans="1:23" x14ac:dyDescent="0.4">
      <c r="C84" s="11"/>
      <c r="D84" s="11"/>
      <c r="E84" s="11"/>
      <c r="F84" s="11"/>
      <c r="G84" s="11"/>
      <c r="H84" s="11"/>
      <c r="I84" s="11"/>
      <c r="J84" s="11"/>
      <c r="K84" s="11"/>
      <c r="L84" s="11"/>
      <c r="M84" s="11"/>
      <c r="N84" s="11"/>
      <c r="O84" s="11"/>
      <c r="P84" s="11"/>
      <c r="Q84" s="11"/>
      <c r="R84" s="11"/>
      <c r="S84" s="11"/>
      <c r="T84" s="11"/>
      <c r="U84" s="11"/>
      <c r="V84" s="11"/>
      <c r="W84" s="11"/>
    </row>
    <row r="85" spans="1:23" x14ac:dyDescent="0.4">
      <c r="C85" s="11"/>
      <c r="D85" s="11"/>
      <c r="E85" s="11"/>
      <c r="F85" s="11"/>
      <c r="G85" s="11"/>
      <c r="H85" s="11"/>
      <c r="I85" s="11"/>
      <c r="J85" s="11"/>
      <c r="K85" s="11"/>
      <c r="L85" s="11"/>
      <c r="M85" s="11"/>
      <c r="N85" s="11"/>
      <c r="O85" s="11"/>
      <c r="P85" s="11"/>
      <c r="Q85" s="11"/>
      <c r="R85" s="11"/>
      <c r="S85" s="11"/>
      <c r="T85" s="11"/>
      <c r="U85" s="11"/>
      <c r="V85" s="11"/>
      <c r="W85" s="11"/>
    </row>
    <row r="86" spans="1:23" x14ac:dyDescent="0.4">
      <c r="C86" s="11"/>
      <c r="D86" s="11"/>
      <c r="E86" s="11"/>
      <c r="F86" s="11"/>
      <c r="G86" s="11"/>
      <c r="H86" s="11"/>
      <c r="I86" s="11"/>
      <c r="J86" s="11"/>
      <c r="K86" s="11"/>
      <c r="L86" s="11"/>
      <c r="M86" s="11"/>
      <c r="N86" s="11"/>
      <c r="O86" s="11"/>
      <c r="P86" s="11"/>
      <c r="Q86" s="11"/>
      <c r="R86" s="11"/>
      <c r="S86" s="11"/>
      <c r="T86" s="11"/>
      <c r="U86" s="11"/>
      <c r="V86" s="11"/>
      <c r="W86" s="11"/>
    </row>
    <row r="87" spans="1:23" x14ac:dyDescent="0.4">
      <c r="C87" s="11"/>
      <c r="D87" s="11"/>
      <c r="E87" s="11"/>
      <c r="F87" s="11"/>
      <c r="G87" s="11"/>
      <c r="H87" s="11"/>
      <c r="I87" s="11"/>
      <c r="J87" s="11"/>
      <c r="K87" s="11"/>
      <c r="L87" s="11"/>
      <c r="M87" s="11"/>
      <c r="N87" s="11"/>
      <c r="O87" s="11"/>
      <c r="P87" s="11"/>
      <c r="Q87" s="11"/>
      <c r="R87" s="11"/>
      <c r="S87" s="11"/>
      <c r="T87" s="11"/>
      <c r="U87" s="11"/>
      <c r="V87" s="11"/>
      <c r="W87" s="11"/>
    </row>
    <row r="88" spans="1:23" x14ac:dyDescent="0.4">
      <c r="C88" s="11"/>
      <c r="D88" s="11"/>
      <c r="E88" s="11"/>
      <c r="F88" s="11"/>
      <c r="G88" s="11"/>
      <c r="H88" s="11"/>
      <c r="I88" s="11"/>
      <c r="J88" s="11"/>
      <c r="K88" s="11"/>
      <c r="L88" s="11"/>
      <c r="M88" s="11"/>
      <c r="N88" s="11"/>
      <c r="O88" s="11"/>
      <c r="P88" s="11"/>
      <c r="Q88" s="11"/>
      <c r="R88" s="11"/>
      <c r="S88" s="11"/>
      <c r="T88" s="11"/>
      <c r="U88" s="11"/>
      <c r="V88" s="11"/>
      <c r="W88" s="11"/>
    </row>
    <row r="89" spans="1:23" x14ac:dyDescent="0.4">
      <c r="C89" s="11"/>
      <c r="D89" s="11"/>
      <c r="E89" s="11"/>
      <c r="F89" s="11"/>
      <c r="G89" s="11"/>
      <c r="H89" s="11"/>
      <c r="I89" s="11"/>
      <c r="J89" s="11"/>
      <c r="K89" s="11"/>
      <c r="L89" s="11"/>
      <c r="M89" s="11"/>
      <c r="N89" s="11"/>
      <c r="O89" s="11"/>
      <c r="P89" s="11"/>
      <c r="Q89" s="11"/>
      <c r="R89" s="11"/>
      <c r="S89" s="11"/>
      <c r="T89" s="11"/>
      <c r="U89" s="11"/>
      <c r="V89" s="11"/>
      <c r="W89" s="11"/>
    </row>
    <row r="90" spans="1:23" x14ac:dyDescent="0.4">
      <c r="C90" s="11"/>
      <c r="D90" s="11"/>
      <c r="E90" s="11"/>
      <c r="F90" s="11"/>
      <c r="G90" s="11"/>
      <c r="H90" s="11"/>
      <c r="I90" s="11"/>
      <c r="J90" s="11"/>
      <c r="K90" s="11"/>
      <c r="L90" s="11"/>
      <c r="M90" s="11"/>
      <c r="N90" s="11"/>
      <c r="O90" s="11"/>
      <c r="P90" s="11"/>
      <c r="Q90" s="11"/>
      <c r="R90" s="11"/>
      <c r="S90" s="11"/>
      <c r="T90" s="11"/>
      <c r="U90" s="11"/>
      <c r="V90" s="11"/>
      <c r="W90" s="11"/>
    </row>
    <row r="92" spans="1:23" x14ac:dyDescent="0.4">
      <c r="A92" s="13"/>
      <c r="B92" s="14"/>
    </row>
    <row r="129" spans="1:2" x14ac:dyDescent="0.4">
      <c r="A129" s="13"/>
      <c r="B129" s="14"/>
    </row>
    <row r="130" spans="1:2" x14ac:dyDescent="0.4">
      <c r="A130" s="13"/>
      <c r="B130" s="14"/>
    </row>
    <row r="131" spans="1:2" x14ac:dyDescent="0.4">
      <c r="A131" s="13"/>
      <c r="B131" s="14"/>
    </row>
    <row r="132" spans="1:2" x14ac:dyDescent="0.4">
      <c r="A132" s="13"/>
      <c r="B132" s="14"/>
    </row>
    <row r="133" spans="1:2" x14ac:dyDescent="0.4">
      <c r="A133" s="13"/>
      <c r="B133" s="14"/>
    </row>
    <row r="134" spans="1:2" x14ac:dyDescent="0.4">
      <c r="A134" s="13"/>
      <c r="B134" s="14"/>
    </row>
    <row r="135" spans="1:2" x14ac:dyDescent="0.4">
      <c r="A135" s="13"/>
      <c r="B135" s="14"/>
    </row>
    <row r="136" spans="1:2" x14ac:dyDescent="0.4">
      <c r="A136" s="13"/>
      <c r="B136" s="14"/>
    </row>
    <row r="137" spans="1:2" x14ac:dyDescent="0.4">
      <c r="A137" s="13"/>
      <c r="B137" s="14"/>
    </row>
    <row r="138" spans="1:2" x14ac:dyDescent="0.4">
      <c r="A138" s="13"/>
      <c r="B138" s="14"/>
    </row>
    <row r="139" spans="1:2" x14ac:dyDescent="0.4">
      <c r="A139" s="13"/>
      <c r="B139" s="14"/>
    </row>
    <row r="140" spans="1:2" x14ac:dyDescent="0.4">
      <c r="A140" s="13"/>
      <c r="B140" s="14"/>
    </row>
    <row r="141" spans="1:2" x14ac:dyDescent="0.4">
      <c r="A141" s="13"/>
      <c r="B141" s="14"/>
    </row>
    <row r="142" spans="1:2" x14ac:dyDescent="0.4">
      <c r="A142" s="13"/>
      <c r="B142" s="14"/>
    </row>
    <row r="143" spans="1:2" x14ac:dyDescent="0.4">
      <c r="A143" s="13"/>
      <c r="B143" s="14"/>
    </row>
    <row r="144" spans="1:2" x14ac:dyDescent="0.4">
      <c r="A144" s="13"/>
      <c r="B144" s="14"/>
    </row>
    <row r="145" spans="1:2" x14ac:dyDescent="0.4">
      <c r="A145" s="13"/>
      <c r="B145" s="14"/>
    </row>
    <row r="146" spans="1:2" x14ac:dyDescent="0.4">
      <c r="A146" s="13"/>
      <c r="B146" s="14"/>
    </row>
    <row r="147" spans="1:2" x14ac:dyDescent="0.4">
      <c r="A147" s="13"/>
      <c r="B147" s="14"/>
    </row>
    <row r="148" spans="1:2" x14ac:dyDescent="0.4">
      <c r="A148" s="13"/>
      <c r="B148" s="14"/>
    </row>
    <row r="149" spans="1:2" x14ac:dyDescent="0.4">
      <c r="A149" s="13"/>
      <c r="B149" s="14"/>
    </row>
    <row r="150" spans="1:2" x14ac:dyDescent="0.4">
      <c r="A150" s="13"/>
      <c r="B150" s="14"/>
    </row>
    <row r="151" spans="1:2" x14ac:dyDescent="0.4">
      <c r="A151" s="13"/>
      <c r="B151" s="14"/>
    </row>
    <row r="152" spans="1:2" x14ac:dyDescent="0.4">
      <c r="A152" s="13"/>
      <c r="B152" s="14"/>
    </row>
    <row r="153" spans="1:2" x14ac:dyDescent="0.4">
      <c r="A153" s="13"/>
      <c r="B153" s="14"/>
    </row>
    <row r="154" spans="1:2" x14ac:dyDescent="0.4">
      <c r="A154" s="13"/>
      <c r="B154" s="14"/>
    </row>
    <row r="155" spans="1:2" x14ac:dyDescent="0.4">
      <c r="A155" s="13"/>
      <c r="B155" s="14"/>
    </row>
    <row r="156" spans="1:2" x14ac:dyDescent="0.4">
      <c r="A156" s="13"/>
      <c r="B156" s="14"/>
    </row>
    <row r="157" spans="1:2" x14ac:dyDescent="0.4">
      <c r="A157" s="13"/>
      <c r="B157" s="14"/>
    </row>
    <row r="158" spans="1:2" x14ac:dyDescent="0.4">
      <c r="A158" s="13"/>
      <c r="B158" s="14"/>
    </row>
    <row r="159" spans="1:2" x14ac:dyDescent="0.4">
      <c r="A159" s="13"/>
      <c r="B159" s="14"/>
    </row>
    <row r="160" spans="1:2" x14ac:dyDescent="0.4">
      <c r="A160" s="13"/>
      <c r="B160" s="14"/>
    </row>
    <row r="161" spans="1:2" x14ac:dyDescent="0.4">
      <c r="A161" s="13"/>
      <c r="B161" s="14"/>
    </row>
    <row r="162" spans="1:2" x14ac:dyDescent="0.4">
      <c r="A162" s="13"/>
      <c r="B162" s="14"/>
    </row>
    <row r="163" spans="1:2" x14ac:dyDescent="0.4">
      <c r="A163" s="13"/>
      <c r="B163" s="14"/>
    </row>
    <row r="164" spans="1:2" x14ac:dyDescent="0.4">
      <c r="A164" s="13"/>
      <c r="B164" s="14"/>
    </row>
    <row r="165" spans="1:2" x14ac:dyDescent="0.4">
      <c r="A165" s="13"/>
      <c r="B165" s="14"/>
    </row>
    <row r="166" spans="1:2" x14ac:dyDescent="0.4">
      <c r="A166" s="13"/>
      <c r="B166" s="14"/>
    </row>
    <row r="167" spans="1:2" x14ac:dyDescent="0.4">
      <c r="A167" s="13"/>
      <c r="B167" s="14"/>
    </row>
    <row r="168" spans="1:2" x14ac:dyDescent="0.4">
      <c r="A168" s="13"/>
      <c r="B168" s="14"/>
    </row>
    <row r="169" spans="1:2" x14ac:dyDescent="0.4">
      <c r="A169" s="13"/>
      <c r="B169" s="14"/>
    </row>
    <row r="170" spans="1:2" x14ac:dyDescent="0.4">
      <c r="A170" s="13"/>
      <c r="B170" s="14"/>
    </row>
    <row r="171" spans="1:2" x14ac:dyDescent="0.4">
      <c r="A171" s="13"/>
      <c r="B171" s="14"/>
    </row>
    <row r="172" spans="1:2" x14ac:dyDescent="0.4">
      <c r="A172" s="13"/>
      <c r="B172" s="14"/>
    </row>
  </sheetData>
  <sheetProtection password="8DFC" sheet="1" objects="1" scenarios="1"/>
  <mergeCells count="65">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29:W30"/>
    <mergeCell ref="C18:E19"/>
    <mergeCell ref="F18:I19"/>
    <mergeCell ref="J18:L19"/>
    <mergeCell ref="M18:W19"/>
    <mergeCell ref="C20:E21"/>
    <mergeCell ref="F20:G21"/>
    <mergeCell ref="H20:W21"/>
    <mergeCell ref="C59:E60"/>
    <mergeCell ref="F59:W60"/>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71:E72"/>
    <mergeCell ref="F71:W72"/>
    <mergeCell ref="C65:G66"/>
    <mergeCell ref="H65:W66"/>
    <mergeCell ref="C67:G68"/>
    <mergeCell ref="H67:I68"/>
    <mergeCell ref="J67:J68"/>
    <mergeCell ref="K67:K68"/>
    <mergeCell ref="L67:L68"/>
    <mergeCell ref="T67:U68"/>
    <mergeCell ref="V67:W68"/>
    <mergeCell ref="A1:E1"/>
    <mergeCell ref="C69:E70"/>
    <mergeCell ref="F69:L70"/>
    <mergeCell ref="M69:O70"/>
    <mergeCell ref="P69:W70"/>
    <mergeCell ref="C61:E62"/>
    <mergeCell ref="F61:W62"/>
    <mergeCell ref="C63:E64"/>
    <mergeCell ref="F63:G64"/>
    <mergeCell ref="H63:L64"/>
    <mergeCell ref="M63:O64"/>
    <mergeCell ref="P63:W64"/>
    <mergeCell ref="C51:E52"/>
    <mergeCell ref="F51:W52"/>
    <mergeCell ref="C56:H57"/>
    <mergeCell ref="I56:J57"/>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X2" sqref="X2"/>
    </sheetView>
  </sheetViews>
  <sheetFormatPr defaultColWidth="9" defaultRowHeight="12" x14ac:dyDescent="0.4"/>
  <cols>
    <col min="1" max="1" width="6.625" style="10" customWidth="1"/>
    <col min="2" max="2" width="6.625" style="9" customWidth="1"/>
    <col min="3" max="43" width="4.75" style="10" customWidth="1"/>
    <col min="44" max="16384" width="9" style="10"/>
  </cols>
  <sheetData>
    <row r="1" spans="1:24" s="373" customFormat="1" ht="30" customHeight="1" x14ac:dyDescent="0.4">
      <c r="A1" s="877" t="s">
        <v>1000</v>
      </c>
      <c r="B1" s="877"/>
      <c r="C1" s="877"/>
      <c r="D1" s="877"/>
      <c r="E1" s="877"/>
    </row>
    <row r="2" spans="1:24" ht="12.75" thickBot="1" x14ac:dyDescent="0.45">
      <c r="A2" s="181"/>
      <c r="C2" s="406"/>
      <c r="D2" s="406"/>
      <c r="E2" s="406"/>
      <c r="F2" s="406"/>
      <c r="G2" s="406"/>
      <c r="H2" s="406"/>
      <c r="I2" s="406"/>
      <c r="J2" s="406"/>
      <c r="K2" s="406"/>
      <c r="L2" s="406"/>
      <c r="M2" s="406"/>
      <c r="N2" s="406"/>
      <c r="O2" s="406"/>
      <c r="P2" s="406"/>
      <c r="Q2" s="406"/>
      <c r="R2" s="406"/>
      <c r="S2" s="406"/>
      <c r="T2" s="406"/>
      <c r="U2" s="406"/>
      <c r="V2" s="406"/>
      <c r="W2" s="406"/>
      <c r="X2" s="11"/>
    </row>
    <row r="3" spans="1:24" ht="14.25" customHeight="1" x14ac:dyDescent="0.4">
      <c r="C3" s="922" t="s">
        <v>191</v>
      </c>
      <c r="D3" s="923"/>
      <c r="E3" s="923"/>
      <c r="F3" s="708" t="str">
        <f>入力シート!K11&amp;""</f>
        <v/>
      </c>
      <c r="G3" s="709"/>
      <c r="H3" s="709"/>
      <c r="I3" s="710"/>
      <c r="J3" s="400"/>
      <c r="K3" s="400"/>
      <c r="L3" s="400"/>
      <c r="M3" s="400"/>
      <c r="N3" s="400"/>
      <c r="O3" s="400"/>
      <c r="P3" s="926" t="s">
        <v>192</v>
      </c>
      <c r="Q3" s="926"/>
      <c r="R3" s="718" t="str">
        <f>入力シート!K12&amp;""</f>
        <v/>
      </c>
      <c r="S3" s="719"/>
      <c r="T3" s="720"/>
      <c r="U3" s="718" t="str">
        <f>入力シート!K13&amp;""</f>
        <v/>
      </c>
      <c r="V3" s="719"/>
      <c r="W3" s="720"/>
      <c r="X3" s="11"/>
    </row>
    <row r="4" spans="1:24" ht="12.75" customHeight="1" thickBot="1" x14ac:dyDescent="0.45">
      <c r="C4" s="924"/>
      <c r="D4" s="925"/>
      <c r="E4" s="925"/>
      <c r="F4" s="711"/>
      <c r="G4" s="712"/>
      <c r="H4" s="712"/>
      <c r="I4" s="713"/>
      <c r="J4" s="400"/>
      <c r="K4" s="400"/>
      <c r="L4" s="400"/>
      <c r="M4" s="400"/>
      <c r="N4" s="400"/>
      <c r="O4" s="400"/>
      <c r="P4" s="927"/>
      <c r="Q4" s="927"/>
      <c r="R4" s="721"/>
      <c r="S4" s="722"/>
      <c r="T4" s="723"/>
      <c r="U4" s="721"/>
      <c r="V4" s="722"/>
      <c r="W4" s="723"/>
      <c r="X4" s="11"/>
    </row>
    <row r="5" spans="1:24" x14ac:dyDescent="0.4">
      <c r="C5" s="406"/>
      <c r="D5" s="406"/>
      <c r="E5" s="406"/>
      <c r="F5" s="406"/>
      <c r="G5" s="406"/>
      <c r="H5" s="406"/>
      <c r="I5" s="406"/>
      <c r="J5" s="406"/>
      <c r="K5" s="406"/>
      <c r="L5" s="406"/>
      <c r="M5" s="406"/>
      <c r="N5" s="406"/>
      <c r="O5" s="406"/>
      <c r="P5" s="406"/>
      <c r="Q5" s="406"/>
      <c r="R5" s="406"/>
      <c r="S5" s="406"/>
      <c r="T5" s="406"/>
      <c r="U5" s="406"/>
      <c r="V5" s="406"/>
      <c r="W5" s="406"/>
      <c r="X5" s="11"/>
    </row>
    <row r="6" spans="1:24" ht="12.75" customHeight="1" x14ac:dyDescent="0.4">
      <c r="C6" s="928" t="s">
        <v>1216</v>
      </c>
      <c r="D6" s="928"/>
      <c r="E6" s="928"/>
      <c r="F6" s="928"/>
      <c r="G6" s="928"/>
      <c r="H6" s="928"/>
      <c r="I6" s="928"/>
      <c r="J6" s="928"/>
      <c r="K6" s="928"/>
      <c r="L6" s="928"/>
      <c r="M6" s="928"/>
      <c r="N6" s="411"/>
      <c r="O6" s="411"/>
      <c r="P6" s="411"/>
      <c r="Q6" s="411"/>
      <c r="R6" s="411"/>
      <c r="S6" s="411"/>
      <c r="T6" s="411"/>
      <c r="U6" s="411"/>
      <c r="V6" s="411"/>
      <c r="W6" s="411"/>
      <c r="X6" s="11"/>
    </row>
    <row r="7" spans="1:24" ht="12.75" customHeight="1" x14ac:dyDescent="0.4">
      <c r="C7" s="928"/>
      <c r="D7" s="928"/>
      <c r="E7" s="928"/>
      <c r="F7" s="928"/>
      <c r="G7" s="928"/>
      <c r="H7" s="928"/>
      <c r="I7" s="928"/>
      <c r="J7" s="928"/>
      <c r="K7" s="928"/>
      <c r="L7" s="928"/>
      <c r="M7" s="928"/>
      <c r="N7" s="411"/>
      <c r="O7" s="411"/>
      <c r="P7" s="406"/>
      <c r="Q7" s="406"/>
      <c r="R7" s="406"/>
      <c r="S7" s="406"/>
      <c r="T7" s="406"/>
      <c r="U7" s="406"/>
      <c r="V7" s="406"/>
      <c r="W7" s="406"/>
      <c r="X7" s="11"/>
    </row>
    <row r="8" spans="1:24" x14ac:dyDescent="0.4">
      <c r="C8" s="406"/>
      <c r="D8" s="406"/>
      <c r="E8" s="406"/>
      <c r="F8" s="406"/>
      <c r="G8" s="406"/>
      <c r="H8" s="406"/>
      <c r="I8" s="406"/>
      <c r="J8" s="406"/>
      <c r="K8" s="406"/>
      <c r="L8" s="406"/>
      <c r="M8" s="406"/>
      <c r="N8" s="406"/>
      <c r="O8" s="406"/>
      <c r="P8" s="406"/>
      <c r="Q8" s="406"/>
      <c r="R8" s="406"/>
      <c r="S8" s="406"/>
      <c r="T8" s="406"/>
      <c r="U8" s="406"/>
      <c r="V8" s="406"/>
      <c r="W8" s="406"/>
      <c r="X8" s="11"/>
    </row>
    <row r="9" spans="1:24" ht="12.75" customHeight="1" x14ac:dyDescent="0.4">
      <c r="C9" s="903" t="s">
        <v>229</v>
      </c>
      <c r="D9" s="903"/>
      <c r="E9" s="903"/>
      <c r="F9" s="412"/>
      <c r="G9" s="412"/>
      <c r="H9" s="412"/>
      <c r="I9" s="412"/>
      <c r="J9" s="406"/>
      <c r="K9" s="406"/>
      <c r="L9" s="406"/>
      <c r="M9" s="406"/>
      <c r="N9" s="406"/>
      <c r="O9" s="406"/>
      <c r="P9" s="406"/>
      <c r="Q9" s="406"/>
      <c r="R9" s="406"/>
      <c r="S9" s="406"/>
      <c r="T9" s="406"/>
      <c r="U9" s="406"/>
      <c r="V9" s="406"/>
      <c r="W9" s="406"/>
      <c r="X9" s="11"/>
    </row>
    <row r="10" spans="1:24" ht="12.75" customHeight="1" x14ac:dyDescent="0.4">
      <c r="C10" s="903"/>
      <c r="D10" s="903"/>
      <c r="E10" s="903"/>
      <c r="F10" s="412"/>
      <c r="G10" s="412"/>
      <c r="H10" s="412"/>
      <c r="I10" s="412"/>
      <c r="J10" s="406"/>
      <c r="K10" s="406"/>
      <c r="L10" s="406"/>
      <c r="M10" s="406"/>
      <c r="N10" s="406"/>
      <c r="O10" s="406"/>
      <c r="P10" s="406"/>
      <c r="Q10" s="406"/>
      <c r="R10" s="406"/>
      <c r="S10" s="406"/>
      <c r="T10" s="406"/>
      <c r="U10" s="406"/>
      <c r="V10" s="406"/>
      <c r="W10" s="406"/>
      <c r="X10" s="11"/>
    </row>
    <row r="11" spans="1:24" ht="5.0999999999999996" customHeight="1" thickBot="1" x14ac:dyDescent="0.45">
      <c r="C11" s="400"/>
      <c r="D11" s="400"/>
      <c r="E11" s="400"/>
      <c r="F11" s="400"/>
      <c r="G11" s="400"/>
      <c r="H11" s="400"/>
      <c r="I11" s="400"/>
      <c r="J11" s="400"/>
      <c r="K11" s="400"/>
      <c r="L11" s="400"/>
      <c r="M11" s="400"/>
      <c r="N11" s="400"/>
      <c r="O11" s="400"/>
      <c r="P11" s="400"/>
      <c r="Q11" s="400"/>
      <c r="R11" s="400"/>
      <c r="S11" s="400"/>
      <c r="T11" s="400"/>
      <c r="U11" s="400"/>
      <c r="V11" s="400"/>
      <c r="W11" s="400"/>
      <c r="X11" s="11"/>
    </row>
    <row r="12" spans="1:24" ht="12" customHeight="1" x14ac:dyDescent="0.4">
      <c r="B12" s="9" t="s">
        <v>1018</v>
      </c>
      <c r="C12" s="892" t="s">
        <v>804</v>
      </c>
      <c r="D12" s="893"/>
      <c r="E12" s="893"/>
      <c r="F12" s="893"/>
      <c r="G12" s="893"/>
      <c r="H12" s="894" t="str">
        <f>入力シート!K296&amp;""</f>
        <v/>
      </c>
      <c r="I12" s="894"/>
      <c r="J12" s="894"/>
      <c r="K12" s="894"/>
      <c r="L12" s="894"/>
      <c r="M12" s="894"/>
      <c r="N12" s="894"/>
      <c r="O12" s="894"/>
      <c r="P12" s="894"/>
      <c r="Q12" s="894"/>
      <c r="R12" s="894"/>
      <c r="S12" s="894"/>
      <c r="T12" s="894"/>
      <c r="U12" s="894"/>
      <c r="V12" s="894"/>
      <c r="W12" s="895"/>
      <c r="X12" s="11"/>
    </row>
    <row r="13" spans="1:24" ht="12" customHeight="1" x14ac:dyDescent="0.4">
      <c r="C13" s="885"/>
      <c r="D13" s="698"/>
      <c r="E13" s="698"/>
      <c r="F13" s="698"/>
      <c r="G13" s="698"/>
      <c r="H13" s="752"/>
      <c r="I13" s="752"/>
      <c r="J13" s="752"/>
      <c r="K13" s="752"/>
      <c r="L13" s="752"/>
      <c r="M13" s="752"/>
      <c r="N13" s="752"/>
      <c r="O13" s="752"/>
      <c r="P13" s="752"/>
      <c r="Q13" s="752"/>
      <c r="R13" s="752"/>
      <c r="S13" s="752"/>
      <c r="T13" s="752"/>
      <c r="U13" s="752"/>
      <c r="V13" s="752"/>
      <c r="W13" s="887"/>
      <c r="X13" s="11"/>
    </row>
    <row r="14" spans="1:24" ht="12" customHeight="1" x14ac:dyDescent="0.4">
      <c r="C14" s="885" t="s">
        <v>999</v>
      </c>
      <c r="D14" s="698"/>
      <c r="E14" s="698"/>
      <c r="F14" s="698"/>
      <c r="G14" s="698"/>
      <c r="H14" s="752" t="str">
        <f>入力シート!K297&amp;""</f>
        <v/>
      </c>
      <c r="I14" s="752"/>
      <c r="J14" s="752"/>
      <c r="K14" s="752"/>
      <c r="L14" s="752"/>
      <c r="M14" s="752"/>
      <c r="N14" s="752"/>
      <c r="O14" s="752"/>
      <c r="P14" s="752"/>
      <c r="Q14" s="752"/>
      <c r="R14" s="752"/>
      <c r="S14" s="752"/>
      <c r="T14" s="752"/>
      <c r="U14" s="752"/>
      <c r="V14" s="752"/>
      <c r="W14" s="887"/>
      <c r="X14" s="11"/>
    </row>
    <row r="15" spans="1:24" ht="12" customHeight="1" x14ac:dyDescent="0.4">
      <c r="C15" s="885"/>
      <c r="D15" s="698"/>
      <c r="E15" s="698"/>
      <c r="F15" s="698"/>
      <c r="G15" s="698"/>
      <c r="H15" s="752"/>
      <c r="I15" s="752"/>
      <c r="J15" s="752"/>
      <c r="K15" s="752"/>
      <c r="L15" s="752"/>
      <c r="M15" s="752"/>
      <c r="N15" s="752"/>
      <c r="O15" s="752"/>
      <c r="P15" s="752"/>
      <c r="Q15" s="752"/>
      <c r="R15" s="752"/>
      <c r="S15" s="752"/>
      <c r="T15" s="752"/>
      <c r="U15" s="752"/>
      <c r="V15" s="752"/>
      <c r="W15" s="887"/>
      <c r="X15" s="11"/>
    </row>
    <row r="16" spans="1:24" ht="12" customHeight="1" x14ac:dyDescent="0.4">
      <c r="C16" s="885" t="s">
        <v>805</v>
      </c>
      <c r="D16" s="698"/>
      <c r="E16" s="698"/>
      <c r="F16" s="886" t="str">
        <f>入力シート!K298&amp;""</f>
        <v/>
      </c>
      <c r="G16" s="886"/>
      <c r="H16" s="752" t="str">
        <f>入力シート!K299&amp;""</f>
        <v>国・地域コードを入力してください</v>
      </c>
      <c r="I16" s="752"/>
      <c r="J16" s="752"/>
      <c r="K16" s="752"/>
      <c r="L16" s="752"/>
      <c r="M16" s="752"/>
      <c r="N16" s="752"/>
      <c r="O16" s="752"/>
      <c r="P16" s="752"/>
      <c r="Q16" s="752"/>
      <c r="R16" s="752"/>
      <c r="S16" s="752"/>
      <c r="T16" s="752"/>
      <c r="U16" s="752"/>
      <c r="V16" s="752"/>
      <c r="W16" s="887"/>
      <c r="X16" s="11"/>
    </row>
    <row r="17" spans="3:24" ht="12" customHeight="1" x14ac:dyDescent="0.4">
      <c r="C17" s="885"/>
      <c r="D17" s="698"/>
      <c r="E17" s="698"/>
      <c r="F17" s="886"/>
      <c r="G17" s="886"/>
      <c r="H17" s="752"/>
      <c r="I17" s="752"/>
      <c r="J17" s="752"/>
      <c r="K17" s="752"/>
      <c r="L17" s="752"/>
      <c r="M17" s="752"/>
      <c r="N17" s="752"/>
      <c r="O17" s="752"/>
      <c r="P17" s="752"/>
      <c r="Q17" s="752"/>
      <c r="R17" s="752"/>
      <c r="S17" s="752"/>
      <c r="T17" s="752"/>
      <c r="U17" s="752"/>
      <c r="V17" s="752"/>
      <c r="W17" s="887"/>
      <c r="X17" s="11"/>
    </row>
    <row r="18" spans="3:24" ht="12" customHeight="1" x14ac:dyDescent="0.4">
      <c r="C18" s="885" t="s">
        <v>809</v>
      </c>
      <c r="D18" s="698"/>
      <c r="E18" s="698"/>
      <c r="F18" s="783" t="str">
        <f>入力シート!K300&amp;""</f>
        <v/>
      </c>
      <c r="G18" s="800"/>
      <c r="H18" s="800"/>
      <c r="I18" s="800"/>
      <c r="J18" s="888" t="s">
        <v>1012</v>
      </c>
      <c r="K18" s="888"/>
      <c r="L18" s="888"/>
      <c r="M18" s="736" t="str">
        <f>入力シート!K302&amp;""</f>
        <v>分野コードを入力してください</v>
      </c>
      <c r="N18" s="734"/>
      <c r="O18" s="734"/>
      <c r="P18" s="734"/>
      <c r="Q18" s="734"/>
      <c r="R18" s="734"/>
      <c r="S18" s="734"/>
      <c r="T18" s="734"/>
      <c r="U18" s="734"/>
      <c r="V18" s="734"/>
      <c r="W18" s="737"/>
      <c r="X18" s="11"/>
    </row>
    <row r="19" spans="3:24" ht="12" customHeight="1" x14ac:dyDescent="0.4">
      <c r="C19" s="885"/>
      <c r="D19" s="698"/>
      <c r="E19" s="698"/>
      <c r="F19" s="785"/>
      <c r="G19" s="802"/>
      <c r="H19" s="802"/>
      <c r="I19" s="802"/>
      <c r="J19" s="888"/>
      <c r="K19" s="888"/>
      <c r="L19" s="888"/>
      <c r="M19" s="749"/>
      <c r="N19" s="747"/>
      <c r="O19" s="747"/>
      <c r="P19" s="747"/>
      <c r="Q19" s="747"/>
      <c r="R19" s="747"/>
      <c r="S19" s="747"/>
      <c r="T19" s="747"/>
      <c r="U19" s="747"/>
      <c r="V19" s="747"/>
      <c r="W19" s="750"/>
      <c r="X19" s="11"/>
    </row>
    <row r="20" spans="3:24" ht="12" customHeight="1" x14ac:dyDescent="0.4">
      <c r="C20" s="738" t="s">
        <v>806</v>
      </c>
      <c r="D20" s="739"/>
      <c r="E20" s="740"/>
      <c r="F20" s="817" t="str">
        <f>入力シート!K303&amp;""</f>
        <v/>
      </c>
      <c r="G20" s="765"/>
      <c r="H20" s="736" t="str">
        <f>入力シート!K304&amp;""</f>
        <v/>
      </c>
      <c r="I20" s="734"/>
      <c r="J20" s="734"/>
      <c r="K20" s="734"/>
      <c r="L20" s="734"/>
      <c r="M20" s="734"/>
      <c r="N20" s="734"/>
      <c r="O20" s="734"/>
      <c r="P20" s="734"/>
      <c r="Q20" s="734"/>
      <c r="R20" s="734"/>
      <c r="S20" s="734"/>
      <c r="T20" s="881"/>
      <c r="U20" s="881"/>
      <c r="V20" s="881"/>
      <c r="W20" s="882"/>
      <c r="X20" s="11"/>
    </row>
    <row r="21" spans="3:24" ht="12" customHeight="1" x14ac:dyDescent="0.4">
      <c r="C21" s="607"/>
      <c r="D21" s="608"/>
      <c r="E21" s="741"/>
      <c r="F21" s="818"/>
      <c r="G21" s="819"/>
      <c r="H21" s="749"/>
      <c r="I21" s="747"/>
      <c r="J21" s="747"/>
      <c r="K21" s="747"/>
      <c r="L21" s="747"/>
      <c r="M21" s="747"/>
      <c r="N21" s="747"/>
      <c r="O21" s="747"/>
      <c r="P21" s="747"/>
      <c r="Q21" s="747"/>
      <c r="R21" s="747"/>
      <c r="S21" s="747"/>
      <c r="T21" s="883"/>
      <c r="U21" s="883"/>
      <c r="V21" s="883"/>
      <c r="W21" s="884"/>
      <c r="X21" s="11"/>
    </row>
    <row r="22" spans="3:24" ht="12" customHeight="1" x14ac:dyDescent="0.4">
      <c r="C22" s="885" t="s">
        <v>807</v>
      </c>
      <c r="D22" s="698"/>
      <c r="E22" s="698"/>
      <c r="F22" s="698"/>
      <c r="G22" s="698"/>
      <c r="H22" s="736" t="str">
        <f>入力シート!K305&amp;""</f>
        <v/>
      </c>
      <c r="I22" s="734"/>
      <c r="J22" s="734"/>
      <c r="K22" s="734"/>
      <c r="L22" s="734"/>
      <c r="M22" s="881"/>
      <c r="N22" s="881"/>
      <c r="O22" s="881"/>
      <c r="P22" s="881"/>
      <c r="Q22" s="881"/>
      <c r="R22" s="881"/>
      <c r="S22" s="881"/>
      <c r="T22" s="881"/>
      <c r="U22" s="881"/>
      <c r="V22" s="881"/>
      <c r="W22" s="882"/>
      <c r="X22" s="11"/>
    </row>
    <row r="23" spans="3:24" ht="12" customHeight="1" x14ac:dyDescent="0.4">
      <c r="C23" s="885"/>
      <c r="D23" s="698"/>
      <c r="E23" s="698"/>
      <c r="F23" s="698"/>
      <c r="G23" s="698"/>
      <c r="H23" s="749"/>
      <c r="I23" s="747"/>
      <c r="J23" s="747"/>
      <c r="K23" s="747"/>
      <c r="L23" s="747"/>
      <c r="M23" s="883"/>
      <c r="N23" s="883"/>
      <c r="O23" s="883"/>
      <c r="P23" s="883"/>
      <c r="Q23" s="883"/>
      <c r="R23" s="883"/>
      <c r="S23" s="883"/>
      <c r="T23" s="883"/>
      <c r="U23" s="883"/>
      <c r="V23" s="883"/>
      <c r="W23" s="884"/>
      <c r="X23" s="11"/>
    </row>
    <row r="24" spans="3:24" ht="12" customHeight="1" x14ac:dyDescent="0.4">
      <c r="C24" s="885" t="s">
        <v>808</v>
      </c>
      <c r="D24" s="698"/>
      <c r="E24" s="698"/>
      <c r="F24" s="698"/>
      <c r="G24" s="698"/>
      <c r="H24" s="921" t="str">
        <f>入力シート!K306&amp;""</f>
        <v/>
      </c>
      <c r="I24" s="921"/>
      <c r="J24" s="878" t="s">
        <v>831</v>
      </c>
      <c r="K24" s="879" t="str">
        <f>入力シート!K307&amp;""</f>
        <v/>
      </c>
      <c r="L24" s="878" t="s">
        <v>842</v>
      </c>
      <c r="M24" s="413"/>
      <c r="N24" s="414"/>
      <c r="O24" s="414"/>
      <c r="P24" s="414"/>
      <c r="Q24" s="414"/>
      <c r="R24" s="414"/>
      <c r="S24" s="414"/>
      <c r="T24" s="880"/>
      <c r="U24" s="880"/>
      <c r="V24" s="880"/>
      <c r="W24" s="889"/>
      <c r="X24" s="11"/>
    </row>
    <row r="25" spans="3:24" ht="12" customHeight="1" x14ac:dyDescent="0.4">
      <c r="C25" s="885"/>
      <c r="D25" s="698"/>
      <c r="E25" s="698"/>
      <c r="F25" s="698"/>
      <c r="G25" s="698"/>
      <c r="H25" s="921"/>
      <c r="I25" s="921"/>
      <c r="J25" s="878"/>
      <c r="K25" s="879"/>
      <c r="L25" s="878"/>
      <c r="M25" s="415"/>
      <c r="N25" s="416"/>
      <c r="O25" s="416"/>
      <c r="P25" s="416"/>
      <c r="Q25" s="416"/>
      <c r="R25" s="416"/>
      <c r="S25" s="416"/>
      <c r="T25" s="880"/>
      <c r="U25" s="880"/>
      <c r="V25" s="880"/>
      <c r="W25" s="889"/>
      <c r="X25" s="11"/>
    </row>
    <row r="26" spans="3:24" ht="12" customHeight="1" x14ac:dyDescent="0.4">
      <c r="C26" s="738" t="s">
        <v>1015</v>
      </c>
      <c r="D26" s="739"/>
      <c r="E26" s="740"/>
      <c r="F26" s="736" t="str">
        <f>入力シート!K308&amp;""</f>
        <v/>
      </c>
      <c r="G26" s="734"/>
      <c r="H26" s="734"/>
      <c r="I26" s="734"/>
      <c r="J26" s="734"/>
      <c r="K26" s="734"/>
      <c r="L26" s="735"/>
      <c r="M26" s="742" t="s">
        <v>810</v>
      </c>
      <c r="N26" s="739"/>
      <c r="O26" s="740"/>
      <c r="P26" s="736" t="str">
        <f>入力シート!K309&amp;""</f>
        <v/>
      </c>
      <c r="Q26" s="734"/>
      <c r="R26" s="734"/>
      <c r="S26" s="734"/>
      <c r="T26" s="734"/>
      <c r="U26" s="734"/>
      <c r="V26" s="734"/>
      <c r="W26" s="737"/>
      <c r="X26" s="11"/>
    </row>
    <row r="27" spans="3:24" ht="12" customHeight="1" x14ac:dyDescent="0.4">
      <c r="C27" s="787"/>
      <c r="D27" s="693"/>
      <c r="E27" s="694"/>
      <c r="F27" s="682"/>
      <c r="G27" s="683"/>
      <c r="H27" s="683"/>
      <c r="I27" s="683"/>
      <c r="J27" s="683"/>
      <c r="K27" s="683"/>
      <c r="L27" s="689"/>
      <c r="M27" s="692"/>
      <c r="N27" s="693"/>
      <c r="O27" s="694"/>
      <c r="P27" s="682"/>
      <c r="Q27" s="683"/>
      <c r="R27" s="683"/>
      <c r="S27" s="683"/>
      <c r="T27" s="683"/>
      <c r="U27" s="683"/>
      <c r="V27" s="683"/>
      <c r="W27" s="684"/>
      <c r="X27" s="11"/>
    </row>
    <row r="28" spans="3:24" ht="12" customHeight="1" x14ac:dyDescent="0.4">
      <c r="C28" s="787"/>
      <c r="D28" s="693"/>
      <c r="E28" s="694"/>
      <c r="F28" s="682"/>
      <c r="G28" s="683"/>
      <c r="H28" s="683"/>
      <c r="I28" s="683"/>
      <c r="J28" s="683"/>
      <c r="K28" s="683"/>
      <c r="L28" s="689"/>
      <c r="M28" s="743"/>
      <c r="N28" s="608"/>
      <c r="O28" s="741"/>
      <c r="P28" s="749"/>
      <c r="Q28" s="747"/>
      <c r="R28" s="747"/>
      <c r="S28" s="747"/>
      <c r="T28" s="747"/>
      <c r="U28" s="747"/>
      <c r="V28" s="747"/>
      <c r="W28" s="750"/>
      <c r="X28" s="11"/>
    </row>
    <row r="29" spans="3:24" ht="12" customHeight="1" x14ac:dyDescent="0.4">
      <c r="C29" s="738" t="s">
        <v>1172</v>
      </c>
      <c r="D29" s="739"/>
      <c r="E29" s="739"/>
      <c r="F29" s="739"/>
      <c r="G29" s="739"/>
      <c r="H29" s="739"/>
      <c r="I29" s="739"/>
      <c r="J29" s="739"/>
      <c r="K29" s="739"/>
      <c r="L29" s="739"/>
      <c r="M29" s="739"/>
      <c r="N29" s="739"/>
      <c r="O29" s="739"/>
      <c r="P29" s="739"/>
      <c r="Q29" s="739"/>
      <c r="R29" s="739"/>
      <c r="S29" s="739"/>
      <c r="T29" s="910"/>
      <c r="U29" s="910"/>
      <c r="V29" s="910"/>
      <c r="W29" s="911"/>
      <c r="X29" s="11"/>
    </row>
    <row r="30" spans="3:24" ht="12" customHeight="1" x14ac:dyDescent="0.4">
      <c r="C30" s="607"/>
      <c r="D30" s="608"/>
      <c r="E30" s="608"/>
      <c r="F30" s="608"/>
      <c r="G30" s="608"/>
      <c r="H30" s="608"/>
      <c r="I30" s="608"/>
      <c r="J30" s="608"/>
      <c r="K30" s="608"/>
      <c r="L30" s="608"/>
      <c r="M30" s="608"/>
      <c r="N30" s="608"/>
      <c r="O30" s="608"/>
      <c r="P30" s="608"/>
      <c r="Q30" s="608"/>
      <c r="R30" s="608"/>
      <c r="S30" s="608"/>
      <c r="T30" s="912"/>
      <c r="U30" s="912"/>
      <c r="V30" s="912"/>
      <c r="W30" s="913"/>
      <c r="X30" s="11"/>
    </row>
    <row r="31" spans="3:24" x14ac:dyDescent="0.4">
      <c r="C31" s="896" t="str">
        <f>入力シート!K310&amp;""</f>
        <v/>
      </c>
      <c r="D31" s="897"/>
      <c r="E31" s="897"/>
      <c r="F31" s="897"/>
      <c r="G31" s="897"/>
      <c r="H31" s="897"/>
      <c r="I31" s="897"/>
      <c r="J31" s="897"/>
      <c r="K31" s="897"/>
      <c r="L31" s="897"/>
      <c r="M31" s="897"/>
      <c r="N31" s="897"/>
      <c r="O31" s="897"/>
      <c r="P31" s="897"/>
      <c r="Q31" s="897"/>
      <c r="R31" s="897"/>
      <c r="S31" s="897"/>
      <c r="T31" s="897"/>
      <c r="U31" s="897"/>
      <c r="V31" s="897"/>
      <c r="W31" s="898"/>
      <c r="X31" s="11"/>
    </row>
    <row r="32" spans="3:24" x14ac:dyDescent="0.4">
      <c r="C32" s="896"/>
      <c r="D32" s="897"/>
      <c r="E32" s="897"/>
      <c r="F32" s="897"/>
      <c r="G32" s="897"/>
      <c r="H32" s="897"/>
      <c r="I32" s="897"/>
      <c r="J32" s="897"/>
      <c r="K32" s="897"/>
      <c r="L32" s="897"/>
      <c r="M32" s="897"/>
      <c r="N32" s="897"/>
      <c r="O32" s="897"/>
      <c r="P32" s="897"/>
      <c r="Q32" s="897"/>
      <c r="R32" s="897"/>
      <c r="S32" s="897"/>
      <c r="T32" s="897"/>
      <c r="U32" s="897"/>
      <c r="V32" s="897"/>
      <c r="W32" s="898"/>
      <c r="X32" s="11"/>
    </row>
    <row r="33" spans="3:24" x14ac:dyDescent="0.4">
      <c r="C33" s="896"/>
      <c r="D33" s="897"/>
      <c r="E33" s="897"/>
      <c r="F33" s="897"/>
      <c r="G33" s="897"/>
      <c r="H33" s="897"/>
      <c r="I33" s="897"/>
      <c r="J33" s="897"/>
      <c r="K33" s="897"/>
      <c r="L33" s="897"/>
      <c r="M33" s="897"/>
      <c r="N33" s="897"/>
      <c r="O33" s="897"/>
      <c r="P33" s="897"/>
      <c r="Q33" s="897"/>
      <c r="R33" s="897"/>
      <c r="S33" s="897"/>
      <c r="T33" s="897"/>
      <c r="U33" s="897"/>
      <c r="V33" s="897"/>
      <c r="W33" s="898"/>
      <c r="X33" s="11"/>
    </row>
    <row r="34" spans="3:24" x14ac:dyDescent="0.4">
      <c r="C34" s="896"/>
      <c r="D34" s="897"/>
      <c r="E34" s="897"/>
      <c r="F34" s="897"/>
      <c r="G34" s="897"/>
      <c r="H34" s="897"/>
      <c r="I34" s="897"/>
      <c r="J34" s="897"/>
      <c r="K34" s="897"/>
      <c r="L34" s="897"/>
      <c r="M34" s="897"/>
      <c r="N34" s="897"/>
      <c r="O34" s="897"/>
      <c r="P34" s="897"/>
      <c r="Q34" s="897"/>
      <c r="R34" s="897"/>
      <c r="S34" s="897"/>
      <c r="T34" s="897"/>
      <c r="U34" s="897"/>
      <c r="V34" s="897"/>
      <c r="W34" s="898"/>
      <c r="X34" s="11"/>
    </row>
    <row r="35" spans="3:24" x14ac:dyDescent="0.4">
      <c r="C35" s="896"/>
      <c r="D35" s="897"/>
      <c r="E35" s="897"/>
      <c r="F35" s="897"/>
      <c r="G35" s="897"/>
      <c r="H35" s="897"/>
      <c r="I35" s="897"/>
      <c r="J35" s="897"/>
      <c r="K35" s="897"/>
      <c r="L35" s="897"/>
      <c r="M35" s="897"/>
      <c r="N35" s="897"/>
      <c r="O35" s="897"/>
      <c r="P35" s="897"/>
      <c r="Q35" s="897"/>
      <c r="R35" s="897"/>
      <c r="S35" s="897"/>
      <c r="T35" s="897"/>
      <c r="U35" s="897"/>
      <c r="V35" s="897"/>
      <c r="W35" s="898"/>
      <c r="X35" s="11"/>
    </row>
    <row r="36" spans="3:24" x14ac:dyDescent="0.4">
      <c r="C36" s="896"/>
      <c r="D36" s="897"/>
      <c r="E36" s="897"/>
      <c r="F36" s="897"/>
      <c r="G36" s="897"/>
      <c r="H36" s="897"/>
      <c r="I36" s="897"/>
      <c r="J36" s="897"/>
      <c r="K36" s="897"/>
      <c r="L36" s="897"/>
      <c r="M36" s="897"/>
      <c r="N36" s="897"/>
      <c r="O36" s="897"/>
      <c r="P36" s="897"/>
      <c r="Q36" s="897"/>
      <c r="R36" s="897"/>
      <c r="S36" s="897"/>
      <c r="T36" s="897"/>
      <c r="U36" s="897"/>
      <c r="V36" s="897"/>
      <c r="W36" s="898"/>
      <c r="X36" s="11"/>
    </row>
    <row r="37" spans="3:24" x14ac:dyDescent="0.4">
      <c r="C37" s="896"/>
      <c r="D37" s="897"/>
      <c r="E37" s="897"/>
      <c r="F37" s="897"/>
      <c r="G37" s="897"/>
      <c r="H37" s="897"/>
      <c r="I37" s="897"/>
      <c r="J37" s="897"/>
      <c r="K37" s="897"/>
      <c r="L37" s="897"/>
      <c r="M37" s="897"/>
      <c r="N37" s="897"/>
      <c r="O37" s="897"/>
      <c r="P37" s="897"/>
      <c r="Q37" s="897"/>
      <c r="R37" s="897"/>
      <c r="S37" s="897"/>
      <c r="T37" s="897"/>
      <c r="U37" s="897"/>
      <c r="V37" s="897"/>
      <c r="W37" s="898"/>
      <c r="X37" s="11"/>
    </row>
    <row r="38" spans="3:24" x14ac:dyDescent="0.4">
      <c r="C38" s="896"/>
      <c r="D38" s="897"/>
      <c r="E38" s="897"/>
      <c r="F38" s="897"/>
      <c r="G38" s="897"/>
      <c r="H38" s="897"/>
      <c r="I38" s="897"/>
      <c r="J38" s="897"/>
      <c r="K38" s="897"/>
      <c r="L38" s="897"/>
      <c r="M38" s="897"/>
      <c r="N38" s="897"/>
      <c r="O38" s="897"/>
      <c r="P38" s="897"/>
      <c r="Q38" s="897"/>
      <c r="R38" s="897"/>
      <c r="S38" s="897"/>
      <c r="T38" s="897"/>
      <c r="U38" s="897"/>
      <c r="V38" s="897"/>
      <c r="W38" s="898"/>
      <c r="X38" s="11"/>
    </row>
    <row r="39" spans="3:24" x14ac:dyDescent="0.4">
      <c r="C39" s="896"/>
      <c r="D39" s="897"/>
      <c r="E39" s="897"/>
      <c r="F39" s="897"/>
      <c r="G39" s="897"/>
      <c r="H39" s="897"/>
      <c r="I39" s="897"/>
      <c r="J39" s="897"/>
      <c r="K39" s="897"/>
      <c r="L39" s="897"/>
      <c r="M39" s="897"/>
      <c r="N39" s="897"/>
      <c r="O39" s="897"/>
      <c r="P39" s="897"/>
      <c r="Q39" s="897"/>
      <c r="R39" s="897"/>
      <c r="S39" s="897"/>
      <c r="T39" s="897"/>
      <c r="U39" s="897"/>
      <c r="V39" s="897"/>
      <c r="W39" s="898"/>
      <c r="X39" s="11"/>
    </row>
    <row r="40" spans="3:24" x14ac:dyDescent="0.4">
      <c r="C40" s="896"/>
      <c r="D40" s="897"/>
      <c r="E40" s="897"/>
      <c r="F40" s="897"/>
      <c r="G40" s="897"/>
      <c r="H40" s="897"/>
      <c r="I40" s="897"/>
      <c r="J40" s="897"/>
      <c r="K40" s="897"/>
      <c r="L40" s="897"/>
      <c r="M40" s="897"/>
      <c r="N40" s="897"/>
      <c r="O40" s="897"/>
      <c r="P40" s="897"/>
      <c r="Q40" s="897"/>
      <c r="R40" s="897"/>
      <c r="S40" s="897"/>
      <c r="T40" s="897"/>
      <c r="U40" s="897"/>
      <c r="V40" s="897"/>
      <c r="W40" s="898"/>
      <c r="X40" s="11"/>
    </row>
    <row r="41" spans="3:24" x14ac:dyDescent="0.4">
      <c r="C41" s="896"/>
      <c r="D41" s="897"/>
      <c r="E41" s="897"/>
      <c r="F41" s="897"/>
      <c r="G41" s="897"/>
      <c r="H41" s="897"/>
      <c r="I41" s="897"/>
      <c r="J41" s="897"/>
      <c r="K41" s="897"/>
      <c r="L41" s="897"/>
      <c r="M41" s="897"/>
      <c r="N41" s="897"/>
      <c r="O41" s="897"/>
      <c r="P41" s="897"/>
      <c r="Q41" s="897"/>
      <c r="R41" s="897"/>
      <c r="S41" s="897"/>
      <c r="T41" s="897"/>
      <c r="U41" s="897"/>
      <c r="V41" s="897"/>
      <c r="W41" s="898"/>
      <c r="X41" s="11"/>
    </row>
    <row r="42" spans="3:24" x14ac:dyDescent="0.4">
      <c r="C42" s="896"/>
      <c r="D42" s="897"/>
      <c r="E42" s="897"/>
      <c r="F42" s="897"/>
      <c r="G42" s="897"/>
      <c r="H42" s="897"/>
      <c r="I42" s="897"/>
      <c r="J42" s="897"/>
      <c r="K42" s="897"/>
      <c r="L42" s="897"/>
      <c r="M42" s="897"/>
      <c r="N42" s="897"/>
      <c r="O42" s="897"/>
      <c r="P42" s="897"/>
      <c r="Q42" s="897"/>
      <c r="R42" s="897"/>
      <c r="S42" s="897"/>
      <c r="T42" s="897"/>
      <c r="U42" s="897"/>
      <c r="V42" s="897"/>
      <c r="W42" s="898"/>
      <c r="X42" s="11"/>
    </row>
    <row r="43" spans="3:24" x14ac:dyDescent="0.4">
      <c r="C43" s="896"/>
      <c r="D43" s="897"/>
      <c r="E43" s="897"/>
      <c r="F43" s="897"/>
      <c r="G43" s="897"/>
      <c r="H43" s="897"/>
      <c r="I43" s="897"/>
      <c r="J43" s="897"/>
      <c r="K43" s="897"/>
      <c r="L43" s="897"/>
      <c r="M43" s="897"/>
      <c r="N43" s="897"/>
      <c r="O43" s="897"/>
      <c r="P43" s="897"/>
      <c r="Q43" s="897"/>
      <c r="R43" s="897"/>
      <c r="S43" s="897"/>
      <c r="T43" s="897"/>
      <c r="U43" s="897"/>
      <c r="V43" s="897"/>
      <c r="W43" s="898"/>
      <c r="X43" s="11"/>
    </row>
    <row r="44" spans="3:24" x14ac:dyDescent="0.4">
      <c r="C44" s="896"/>
      <c r="D44" s="897"/>
      <c r="E44" s="897"/>
      <c r="F44" s="897"/>
      <c r="G44" s="897"/>
      <c r="H44" s="897"/>
      <c r="I44" s="897"/>
      <c r="J44" s="897"/>
      <c r="K44" s="897"/>
      <c r="L44" s="897"/>
      <c r="M44" s="897"/>
      <c r="N44" s="897"/>
      <c r="O44" s="897"/>
      <c r="P44" s="897"/>
      <c r="Q44" s="897"/>
      <c r="R44" s="897"/>
      <c r="S44" s="897"/>
      <c r="T44" s="897"/>
      <c r="U44" s="897"/>
      <c r="V44" s="897"/>
      <c r="W44" s="898"/>
      <c r="X44" s="11"/>
    </row>
    <row r="45" spans="3:24" x14ac:dyDescent="0.4">
      <c r="C45" s="896"/>
      <c r="D45" s="897"/>
      <c r="E45" s="897"/>
      <c r="F45" s="897"/>
      <c r="G45" s="897"/>
      <c r="H45" s="897"/>
      <c r="I45" s="897"/>
      <c r="J45" s="897"/>
      <c r="K45" s="897"/>
      <c r="L45" s="897"/>
      <c r="M45" s="897"/>
      <c r="N45" s="897"/>
      <c r="O45" s="897"/>
      <c r="P45" s="897"/>
      <c r="Q45" s="897"/>
      <c r="R45" s="897"/>
      <c r="S45" s="897"/>
      <c r="T45" s="897"/>
      <c r="U45" s="897"/>
      <c r="V45" s="897"/>
      <c r="W45" s="898"/>
      <c r="X45" s="11"/>
    </row>
    <row r="46" spans="3:24" x14ac:dyDescent="0.4">
      <c r="C46" s="896"/>
      <c r="D46" s="897"/>
      <c r="E46" s="897"/>
      <c r="F46" s="897"/>
      <c r="G46" s="897"/>
      <c r="H46" s="897"/>
      <c r="I46" s="897"/>
      <c r="J46" s="897"/>
      <c r="K46" s="897"/>
      <c r="L46" s="897"/>
      <c r="M46" s="897"/>
      <c r="N46" s="897"/>
      <c r="O46" s="897"/>
      <c r="P46" s="897"/>
      <c r="Q46" s="897"/>
      <c r="R46" s="897"/>
      <c r="S46" s="897"/>
      <c r="T46" s="897"/>
      <c r="U46" s="897"/>
      <c r="V46" s="897"/>
      <c r="W46" s="898"/>
      <c r="X46" s="11"/>
    </row>
    <row r="47" spans="3:24" x14ac:dyDescent="0.4">
      <c r="C47" s="896"/>
      <c r="D47" s="897"/>
      <c r="E47" s="897"/>
      <c r="F47" s="897"/>
      <c r="G47" s="897"/>
      <c r="H47" s="897"/>
      <c r="I47" s="897"/>
      <c r="J47" s="897"/>
      <c r="K47" s="897"/>
      <c r="L47" s="897"/>
      <c r="M47" s="897"/>
      <c r="N47" s="897"/>
      <c r="O47" s="897"/>
      <c r="P47" s="897"/>
      <c r="Q47" s="897"/>
      <c r="R47" s="897"/>
      <c r="S47" s="897"/>
      <c r="T47" s="897"/>
      <c r="U47" s="897"/>
      <c r="V47" s="897"/>
      <c r="W47" s="898"/>
      <c r="X47" s="11"/>
    </row>
    <row r="48" spans="3:24" x14ac:dyDescent="0.4">
      <c r="C48" s="896"/>
      <c r="D48" s="897"/>
      <c r="E48" s="897"/>
      <c r="F48" s="897"/>
      <c r="G48" s="897"/>
      <c r="H48" s="897"/>
      <c r="I48" s="897"/>
      <c r="J48" s="897"/>
      <c r="K48" s="897"/>
      <c r="L48" s="897"/>
      <c r="M48" s="897"/>
      <c r="N48" s="897"/>
      <c r="O48" s="897"/>
      <c r="P48" s="897"/>
      <c r="Q48" s="897"/>
      <c r="R48" s="897"/>
      <c r="S48" s="897"/>
      <c r="T48" s="897"/>
      <c r="U48" s="897"/>
      <c r="V48" s="897"/>
      <c r="W48" s="898"/>
      <c r="X48" s="11"/>
    </row>
    <row r="49" spans="2:24" x14ac:dyDescent="0.4">
      <c r="C49" s="896"/>
      <c r="D49" s="897"/>
      <c r="E49" s="897"/>
      <c r="F49" s="897"/>
      <c r="G49" s="897"/>
      <c r="H49" s="897"/>
      <c r="I49" s="897"/>
      <c r="J49" s="897"/>
      <c r="K49" s="897"/>
      <c r="L49" s="897"/>
      <c r="M49" s="897"/>
      <c r="N49" s="897"/>
      <c r="O49" s="897"/>
      <c r="P49" s="897"/>
      <c r="Q49" s="897"/>
      <c r="R49" s="897"/>
      <c r="S49" s="897"/>
      <c r="T49" s="897"/>
      <c r="U49" s="897"/>
      <c r="V49" s="897"/>
      <c r="W49" s="898"/>
      <c r="X49" s="11"/>
    </row>
    <row r="50" spans="2:24" x14ac:dyDescent="0.4">
      <c r="C50" s="899"/>
      <c r="D50" s="900"/>
      <c r="E50" s="900"/>
      <c r="F50" s="900"/>
      <c r="G50" s="900"/>
      <c r="H50" s="900"/>
      <c r="I50" s="900"/>
      <c r="J50" s="900"/>
      <c r="K50" s="900"/>
      <c r="L50" s="900"/>
      <c r="M50" s="900"/>
      <c r="N50" s="900"/>
      <c r="O50" s="900"/>
      <c r="P50" s="900"/>
      <c r="Q50" s="900"/>
      <c r="R50" s="900"/>
      <c r="S50" s="900"/>
      <c r="T50" s="900"/>
      <c r="U50" s="900"/>
      <c r="V50" s="900"/>
      <c r="W50" s="901"/>
      <c r="X50" s="11"/>
    </row>
    <row r="51" spans="2:24" x14ac:dyDescent="0.4">
      <c r="C51" s="885" t="s">
        <v>811</v>
      </c>
      <c r="D51" s="698"/>
      <c r="E51" s="698"/>
      <c r="F51" s="752" t="str">
        <f>入力シート!K311&amp;""</f>
        <v/>
      </c>
      <c r="G51" s="752"/>
      <c r="H51" s="752"/>
      <c r="I51" s="752"/>
      <c r="J51" s="752"/>
      <c r="K51" s="752"/>
      <c r="L51" s="752"/>
      <c r="M51" s="752"/>
      <c r="N51" s="752"/>
      <c r="O51" s="752"/>
      <c r="P51" s="752"/>
      <c r="Q51" s="752"/>
      <c r="R51" s="752"/>
      <c r="S51" s="752"/>
      <c r="T51" s="752"/>
      <c r="U51" s="752"/>
      <c r="V51" s="752"/>
      <c r="W51" s="887"/>
      <c r="X51" s="11"/>
    </row>
    <row r="52" spans="2:24" ht="12.75" thickBot="1" x14ac:dyDescent="0.45">
      <c r="C52" s="902"/>
      <c r="D52" s="700"/>
      <c r="E52" s="700"/>
      <c r="F52" s="908"/>
      <c r="G52" s="908"/>
      <c r="H52" s="908"/>
      <c r="I52" s="908"/>
      <c r="J52" s="908"/>
      <c r="K52" s="908"/>
      <c r="L52" s="908"/>
      <c r="M52" s="908"/>
      <c r="N52" s="908"/>
      <c r="O52" s="908"/>
      <c r="P52" s="908"/>
      <c r="Q52" s="908"/>
      <c r="R52" s="908"/>
      <c r="S52" s="908"/>
      <c r="T52" s="908"/>
      <c r="U52" s="908"/>
      <c r="V52" s="908"/>
      <c r="W52" s="909"/>
      <c r="X52" s="11"/>
    </row>
    <row r="53" spans="2:24" x14ac:dyDescent="0.4">
      <c r="C53" s="406"/>
      <c r="D53" s="406"/>
      <c r="E53" s="406"/>
      <c r="F53" s="406"/>
      <c r="G53" s="406"/>
      <c r="H53" s="406"/>
      <c r="I53" s="406"/>
      <c r="J53" s="406"/>
      <c r="K53" s="406"/>
      <c r="L53" s="406"/>
      <c r="M53" s="406"/>
      <c r="N53" s="406"/>
      <c r="O53" s="406"/>
      <c r="P53" s="406"/>
      <c r="Q53" s="406"/>
      <c r="R53" s="406"/>
      <c r="S53" s="406"/>
      <c r="T53" s="406"/>
      <c r="U53" s="406"/>
      <c r="V53" s="406"/>
      <c r="W53" s="406"/>
      <c r="X53" s="11"/>
    </row>
    <row r="54" spans="2:24" x14ac:dyDescent="0.4">
      <c r="C54" s="406"/>
      <c r="D54" s="406"/>
      <c r="E54" s="406"/>
      <c r="F54" s="406"/>
      <c r="G54" s="406"/>
      <c r="H54" s="406"/>
      <c r="I54" s="406"/>
      <c r="J54" s="406"/>
      <c r="K54" s="406"/>
      <c r="L54" s="406"/>
      <c r="M54" s="406"/>
      <c r="N54" s="406"/>
      <c r="O54" s="406"/>
      <c r="P54" s="406"/>
      <c r="Q54" s="406"/>
      <c r="R54" s="406"/>
      <c r="S54" s="406"/>
      <c r="T54" s="406"/>
      <c r="U54" s="406"/>
      <c r="V54" s="406"/>
      <c r="W54" s="406"/>
      <c r="X54" s="11"/>
    </row>
    <row r="55" spans="2:24" ht="12.75" thickBot="1" x14ac:dyDescent="0.45">
      <c r="C55" s="406"/>
      <c r="D55" s="406"/>
      <c r="E55" s="406"/>
      <c r="F55" s="406"/>
      <c r="G55" s="406"/>
      <c r="H55" s="406"/>
      <c r="I55" s="406"/>
      <c r="J55" s="406"/>
      <c r="K55" s="406"/>
      <c r="L55" s="406"/>
      <c r="M55" s="406"/>
      <c r="N55" s="406"/>
      <c r="O55" s="406"/>
      <c r="P55" s="406"/>
      <c r="Q55" s="406"/>
      <c r="R55" s="406"/>
      <c r="S55" s="406"/>
      <c r="T55" s="406"/>
      <c r="U55" s="406"/>
      <c r="V55" s="406"/>
      <c r="W55" s="406"/>
      <c r="X55" s="11"/>
    </row>
    <row r="56" spans="2:24" ht="12.75" customHeight="1" x14ac:dyDescent="0.4">
      <c r="C56" s="903" t="s">
        <v>812</v>
      </c>
      <c r="D56" s="903"/>
      <c r="E56" s="903"/>
      <c r="F56" s="903"/>
      <c r="G56" s="903"/>
      <c r="H56" s="903"/>
      <c r="I56" s="904" t="str">
        <f>入力シート!K312&amp;""</f>
        <v/>
      </c>
      <c r="J56" s="905"/>
      <c r="K56" s="406"/>
      <c r="L56" s="406"/>
      <c r="M56" s="406"/>
      <c r="N56" s="406"/>
      <c r="O56" s="406"/>
      <c r="P56" s="406"/>
      <c r="Q56" s="406"/>
      <c r="R56" s="406"/>
      <c r="S56" s="406"/>
      <c r="T56" s="406"/>
      <c r="U56" s="406"/>
      <c r="V56" s="406"/>
      <c r="W56" s="406"/>
      <c r="X56" s="11"/>
    </row>
    <row r="57" spans="2:24" ht="12.75" customHeight="1" thickBot="1" x14ac:dyDescent="0.45">
      <c r="C57" s="903"/>
      <c r="D57" s="903"/>
      <c r="E57" s="903"/>
      <c r="F57" s="903"/>
      <c r="G57" s="903"/>
      <c r="H57" s="903"/>
      <c r="I57" s="906"/>
      <c r="J57" s="907"/>
      <c r="K57" s="406"/>
      <c r="L57" s="406"/>
      <c r="M57" s="406"/>
      <c r="N57" s="406"/>
      <c r="O57" s="406"/>
      <c r="P57" s="406"/>
      <c r="Q57" s="406"/>
      <c r="R57" s="406"/>
      <c r="S57" s="406"/>
      <c r="T57" s="406"/>
      <c r="U57" s="406"/>
      <c r="V57" s="406"/>
      <c r="W57" s="406"/>
      <c r="X57" s="11"/>
    </row>
    <row r="58" spans="2:24" ht="5.0999999999999996" customHeight="1" thickBot="1" x14ac:dyDescent="0.45">
      <c r="C58" s="400"/>
      <c r="D58" s="400"/>
      <c r="E58" s="400"/>
      <c r="F58" s="400"/>
      <c r="G58" s="400"/>
      <c r="H58" s="400"/>
      <c r="I58" s="400"/>
      <c r="J58" s="400"/>
      <c r="K58" s="400"/>
      <c r="L58" s="400"/>
      <c r="M58" s="400"/>
      <c r="N58" s="400"/>
      <c r="O58" s="400"/>
      <c r="P58" s="400"/>
      <c r="Q58" s="400"/>
      <c r="R58" s="400"/>
      <c r="S58" s="400"/>
      <c r="T58" s="400"/>
      <c r="U58" s="400"/>
      <c r="V58" s="400"/>
      <c r="W58" s="400"/>
      <c r="X58" s="11"/>
    </row>
    <row r="59" spans="2:24" ht="12" customHeight="1" x14ac:dyDescent="0.4">
      <c r="B59" s="9" t="s">
        <v>797</v>
      </c>
      <c r="C59" s="892" t="s">
        <v>813</v>
      </c>
      <c r="D59" s="893"/>
      <c r="E59" s="893"/>
      <c r="F59" s="894" t="str">
        <f>入力シート!K313&amp;""</f>
        <v/>
      </c>
      <c r="G59" s="894"/>
      <c r="H59" s="894"/>
      <c r="I59" s="894"/>
      <c r="J59" s="894"/>
      <c r="K59" s="894"/>
      <c r="L59" s="894"/>
      <c r="M59" s="894"/>
      <c r="N59" s="894"/>
      <c r="O59" s="894"/>
      <c r="P59" s="894"/>
      <c r="Q59" s="894"/>
      <c r="R59" s="894"/>
      <c r="S59" s="894"/>
      <c r="T59" s="894"/>
      <c r="U59" s="894"/>
      <c r="V59" s="894"/>
      <c r="W59" s="895"/>
      <c r="X59" s="11"/>
    </row>
    <row r="60" spans="2:24" ht="12" customHeight="1" x14ac:dyDescent="0.4">
      <c r="C60" s="885"/>
      <c r="D60" s="698"/>
      <c r="E60" s="698"/>
      <c r="F60" s="752"/>
      <c r="G60" s="752"/>
      <c r="H60" s="752"/>
      <c r="I60" s="752"/>
      <c r="J60" s="752"/>
      <c r="K60" s="752"/>
      <c r="L60" s="752"/>
      <c r="M60" s="752"/>
      <c r="N60" s="752"/>
      <c r="O60" s="752"/>
      <c r="P60" s="752"/>
      <c r="Q60" s="752"/>
      <c r="R60" s="752"/>
      <c r="S60" s="752"/>
      <c r="T60" s="752"/>
      <c r="U60" s="752"/>
      <c r="V60" s="752"/>
      <c r="W60" s="887"/>
      <c r="X60" s="11"/>
    </row>
    <row r="61" spans="2:24" ht="12" customHeight="1" x14ac:dyDescent="0.4">
      <c r="C61" s="890" t="s">
        <v>1013</v>
      </c>
      <c r="D61" s="891"/>
      <c r="E61" s="891"/>
      <c r="F61" s="752" t="str">
        <f>入力シート!K314&amp;""</f>
        <v/>
      </c>
      <c r="G61" s="752"/>
      <c r="H61" s="752"/>
      <c r="I61" s="752"/>
      <c r="J61" s="752"/>
      <c r="K61" s="752"/>
      <c r="L61" s="752"/>
      <c r="M61" s="752"/>
      <c r="N61" s="752"/>
      <c r="O61" s="752"/>
      <c r="P61" s="752"/>
      <c r="Q61" s="752"/>
      <c r="R61" s="752"/>
      <c r="S61" s="752"/>
      <c r="T61" s="752"/>
      <c r="U61" s="752"/>
      <c r="V61" s="752"/>
      <c r="W61" s="887"/>
      <c r="X61" s="11"/>
    </row>
    <row r="62" spans="2:24" ht="12" customHeight="1" x14ac:dyDescent="0.4">
      <c r="C62" s="890"/>
      <c r="D62" s="891"/>
      <c r="E62" s="891"/>
      <c r="F62" s="752"/>
      <c r="G62" s="752"/>
      <c r="H62" s="752"/>
      <c r="I62" s="752"/>
      <c r="J62" s="752"/>
      <c r="K62" s="752"/>
      <c r="L62" s="752"/>
      <c r="M62" s="752"/>
      <c r="N62" s="752"/>
      <c r="O62" s="752"/>
      <c r="P62" s="752"/>
      <c r="Q62" s="752"/>
      <c r="R62" s="752"/>
      <c r="S62" s="752"/>
      <c r="T62" s="752"/>
      <c r="U62" s="752"/>
      <c r="V62" s="752"/>
      <c r="W62" s="887"/>
      <c r="X62" s="11"/>
    </row>
    <row r="63" spans="2:24" ht="12" customHeight="1" x14ac:dyDescent="0.4">
      <c r="C63" s="885" t="s">
        <v>805</v>
      </c>
      <c r="D63" s="698"/>
      <c r="E63" s="698"/>
      <c r="F63" s="886" t="str">
        <f>入力シート!K315&amp;""</f>
        <v/>
      </c>
      <c r="G63" s="886"/>
      <c r="H63" s="736" t="str">
        <f>入力シート!K316&amp;""</f>
        <v>国・地域コードを入力してください</v>
      </c>
      <c r="I63" s="734"/>
      <c r="J63" s="734"/>
      <c r="K63" s="734"/>
      <c r="L63" s="735"/>
      <c r="M63" s="742" t="s">
        <v>814</v>
      </c>
      <c r="N63" s="739"/>
      <c r="O63" s="740"/>
      <c r="P63" s="914" t="str">
        <f>入力シート!K317&amp;""</f>
        <v/>
      </c>
      <c r="Q63" s="915"/>
      <c r="R63" s="915"/>
      <c r="S63" s="915"/>
      <c r="T63" s="915"/>
      <c r="U63" s="915"/>
      <c r="V63" s="915"/>
      <c r="W63" s="916"/>
      <c r="X63" s="11"/>
    </row>
    <row r="64" spans="2:24" ht="12" customHeight="1" x14ac:dyDescent="0.4">
      <c r="C64" s="885"/>
      <c r="D64" s="698"/>
      <c r="E64" s="698"/>
      <c r="F64" s="886"/>
      <c r="G64" s="886"/>
      <c r="H64" s="749"/>
      <c r="I64" s="747"/>
      <c r="J64" s="747"/>
      <c r="K64" s="747"/>
      <c r="L64" s="748"/>
      <c r="M64" s="743"/>
      <c r="N64" s="608"/>
      <c r="O64" s="741"/>
      <c r="P64" s="917"/>
      <c r="Q64" s="811"/>
      <c r="R64" s="811"/>
      <c r="S64" s="811"/>
      <c r="T64" s="811"/>
      <c r="U64" s="811"/>
      <c r="V64" s="811"/>
      <c r="W64" s="812"/>
      <c r="X64" s="11"/>
    </row>
    <row r="65" spans="3:24" ht="12" customHeight="1" x14ac:dyDescent="0.4">
      <c r="C65" s="885" t="s">
        <v>815</v>
      </c>
      <c r="D65" s="698"/>
      <c r="E65" s="698"/>
      <c r="F65" s="698"/>
      <c r="G65" s="698"/>
      <c r="H65" s="736" t="str">
        <f>入力シート!K318&amp;""</f>
        <v/>
      </c>
      <c r="I65" s="734"/>
      <c r="J65" s="734"/>
      <c r="K65" s="734"/>
      <c r="L65" s="734"/>
      <c r="M65" s="881"/>
      <c r="N65" s="881"/>
      <c r="O65" s="881"/>
      <c r="P65" s="881"/>
      <c r="Q65" s="881"/>
      <c r="R65" s="881"/>
      <c r="S65" s="881"/>
      <c r="T65" s="881"/>
      <c r="U65" s="881"/>
      <c r="V65" s="881"/>
      <c r="W65" s="882"/>
      <c r="X65" s="11"/>
    </row>
    <row r="66" spans="3:24" ht="12" customHeight="1" x14ac:dyDescent="0.4">
      <c r="C66" s="885"/>
      <c r="D66" s="698"/>
      <c r="E66" s="698"/>
      <c r="F66" s="698"/>
      <c r="G66" s="698"/>
      <c r="H66" s="749"/>
      <c r="I66" s="747"/>
      <c r="J66" s="747"/>
      <c r="K66" s="747"/>
      <c r="L66" s="747"/>
      <c r="M66" s="883"/>
      <c r="N66" s="883"/>
      <c r="O66" s="883"/>
      <c r="P66" s="883"/>
      <c r="Q66" s="883"/>
      <c r="R66" s="883"/>
      <c r="S66" s="883"/>
      <c r="T66" s="883"/>
      <c r="U66" s="883"/>
      <c r="V66" s="883"/>
      <c r="W66" s="884"/>
      <c r="X66" s="11"/>
    </row>
    <row r="67" spans="3:24" ht="12" customHeight="1" x14ac:dyDescent="0.4">
      <c r="C67" s="918" t="s">
        <v>816</v>
      </c>
      <c r="D67" s="919"/>
      <c r="E67" s="919"/>
      <c r="F67" s="919"/>
      <c r="G67" s="919"/>
      <c r="H67" s="921" t="str">
        <f>入力シート!K319&amp;""</f>
        <v/>
      </c>
      <c r="I67" s="921"/>
      <c r="J67" s="878" t="s">
        <v>831</v>
      </c>
      <c r="K67" s="879" t="str">
        <f>入力シート!K320&amp;""</f>
        <v/>
      </c>
      <c r="L67" s="878" t="s">
        <v>842</v>
      </c>
      <c r="M67" s="413"/>
      <c r="N67" s="414"/>
      <c r="O67" s="414"/>
      <c r="P67" s="414"/>
      <c r="Q67" s="414"/>
      <c r="R67" s="414"/>
      <c r="S67" s="414"/>
      <c r="T67" s="880"/>
      <c r="U67" s="880"/>
      <c r="V67" s="880"/>
      <c r="W67" s="889"/>
      <c r="X67" s="11"/>
    </row>
    <row r="68" spans="3:24" ht="12" customHeight="1" x14ac:dyDescent="0.4">
      <c r="C68" s="918"/>
      <c r="D68" s="919"/>
      <c r="E68" s="919"/>
      <c r="F68" s="919"/>
      <c r="G68" s="919"/>
      <c r="H68" s="921"/>
      <c r="I68" s="921"/>
      <c r="J68" s="878"/>
      <c r="K68" s="879"/>
      <c r="L68" s="878"/>
      <c r="M68" s="415"/>
      <c r="N68" s="416"/>
      <c r="O68" s="416"/>
      <c r="P68" s="416"/>
      <c r="Q68" s="416"/>
      <c r="R68" s="416"/>
      <c r="S68" s="416"/>
      <c r="T68" s="880"/>
      <c r="U68" s="880"/>
      <c r="V68" s="880"/>
      <c r="W68" s="889"/>
      <c r="X68" s="11"/>
    </row>
    <row r="69" spans="3:24" ht="12" customHeight="1" x14ac:dyDescent="0.4">
      <c r="C69" s="920" t="s">
        <v>998</v>
      </c>
      <c r="D69" s="888"/>
      <c r="E69" s="888"/>
      <c r="F69" s="752" t="str">
        <f>入力シート!K321&amp;""</f>
        <v/>
      </c>
      <c r="G69" s="752"/>
      <c r="H69" s="752"/>
      <c r="I69" s="752"/>
      <c r="J69" s="752"/>
      <c r="K69" s="752"/>
      <c r="L69" s="752"/>
      <c r="M69" s="834" t="s">
        <v>810</v>
      </c>
      <c r="N69" s="698"/>
      <c r="O69" s="698"/>
      <c r="P69" s="736" t="str">
        <f>入力シート!K322&amp;""</f>
        <v/>
      </c>
      <c r="Q69" s="734"/>
      <c r="R69" s="734"/>
      <c r="S69" s="734"/>
      <c r="T69" s="734"/>
      <c r="U69" s="734"/>
      <c r="V69" s="734"/>
      <c r="W69" s="737"/>
      <c r="X69" s="11"/>
    </row>
    <row r="70" spans="3:24" ht="12" customHeight="1" x14ac:dyDescent="0.4">
      <c r="C70" s="920"/>
      <c r="D70" s="888"/>
      <c r="E70" s="888"/>
      <c r="F70" s="752"/>
      <c r="G70" s="752"/>
      <c r="H70" s="752"/>
      <c r="I70" s="752"/>
      <c r="J70" s="752"/>
      <c r="K70" s="752"/>
      <c r="L70" s="752"/>
      <c r="M70" s="834"/>
      <c r="N70" s="698"/>
      <c r="O70" s="698"/>
      <c r="P70" s="749"/>
      <c r="Q70" s="747"/>
      <c r="R70" s="747"/>
      <c r="S70" s="747"/>
      <c r="T70" s="747"/>
      <c r="U70" s="747"/>
      <c r="V70" s="747"/>
      <c r="W70" s="750"/>
      <c r="X70" s="11"/>
    </row>
    <row r="71" spans="3:24" ht="12" customHeight="1" x14ac:dyDescent="0.4">
      <c r="C71" s="885" t="s">
        <v>811</v>
      </c>
      <c r="D71" s="698"/>
      <c r="E71" s="698"/>
      <c r="F71" s="752" t="str">
        <f>入力シート!K323&amp;""</f>
        <v/>
      </c>
      <c r="G71" s="752"/>
      <c r="H71" s="752"/>
      <c r="I71" s="752"/>
      <c r="J71" s="752"/>
      <c r="K71" s="752"/>
      <c r="L71" s="752"/>
      <c r="M71" s="752"/>
      <c r="N71" s="752"/>
      <c r="O71" s="752"/>
      <c r="P71" s="752"/>
      <c r="Q71" s="752"/>
      <c r="R71" s="752"/>
      <c r="S71" s="752"/>
      <c r="T71" s="752"/>
      <c r="U71" s="752"/>
      <c r="V71" s="752"/>
      <c r="W71" s="887"/>
      <c r="X71" s="11"/>
    </row>
    <row r="72" spans="3:24" ht="12" customHeight="1" thickBot="1" x14ac:dyDescent="0.45">
      <c r="C72" s="902"/>
      <c r="D72" s="700"/>
      <c r="E72" s="700"/>
      <c r="F72" s="908"/>
      <c r="G72" s="908"/>
      <c r="H72" s="908"/>
      <c r="I72" s="908"/>
      <c r="J72" s="908"/>
      <c r="K72" s="908"/>
      <c r="L72" s="908"/>
      <c r="M72" s="908"/>
      <c r="N72" s="908"/>
      <c r="O72" s="908"/>
      <c r="P72" s="908"/>
      <c r="Q72" s="908"/>
      <c r="R72" s="908"/>
      <c r="S72" s="908"/>
      <c r="T72" s="908"/>
      <c r="U72" s="908"/>
      <c r="V72" s="908"/>
      <c r="W72" s="909"/>
      <c r="X72" s="11"/>
    </row>
    <row r="73" spans="3:24" x14ac:dyDescent="0.4">
      <c r="C73" s="15"/>
      <c r="D73" s="15"/>
      <c r="E73" s="15"/>
      <c r="F73" s="15"/>
      <c r="G73" s="15"/>
      <c r="H73" s="15"/>
      <c r="I73" s="15"/>
      <c r="J73" s="15"/>
      <c r="K73" s="15"/>
      <c r="L73" s="15"/>
      <c r="M73" s="15"/>
      <c r="N73" s="15"/>
      <c r="O73" s="15"/>
      <c r="P73" s="15"/>
      <c r="Q73" s="15"/>
      <c r="R73" s="15"/>
      <c r="S73" s="15"/>
      <c r="T73" s="15"/>
      <c r="U73" s="15"/>
      <c r="V73" s="15"/>
      <c r="W73" s="15"/>
      <c r="X73" s="11"/>
    </row>
    <row r="74" spans="3:24" x14ac:dyDescent="0.4">
      <c r="C74" s="11"/>
      <c r="D74" s="11"/>
      <c r="E74" s="11"/>
      <c r="F74" s="11"/>
      <c r="G74" s="11"/>
      <c r="H74" s="11"/>
      <c r="I74" s="11"/>
      <c r="J74" s="11"/>
      <c r="K74" s="11"/>
      <c r="L74" s="11"/>
      <c r="M74" s="11"/>
      <c r="N74" s="11"/>
      <c r="O74" s="11"/>
      <c r="P74" s="11"/>
      <c r="Q74" s="11"/>
      <c r="R74" s="11"/>
      <c r="S74" s="11"/>
      <c r="T74" s="11"/>
      <c r="U74" s="11"/>
      <c r="V74" s="11"/>
      <c r="W74" s="11"/>
      <c r="X74" s="11"/>
    </row>
    <row r="75" spans="3:24" x14ac:dyDescent="0.4">
      <c r="C75" s="11"/>
      <c r="D75" s="11"/>
      <c r="E75" s="11"/>
      <c r="F75" s="11"/>
      <c r="G75" s="11"/>
      <c r="H75" s="11"/>
      <c r="I75" s="11"/>
      <c r="J75" s="11"/>
      <c r="K75" s="11"/>
      <c r="L75" s="11"/>
      <c r="M75" s="11"/>
      <c r="N75" s="11"/>
      <c r="O75" s="11"/>
      <c r="P75" s="11"/>
      <c r="Q75" s="11"/>
      <c r="R75" s="11"/>
      <c r="S75" s="11"/>
      <c r="T75" s="11"/>
      <c r="U75" s="11"/>
      <c r="V75" s="11"/>
      <c r="W75" s="11"/>
    </row>
    <row r="76" spans="3:24" x14ac:dyDescent="0.4">
      <c r="C76" s="11"/>
      <c r="D76" s="11"/>
      <c r="E76" s="11"/>
      <c r="F76" s="11"/>
      <c r="G76" s="11"/>
      <c r="H76" s="11"/>
      <c r="I76" s="11"/>
      <c r="J76" s="11"/>
      <c r="K76" s="11"/>
      <c r="L76" s="11"/>
      <c r="M76" s="11"/>
      <c r="N76" s="11"/>
      <c r="O76" s="11"/>
      <c r="P76" s="11"/>
      <c r="Q76" s="11"/>
      <c r="R76" s="11"/>
      <c r="S76" s="11"/>
      <c r="T76" s="11"/>
      <c r="U76" s="11"/>
      <c r="V76" s="11"/>
      <c r="W76" s="11"/>
    </row>
    <row r="77" spans="3:24" x14ac:dyDescent="0.4">
      <c r="C77" s="11"/>
      <c r="D77" s="11"/>
      <c r="E77" s="11"/>
      <c r="F77" s="11"/>
      <c r="G77" s="11"/>
      <c r="H77" s="11"/>
      <c r="I77" s="11"/>
      <c r="J77" s="11"/>
      <c r="K77" s="11"/>
      <c r="L77" s="11"/>
      <c r="M77" s="11"/>
      <c r="N77" s="11"/>
      <c r="O77" s="11"/>
      <c r="P77" s="11"/>
      <c r="Q77" s="11"/>
      <c r="R77" s="11"/>
      <c r="S77" s="11"/>
      <c r="T77" s="11"/>
      <c r="U77" s="11"/>
      <c r="V77" s="11"/>
      <c r="W77" s="11"/>
    </row>
    <row r="78" spans="3:24" x14ac:dyDescent="0.4">
      <c r="C78" s="11"/>
      <c r="D78" s="11"/>
      <c r="E78" s="11"/>
      <c r="F78" s="11"/>
      <c r="G78" s="11"/>
      <c r="H78" s="11"/>
      <c r="I78" s="11"/>
      <c r="J78" s="11"/>
      <c r="K78" s="11"/>
      <c r="L78" s="11"/>
      <c r="M78" s="11"/>
      <c r="N78" s="11"/>
      <c r="O78" s="11"/>
      <c r="P78" s="11"/>
      <c r="Q78" s="11"/>
      <c r="R78" s="11"/>
      <c r="S78" s="11"/>
      <c r="T78" s="11"/>
      <c r="U78" s="11"/>
      <c r="V78" s="11"/>
      <c r="W78" s="11"/>
    </row>
    <row r="79" spans="3:24" x14ac:dyDescent="0.4">
      <c r="C79" s="11"/>
      <c r="D79" s="11"/>
      <c r="E79" s="11"/>
      <c r="F79" s="11"/>
      <c r="G79" s="11"/>
      <c r="H79" s="11"/>
      <c r="I79" s="11"/>
      <c r="J79" s="11"/>
      <c r="K79" s="11"/>
      <c r="L79" s="11"/>
      <c r="M79" s="11"/>
      <c r="N79" s="11"/>
      <c r="O79" s="11"/>
      <c r="P79" s="11"/>
      <c r="Q79" s="11"/>
      <c r="R79" s="11"/>
      <c r="S79" s="11"/>
      <c r="T79" s="11"/>
      <c r="U79" s="11"/>
      <c r="V79" s="11"/>
      <c r="W79" s="11"/>
    </row>
    <row r="80" spans="3:24" x14ac:dyDescent="0.4">
      <c r="C80" s="11"/>
      <c r="D80" s="11"/>
      <c r="E80" s="11"/>
      <c r="F80" s="11"/>
      <c r="G80" s="11"/>
      <c r="H80" s="11"/>
      <c r="I80" s="11"/>
      <c r="J80" s="11"/>
      <c r="K80" s="11"/>
      <c r="L80" s="11"/>
      <c r="M80" s="11"/>
      <c r="N80" s="11"/>
      <c r="O80" s="11"/>
      <c r="P80" s="11"/>
      <c r="Q80" s="11"/>
      <c r="R80" s="11"/>
      <c r="S80" s="11"/>
      <c r="T80" s="11"/>
      <c r="U80" s="11"/>
      <c r="V80" s="11"/>
      <c r="W80" s="11"/>
    </row>
    <row r="81" spans="1:23" x14ac:dyDescent="0.4">
      <c r="C81" s="11"/>
      <c r="D81" s="11"/>
      <c r="E81" s="11"/>
      <c r="F81" s="11"/>
      <c r="G81" s="11"/>
      <c r="H81" s="11"/>
      <c r="I81" s="11"/>
      <c r="J81" s="11"/>
      <c r="K81" s="11"/>
      <c r="L81" s="11"/>
      <c r="M81" s="11"/>
      <c r="N81" s="11"/>
      <c r="O81" s="11"/>
      <c r="P81" s="11"/>
      <c r="Q81" s="11"/>
      <c r="R81" s="11"/>
      <c r="S81" s="11"/>
      <c r="T81" s="11"/>
      <c r="U81" s="11"/>
      <c r="V81" s="11"/>
      <c r="W81" s="11"/>
    </row>
    <row r="82" spans="1:23" x14ac:dyDescent="0.4">
      <c r="C82" s="11"/>
      <c r="D82" s="11"/>
      <c r="E82" s="11"/>
      <c r="F82" s="11"/>
      <c r="G82" s="11"/>
      <c r="H82" s="11"/>
      <c r="I82" s="11"/>
      <c r="J82" s="11"/>
      <c r="K82" s="11"/>
      <c r="L82" s="11"/>
      <c r="M82" s="11"/>
      <c r="N82" s="11"/>
      <c r="O82" s="11"/>
      <c r="P82" s="11"/>
      <c r="Q82" s="11"/>
      <c r="R82" s="11"/>
      <c r="S82" s="11"/>
      <c r="T82" s="11"/>
      <c r="U82" s="11"/>
      <c r="V82" s="11"/>
      <c r="W82" s="11"/>
    </row>
    <row r="83" spans="1:23" x14ac:dyDescent="0.4">
      <c r="C83" s="11"/>
      <c r="D83" s="11"/>
      <c r="E83" s="11"/>
      <c r="F83" s="11"/>
      <c r="G83" s="11"/>
      <c r="H83" s="11"/>
      <c r="I83" s="11"/>
      <c r="J83" s="11"/>
      <c r="K83" s="11"/>
      <c r="L83" s="11"/>
      <c r="M83" s="11"/>
      <c r="N83" s="11"/>
      <c r="O83" s="11"/>
      <c r="P83" s="11"/>
      <c r="Q83" s="11"/>
      <c r="R83" s="11"/>
      <c r="S83" s="11"/>
      <c r="T83" s="11"/>
      <c r="U83" s="11"/>
      <c r="V83" s="11"/>
      <c r="W83" s="11"/>
    </row>
    <row r="84" spans="1:23" x14ac:dyDescent="0.4">
      <c r="C84" s="11"/>
      <c r="D84" s="11"/>
      <c r="E84" s="11"/>
      <c r="F84" s="11"/>
      <c r="G84" s="11"/>
      <c r="H84" s="11"/>
      <c r="I84" s="11"/>
      <c r="J84" s="11"/>
      <c r="K84" s="11"/>
      <c r="L84" s="11"/>
      <c r="M84" s="11"/>
      <c r="N84" s="11"/>
      <c r="O84" s="11"/>
      <c r="P84" s="11"/>
      <c r="Q84" s="11"/>
      <c r="R84" s="11"/>
      <c r="S84" s="11"/>
      <c r="T84" s="11"/>
      <c r="U84" s="11"/>
      <c r="V84" s="11"/>
      <c r="W84" s="11"/>
    </row>
    <row r="85" spans="1:23" x14ac:dyDescent="0.4">
      <c r="C85" s="11"/>
      <c r="D85" s="11"/>
      <c r="E85" s="11"/>
      <c r="F85" s="11"/>
      <c r="G85" s="11"/>
      <c r="H85" s="11"/>
      <c r="I85" s="11"/>
      <c r="J85" s="11"/>
      <c r="K85" s="11"/>
      <c r="L85" s="11"/>
      <c r="M85" s="11"/>
      <c r="N85" s="11"/>
      <c r="O85" s="11"/>
      <c r="P85" s="11"/>
      <c r="Q85" s="11"/>
      <c r="R85" s="11"/>
      <c r="S85" s="11"/>
      <c r="T85" s="11"/>
      <c r="U85" s="11"/>
      <c r="V85" s="11"/>
      <c r="W85" s="11"/>
    </row>
    <row r="86" spans="1:23" x14ac:dyDescent="0.4">
      <c r="C86" s="11"/>
      <c r="D86" s="11"/>
      <c r="E86" s="11"/>
      <c r="F86" s="11"/>
      <c r="G86" s="11"/>
      <c r="H86" s="11"/>
      <c r="I86" s="11"/>
      <c r="J86" s="11"/>
      <c r="K86" s="11"/>
      <c r="L86" s="11"/>
      <c r="M86" s="11"/>
      <c r="N86" s="11"/>
      <c r="O86" s="11"/>
      <c r="P86" s="11"/>
      <c r="Q86" s="11"/>
      <c r="R86" s="11"/>
      <c r="S86" s="11"/>
      <c r="T86" s="11"/>
      <c r="U86" s="11"/>
      <c r="V86" s="11"/>
      <c r="W86" s="11"/>
    </row>
    <row r="87" spans="1:23" x14ac:dyDescent="0.4">
      <c r="C87" s="11"/>
      <c r="D87" s="11"/>
      <c r="E87" s="11"/>
      <c r="F87" s="11"/>
      <c r="G87" s="11"/>
      <c r="H87" s="11"/>
      <c r="I87" s="11"/>
      <c r="J87" s="11"/>
      <c r="K87" s="11"/>
      <c r="L87" s="11"/>
      <c r="M87" s="11"/>
      <c r="N87" s="11"/>
      <c r="O87" s="11"/>
      <c r="P87" s="11"/>
      <c r="Q87" s="11"/>
      <c r="R87" s="11"/>
      <c r="S87" s="11"/>
      <c r="T87" s="11"/>
      <c r="U87" s="11"/>
      <c r="V87" s="11"/>
      <c r="W87" s="11"/>
    </row>
    <row r="88" spans="1:23" x14ac:dyDescent="0.4">
      <c r="C88" s="11"/>
      <c r="D88" s="11"/>
      <c r="E88" s="11"/>
      <c r="F88" s="11"/>
      <c r="G88" s="11"/>
      <c r="H88" s="11"/>
      <c r="I88" s="11"/>
      <c r="J88" s="11"/>
      <c r="K88" s="11"/>
      <c r="L88" s="11"/>
      <c r="M88" s="11"/>
      <c r="N88" s="11"/>
      <c r="O88" s="11"/>
      <c r="P88" s="11"/>
      <c r="Q88" s="11"/>
      <c r="R88" s="11"/>
      <c r="S88" s="11"/>
      <c r="T88" s="11"/>
      <c r="U88" s="11"/>
      <c r="V88" s="11"/>
      <c r="W88" s="11"/>
    </row>
    <row r="89" spans="1:23" x14ac:dyDescent="0.4">
      <c r="C89" s="11"/>
      <c r="D89" s="11"/>
      <c r="E89" s="11"/>
      <c r="F89" s="11"/>
      <c r="G89" s="11"/>
      <c r="H89" s="11"/>
      <c r="I89" s="11"/>
      <c r="J89" s="11"/>
      <c r="K89" s="11"/>
      <c r="L89" s="11"/>
      <c r="M89" s="11"/>
      <c r="N89" s="11"/>
      <c r="O89" s="11"/>
      <c r="P89" s="11"/>
      <c r="Q89" s="11"/>
      <c r="R89" s="11"/>
      <c r="S89" s="11"/>
      <c r="T89" s="11"/>
      <c r="U89" s="11"/>
      <c r="V89" s="11"/>
      <c r="W89" s="11"/>
    </row>
    <row r="90" spans="1:23" x14ac:dyDescent="0.4">
      <c r="C90" s="11"/>
      <c r="D90" s="11"/>
      <c r="E90" s="11"/>
      <c r="F90" s="11"/>
      <c r="G90" s="11"/>
      <c r="H90" s="11"/>
      <c r="I90" s="11"/>
      <c r="J90" s="11"/>
      <c r="K90" s="11"/>
      <c r="L90" s="11"/>
      <c r="M90" s="11"/>
      <c r="N90" s="11"/>
      <c r="O90" s="11"/>
      <c r="P90" s="11"/>
      <c r="Q90" s="11"/>
      <c r="R90" s="11"/>
      <c r="S90" s="11"/>
      <c r="T90" s="11"/>
      <c r="U90" s="11"/>
      <c r="V90" s="11"/>
      <c r="W90" s="11"/>
    </row>
    <row r="92" spans="1:23" x14ac:dyDescent="0.4">
      <c r="A92" s="13"/>
      <c r="B92" s="14"/>
    </row>
    <row r="129" spans="1:2" x14ac:dyDescent="0.4">
      <c r="A129" s="13"/>
      <c r="B129" s="14"/>
    </row>
    <row r="130" spans="1:2" x14ac:dyDescent="0.4">
      <c r="A130" s="13"/>
      <c r="B130" s="14"/>
    </row>
    <row r="131" spans="1:2" x14ac:dyDescent="0.4">
      <c r="A131" s="13"/>
      <c r="B131" s="14"/>
    </row>
    <row r="132" spans="1:2" x14ac:dyDescent="0.4">
      <c r="A132" s="13"/>
      <c r="B132" s="14"/>
    </row>
    <row r="133" spans="1:2" x14ac:dyDescent="0.4">
      <c r="A133" s="13"/>
      <c r="B133" s="14"/>
    </row>
    <row r="134" spans="1:2" x14ac:dyDescent="0.4">
      <c r="A134" s="13"/>
      <c r="B134" s="14"/>
    </row>
    <row r="135" spans="1:2" x14ac:dyDescent="0.4">
      <c r="A135" s="13"/>
      <c r="B135" s="14"/>
    </row>
    <row r="136" spans="1:2" x14ac:dyDescent="0.4">
      <c r="A136" s="13"/>
      <c r="B136" s="14"/>
    </row>
    <row r="137" spans="1:2" x14ac:dyDescent="0.4">
      <c r="A137" s="13"/>
      <c r="B137" s="14"/>
    </row>
    <row r="138" spans="1:2" x14ac:dyDescent="0.4">
      <c r="A138" s="13"/>
      <c r="B138" s="14"/>
    </row>
    <row r="139" spans="1:2" x14ac:dyDescent="0.4">
      <c r="A139" s="13"/>
      <c r="B139" s="14"/>
    </row>
    <row r="140" spans="1:2" x14ac:dyDescent="0.4">
      <c r="A140" s="13"/>
      <c r="B140" s="14"/>
    </row>
    <row r="141" spans="1:2" x14ac:dyDescent="0.4">
      <c r="A141" s="13"/>
      <c r="B141" s="14"/>
    </row>
    <row r="142" spans="1:2" x14ac:dyDescent="0.4">
      <c r="A142" s="13"/>
      <c r="B142" s="14"/>
    </row>
    <row r="143" spans="1:2" x14ac:dyDescent="0.4">
      <c r="A143" s="13"/>
      <c r="B143" s="14"/>
    </row>
    <row r="144" spans="1:2" x14ac:dyDescent="0.4">
      <c r="A144" s="13"/>
      <c r="B144" s="14"/>
    </row>
    <row r="145" spans="1:2" x14ac:dyDescent="0.4">
      <c r="A145" s="13"/>
      <c r="B145" s="14"/>
    </row>
    <row r="146" spans="1:2" x14ac:dyDescent="0.4">
      <c r="A146" s="13"/>
      <c r="B146" s="14"/>
    </row>
    <row r="147" spans="1:2" x14ac:dyDescent="0.4">
      <c r="A147" s="13"/>
      <c r="B147" s="14"/>
    </row>
    <row r="148" spans="1:2" x14ac:dyDescent="0.4">
      <c r="A148" s="13"/>
      <c r="B148" s="14"/>
    </row>
    <row r="149" spans="1:2" x14ac:dyDescent="0.4">
      <c r="A149" s="13"/>
      <c r="B149" s="14"/>
    </row>
    <row r="150" spans="1:2" x14ac:dyDescent="0.4">
      <c r="A150" s="13"/>
      <c r="B150" s="14"/>
    </row>
    <row r="151" spans="1:2" x14ac:dyDescent="0.4">
      <c r="A151" s="13"/>
      <c r="B151" s="14"/>
    </row>
    <row r="152" spans="1:2" x14ac:dyDescent="0.4">
      <c r="A152" s="13"/>
      <c r="B152" s="14"/>
    </row>
    <row r="153" spans="1:2" x14ac:dyDescent="0.4">
      <c r="A153" s="13"/>
      <c r="B153" s="14"/>
    </row>
    <row r="154" spans="1:2" x14ac:dyDescent="0.4">
      <c r="A154" s="13"/>
      <c r="B154" s="14"/>
    </row>
    <row r="155" spans="1:2" x14ac:dyDescent="0.4">
      <c r="A155" s="13"/>
      <c r="B155" s="14"/>
    </row>
    <row r="156" spans="1:2" x14ac:dyDescent="0.4">
      <c r="A156" s="13"/>
      <c r="B156" s="14"/>
    </row>
    <row r="157" spans="1:2" x14ac:dyDescent="0.4">
      <c r="A157" s="13"/>
      <c r="B157" s="14"/>
    </row>
    <row r="158" spans="1:2" x14ac:dyDescent="0.4">
      <c r="A158" s="13"/>
      <c r="B158" s="14"/>
    </row>
    <row r="159" spans="1:2" x14ac:dyDescent="0.4">
      <c r="A159" s="13"/>
      <c r="B159" s="14"/>
    </row>
    <row r="160" spans="1:2" x14ac:dyDescent="0.4">
      <c r="A160" s="13"/>
      <c r="B160" s="14"/>
    </row>
    <row r="161" spans="1:2" x14ac:dyDescent="0.4">
      <c r="A161" s="13"/>
      <c r="B161" s="14"/>
    </row>
    <row r="162" spans="1:2" x14ac:dyDescent="0.4">
      <c r="A162" s="13"/>
      <c r="B162" s="14"/>
    </row>
    <row r="163" spans="1:2" x14ac:dyDescent="0.4">
      <c r="A163" s="13"/>
      <c r="B163" s="14"/>
    </row>
    <row r="164" spans="1:2" x14ac:dyDescent="0.4">
      <c r="A164" s="13"/>
      <c r="B164" s="14"/>
    </row>
    <row r="165" spans="1:2" x14ac:dyDescent="0.4">
      <c r="A165" s="13"/>
      <c r="B165" s="14"/>
    </row>
    <row r="166" spans="1:2" x14ac:dyDescent="0.4">
      <c r="A166" s="13"/>
      <c r="B166" s="14"/>
    </row>
    <row r="167" spans="1:2" x14ac:dyDescent="0.4">
      <c r="A167" s="13"/>
      <c r="B167" s="14"/>
    </row>
    <row r="168" spans="1:2" x14ac:dyDescent="0.4">
      <c r="A168" s="13"/>
      <c r="B168" s="14"/>
    </row>
    <row r="169" spans="1:2" x14ac:dyDescent="0.4">
      <c r="A169" s="13"/>
      <c r="B169" s="14"/>
    </row>
    <row r="170" spans="1:2" x14ac:dyDescent="0.4">
      <c r="A170" s="13"/>
      <c r="B170" s="14"/>
    </row>
    <row r="171" spans="1:2" x14ac:dyDescent="0.4">
      <c r="A171" s="13"/>
      <c r="B171" s="14"/>
    </row>
    <row r="172" spans="1:2" x14ac:dyDescent="0.4">
      <c r="A172" s="13"/>
      <c r="B172" s="14"/>
    </row>
  </sheetData>
  <sheetProtection password="8DFC" sheet="1" objects="1" scenarios="1"/>
  <mergeCells count="65">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29:W30"/>
    <mergeCell ref="C18:E19"/>
    <mergeCell ref="F18:I19"/>
    <mergeCell ref="J18:L19"/>
    <mergeCell ref="M18:W19"/>
    <mergeCell ref="C20:E21"/>
    <mergeCell ref="F20:G21"/>
    <mergeCell ref="H20:W21"/>
    <mergeCell ref="C59:E60"/>
    <mergeCell ref="F59:W60"/>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71:E72"/>
    <mergeCell ref="F71:W72"/>
    <mergeCell ref="C65:G66"/>
    <mergeCell ref="H65:W66"/>
    <mergeCell ref="C67:G68"/>
    <mergeCell ref="H67:I68"/>
    <mergeCell ref="J67:J68"/>
    <mergeCell ref="K67:K68"/>
    <mergeCell ref="L67:L68"/>
    <mergeCell ref="T67:U68"/>
    <mergeCell ref="V67:W68"/>
    <mergeCell ref="A1:E1"/>
    <mergeCell ref="C69:E70"/>
    <mergeCell ref="F69:L70"/>
    <mergeCell ref="M69:O70"/>
    <mergeCell ref="P69:W70"/>
    <mergeCell ref="C61:E62"/>
    <mergeCell ref="F61:W62"/>
    <mergeCell ref="C63:E64"/>
    <mergeCell ref="F63:G64"/>
    <mergeCell ref="H63:L64"/>
    <mergeCell ref="M63:O64"/>
    <mergeCell ref="P63:W64"/>
    <mergeCell ref="C51:E52"/>
    <mergeCell ref="F51:W52"/>
    <mergeCell ref="C56:H57"/>
    <mergeCell ref="I56:J57"/>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X2" sqref="X2"/>
    </sheetView>
  </sheetViews>
  <sheetFormatPr defaultColWidth="9" defaultRowHeight="12" x14ac:dyDescent="0.4"/>
  <cols>
    <col min="1" max="1" width="6.625" style="10" customWidth="1"/>
    <col min="2" max="2" width="6.625" style="9" customWidth="1"/>
    <col min="3" max="43" width="4.75" style="10" customWidth="1"/>
    <col min="44" max="16384" width="9" style="10"/>
  </cols>
  <sheetData>
    <row r="1" spans="1:24" s="373" customFormat="1" ht="30" customHeight="1" x14ac:dyDescent="0.4">
      <c r="A1" s="877" t="s">
        <v>1000</v>
      </c>
      <c r="B1" s="877"/>
      <c r="C1" s="877"/>
      <c r="D1" s="877"/>
      <c r="E1" s="877"/>
    </row>
    <row r="2" spans="1:24" ht="12.75" thickBot="1" x14ac:dyDescent="0.45">
      <c r="A2" s="181"/>
      <c r="C2" s="406"/>
      <c r="D2" s="406"/>
      <c r="E2" s="406"/>
      <c r="F2" s="406"/>
      <c r="G2" s="406"/>
      <c r="H2" s="406"/>
      <c r="I2" s="406"/>
      <c r="J2" s="406"/>
      <c r="K2" s="406"/>
      <c r="L2" s="406"/>
      <c r="M2" s="406"/>
      <c r="N2" s="406"/>
      <c r="O2" s="406"/>
      <c r="P2" s="406"/>
      <c r="Q2" s="406"/>
      <c r="R2" s="406"/>
      <c r="S2" s="406"/>
      <c r="T2" s="406"/>
      <c r="U2" s="406"/>
      <c r="V2" s="406"/>
      <c r="W2" s="406"/>
      <c r="X2" s="11"/>
    </row>
    <row r="3" spans="1:24" ht="14.25" customHeight="1" x14ac:dyDescent="0.4">
      <c r="C3" s="922" t="s">
        <v>191</v>
      </c>
      <c r="D3" s="923"/>
      <c r="E3" s="923"/>
      <c r="F3" s="708" t="str">
        <f>入力シート!K11&amp;""</f>
        <v/>
      </c>
      <c r="G3" s="709"/>
      <c r="H3" s="709"/>
      <c r="I3" s="710"/>
      <c r="J3" s="400"/>
      <c r="K3" s="400"/>
      <c r="L3" s="400"/>
      <c r="M3" s="400"/>
      <c r="N3" s="400"/>
      <c r="O3" s="400"/>
      <c r="P3" s="926" t="s">
        <v>192</v>
      </c>
      <c r="Q3" s="926"/>
      <c r="R3" s="718" t="str">
        <f>入力シート!K12&amp;""</f>
        <v/>
      </c>
      <c r="S3" s="719"/>
      <c r="T3" s="720"/>
      <c r="U3" s="718" t="str">
        <f>入力シート!K13&amp;""</f>
        <v/>
      </c>
      <c r="V3" s="719"/>
      <c r="W3" s="720"/>
      <c r="X3" s="11"/>
    </row>
    <row r="4" spans="1:24" ht="12.75" customHeight="1" thickBot="1" x14ac:dyDescent="0.45">
      <c r="C4" s="924"/>
      <c r="D4" s="925"/>
      <c r="E4" s="925"/>
      <c r="F4" s="711"/>
      <c r="G4" s="712"/>
      <c r="H4" s="712"/>
      <c r="I4" s="713"/>
      <c r="J4" s="400"/>
      <c r="K4" s="400"/>
      <c r="L4" s="400"/>
      <c r="M4" s="400"/>
      <c r="N4" s="400"/>
      <c r="O4" s="400"/>
      <c r="P4" s="927"/>
      <c r="Q4" s="927"/>
      <c r="R4" s="721"/>
      <c r="S4" s="722"/>
      <c r="T4" s="723"/>
      <c r="U4" s="721"/>
      <c r="V4" s="722"/>
      <c r="W4" s="723"/>
      <c r="X4" s="11"/>
    </row>
    <row r="5" spans="1:24" x14ac:dyDescent="0.4">
      <c r="C5" s="406"/>
      <c r="D5" s="406"/>
      <c r="E5" s="406"/>
      <c r="F5" s="406"/>
      <c r="G5" s="406"/>
      <c r="H5" s="406"/>
      <c r="I5" s="406"/>
      <c r="J5" s="406"/>
      <c r="K5" s="406"/>
      <c r="L5" s="406"/>
      <c r="M5" s="406"/>
      <c r="N5" s="406"/>
      <c r="O5" s="406"/>
      <c r="P5" s="406"/>
      <c r="Q5" s="406"/>
      <c r="R5" s="406"/>
      <c r="S5" s="406"/>
      <c r="T5" s="406"/>
      <c r="U5" s="406"/>
      <c r="V5" s="406"/>
      <c r="W5" s="406"/>
      <c r="X5" s="11"/>
    </row>
    <row r="6" spans="1:24" ht="12.75" customHeight="1" x14ac:dyDescent="0.4">
      <c r="C6" s="928" t="s">
        <v>1217</v>
      </c>
      <c r="D6" s="928"/>
      <c r="E6" s="928"/>
      <c r="F6" s="928"/>
      <c r="G6" s="928"/>
      <c r="H6" s="928"/>
      <c r="I6" s="928"/>
      <c r="J6" s="928"/>
      <c r="K6" s="928"/>
      <c r="L6" s="928"/>
      <c r="M6" s="928"/>
      <c r="N6" s="411"/>
      <c r="O6" s="411"/>
      <c r="P6" s="411"/>
      <c r="Q6" s="411"/>
      <c r="R6" s="411"/>
      <c r="S6" s="411"/>
      <c r="T6" s="411"/>
      <c r="U6" s="411"/>
      <c r="V6" s="411"/>
      <c r="W6" s="411"/>
      <c r="X6" s="11"/>
    </row>
    <row r="7" spans="1:24" ht="12.75" customHeight="1" x14ac:dyDescent="0.4">
      <c r="C7" s="928"/>
      <c r="D7" s="928"/>
      <c r="E7" s="928"/>
      <c r="F7" s="928"/>
      <c r="G7" s="928"/>
      <c r="H7" s="928"/>
      <c r="I7" s="928"/>
      <c r="J7" s="928"/>
      <c r="K7" s="928"/>
      <c r="L7" s="928"/>
      <c r="M7" s="928"/>
      <c r="N7" s="411"/>
      <c r="O7" s="411"/>
      <c r="P7" s="406"/>
      <c r="Q7" s="406"/>
      <c r="R7" s="406"/>
      <c r="S7" s="406"/>
      <c r="T7" s="406"/>
      <c r="U7" s="406"/>
      <c r="V7" s="406"/>
      <c r="W7" s="406"/>
      <c r="X7" s="11"/>
    </row>
    <row r="8" spans="1:24" x14ac:dyDescent="0.4">
      <c r="C8" s="406"/>
      <c r="D8" s="406"/>
      <c r="E8" s="406"/>
      <c r="F8" s="406"/>
      <c r="G8" s="406"/>
      <c r="H8" s="406"/>
      <c r="I8" s="406"/>
      <c r="J8" s="406"/>
      <c r="K8" s="406"/>
      <c r="L8" s="406"/>
      <c r="M8" s="406"/>
      <c r="N8" s="406"/>
      <c r="O8" s="406"/>
      <c r="P8" s="406"/>
      <c r="Q8" s="406"/>
      <c r="R8" s="406"/>
      <c r="S8" s="406"/>
      <c r="T8" s="406"/>
      <c r="U8" s="406"/>
      <c r="V8" s="406"/>
      <c r="W8" s="406"/>
      <c r="X8" s="11"/>
    </row>
    <row r="9" spans="1:24" ht="12.75" customHeight="1" x14ac:dyDescent="0.4">
      <c r="C9" s="903" t="s">
        <v>229</v>
      </c>
      <c r="D9" s="903"/>
      <c r="E9" s="903"/>
      <c r="F9" s="412"/>
      <c r="G9" s="412"/>
      <c r="H9" s="412"/>
      <c r="I9" s="412"/>
      <c r="J9" s="406"/>
      <c r="K9" s="406"/>
      <c r="L9" s="406"/>
      <c r="M9" s="406"/>
      <c r="N9" s="406"/>
      <c r="O9" s="406"/>
      <c r="P9" s="406"/>
      <c r="Q9" s="406"/>
      <c r="R9" s="406"/>
      <c r="S9" s="406"/>
      <c r="T9" s="406"/>
      <c r="U9" s="406"/>
      <c r="V9" s="406"/>
      <c r="W9" s="406"/>
      <c r="X9" s="11"/>
    </row>
    <row r="10" spans="1:24" ht="12.75" customHeight="1" x14ac:dyDescent="0.4">
      <c r="C10" s="903"/>
      <c r="D10" s="903"/>
      <c r="E10" s="903"/>
      <c r="F10" s="412"/>
      <c r="G10" s="412"/>
      <c r="H10" s="412"/>
      <c r="I10" s="412"/>
      <c r="J10" s="406"/>
      <c r="K10" s="406"/>
      <c r="L10" s="406"/>
      <c r="M10" s="406"/>
      <c r="N10" s="406"/>
      <c r="O10" s="406"/>
      <c r="P10" s="406"/>
      <c r="Q10" s="406"/>
      <c r="R10" s="406"/>
      <c r="S10" s="406"/>
      <c r="T10" s="406"/>
      <c r="U10" s="406"/>
      <c r="V10" s="406"/>
      <c r="W10" s="406"/>
      <c r="X10" s="11"/>
    </row>
    <row r="11" spans="1:24" ht="5.0999999999999996" customHeight="1" thickBot="1" x14ac:dyDescent="0.45">
      <c r="C11" s="400"/>
      <c r="D11" s="400"/>
      <c r="E11" s="400"/>
      <c r="F11" s="400"/>
      <c r="G11" s="400"/>
      <c r="H11" s="400"/>
      <c r="I11" s="400"/>
      <c r="J11" s="400"/>
      <c r="K11" s="400"/>
      <c r="L11" s="400"/>
      <c r="M11" s="400"/>
      <c r="N11" s="400"/>
      <c r="O11" s="400"/>
      <c r="P11" s="400"/>
      <c r="Q11" s="400"/>
      <c r="R11" s="400"/>
      <c r="S11" s="400"/>
      <c r="T11" s="400"/>
      <c r="U11" s="400"/>
      <c r="V11" s="400"/>
      <c r="W11" s="400"/>
      <c r="X11" s="11"/>
    </row>
    <row r="12" spans="1:24" ht="12" customHeight="1" x14ac:dyDescent="0.4">
      <c r="B12" s="9" t="s">
        <v>798</v>
      </c>
      <c r="C12" s="892" t="s">
        <v>804</v>
      </c>
      <c r="D12" s="893"/>
      <c r="E12" s="893"/>
      <c r="F12" s="893"/>
      <c r="G12" s="893"/>
      <c r="H12" s="894" t="str">
        <f>入力シート!K330&amp;""</f>
        <v/>
      </c>
      <c r="I12" s="894"/>
      <c r="J12" s="894"/>
      <c r="K12" s="894"/>
      <c r="L12" s="894"/>
      <c r="M12" s="894"/>
      <c r="N12" s="894"/>
      <c r="O12" s="894"/>
      <c r="P12" s="894"/>
      <c r="Q12" s="894"/>
      <c r="R12" s="894"/>
      <c r="S12" s="894"/>
      <c r="T12" s="894"/>
      <c r="U12" s="894"/>
      <c r="V12" s="894"/>
      <c r="W12" s="895"/>
      <c r="X12" s="11"/>
    </row>
    <row r="13" spans="1:24" ht="12" customHeight="1" x14ac:dyDescent="0.4">
      <c r="C13" s="885"/>
      <c r="D13" s="698"/>
      <c r="E13" s="698"/>
      <c r="F13" s="698"/>
      <c r="G13" s="698"/>
      <c r="H13" s="752"/>
      <c r="I13" s="752"/>
      <c r="J13" s="752"/>
      <c r="K13" s="752"/>
      <c r="L13" s="752"/>
      <c r="M13" s="752"/>
      <c r="N13" s="752"/>
      <c r="O13" s="752"/>
      <c r="P13" s="752"/>
      <c r="Q13" s="752"/>
      <c r="R13" s="752"/>
      <c r="S13" s="752"/>
      <c r="T13" s="752"/>
      <c r="U13" s="752"/>
      <c r="V13" s="752"/>
      <c r="W13" s="887"/>
      <c r="X13" s="11"/>
    </row>
    <row r="14" spans="1:24" ht="12" customHeight="1" x14ac:dyDescent="0.4">
      <c r="C14" s="885" t="s">
        <v>999</v>
      </c>
      <c r="D14" s="698"/>
      <c r="E14" s="698"/>
      <c r="F14" s="698"/>
      <c r="G14" s="698"/>
      <c r="H14" s="752" t="str">
        <f>入力シート!K331&amp;""</f>
        <v/>
      </c>
      <c r="I14" s="752"/>
      <c r="J14" s="752"/>
      <c r="K14" s="752"/>
      <c r="L14" s="752"/>
      <c r="M14" s="752"/>
      <c r="N14" s="752"/>
      <c r="O14" s="752"/>
      <c r="P14" s="752"/>
      <c r="Q14" s="752"/>
      <c r="R14" s="752"/>
      <c r="S14" s="752"/>
      <c r="T14" s="752"/>
      <c r="U14" s="752"/>
      <c r="V14" s="752"/>
      <c r="W14" s="887"/>
      <c r="X14" s="11"/>
    </row>
    <row r="15" spans="1:24" ht="12" customHeight="1" x14ac:dyDescent="0.4">
      <c r="C15" s="885"/>
      <c r="D15" s="698"/>
      <c r="E15" s="698"/>
      <c r="F15" s="698"/>
      <c r="G15" s="698"/>
      <c r="H15" s="752"/>
      <c r="I15" s="752"/>
      <c r="J15" s="752"/>
      <c r="K15" s="752"/>
      <c r="L15" s="752"/>
      <c r="M15" s="752"/>
      <c r="N15" s="752"/>
      <c r="O15" s="752"/>
      <c r="P15" s="752"/>
      <c r="Q15" s="752"/>
      <c r="R15" s="752"/>
      <c r="S15" s="752"/>
      <c r="T15" s="752"/>
      <c r="U15" s="752"/>
      <c r="V15" s="752"/>
      <c r="W15" s="887"/>
      <c r="X15" s="11"/>
    </row>
    <row r="16" spans="1:24" ht="12" customHeight="1" x14ac:dyDescent="0.4">
      <c r="C16" s="885" t="s">
        <v>805</v>
      </c>
      <c r="D16" s="698"/>
      <c r="E16" s="698"/>
      <c r="F16" s="886" t="str">
        <f>入力シート!K332&amp;""</f>
        <v/>
      </c>
      <c r="G16" s="886"/>
      <c r="H16" s="752" t="str">
        <f>入力シート!K333&amp;""</f>
        <v>国・地域コードを入力してください</v>
      </c>
      <c r="I16" s="752"/>
      <c r="J16" s="752"/>
      <c r="K16" s="752"/>
      <c r="L16" s="752"/>
      <c r="M16" s="752"/>
      <c r="N16" s="752"/>
      <c r="O16" s="752"/>
      <c r="P16" s="752"/>
      <c r="Q16" s="752"/>
      <c r="R16" s="752"/>
      <c r="S16" s="752"/>
      <c r="T16" s="752"/>
      <c r="U16" s="752"/>
      <c r="V16" s="752"/>
      <c r="W16" s="887"/>
      <c r="X16" s="11"/>
    </row>
    <row r="17" spans="3:24" ht="12" customHeight="1" x14ac:dyDescent="0.4">
      <c r="C17" s="885"/>
      <c r="D17" s="698"/>
      <c r="E17" s="698"/>
      <c r="F17" s="886"/>
      <c r="G17" s="886"/>
      <c r="H17" s="752"/>
      <c r="I17" s="752"/>
      <c r="J17" s="752"/>
      <c r="K17" s="752"/>
      <c r="L17" s="752"/>
      <c r="M17" s="752"/>
      <c r="N17" s="752"/>
      <c r="O17" s="752"/>
      <c r="P17" s="752"/>
      <c r="Q17" s="752"/>
      <c r="R17" s="752"/>
      <c r="S17" s="752"/>
      <c r="T17" s="752"/>
      <c r="U17" s="752"/>
      <c r="V17" s="752"/>
      <c r="W17" s="887"/>
      <c r="X17" s="11"/>
    </row>
    <row r="18" spans="3:24" ht="12" customHeight="1" x14ac:dyDescent="0.4">
      <c r="C18" s="885" t="s">
        <v>809</v>
      </c>
      <c r="D18" s="698"/>
      <c r="E18" s="698"/>
      <c r="F18" s="783" t="str">
        <f>入力シート!K334&amp;""</f>
        <v/>
      </c>
      <c r="G18" s="800"/>
      <c r="H18" s="800"/>
      <c r="I18" s="800"/>
      <c r="J18" s="888" t="s">
        <v>1012</v>
      </c>
      <c r="K18" s="888"/>
      <c r="L18" s="888"/>
      <c r="M18" s="736" t="str">
        <f>入力シート!K336&amp;""</f>
        <v>分野コードを入力してください</v>
      </c>
      <c r="N18" s="734"/>
      <c r="O18" s="734"/>
      <c r="P18" s="734"/>
      <c r="Q18" s="734"/>
      <c r="R18" s="734"/>
      <c r="S18" s="734"/>
      <c r="T18" s="734"/>
      <c r="U18" s="734"/>
      <c r="V18" s="734"/>
      <c r="W18" s="737"/>
      <c r="X18" s="11"/>
    </row>
    <row r="19" spans="3:24" ht="12" customHeight="1" x14ac:dyDescent="0.4">
      <c r="C19" s="885"/>
      <c r="D19" s="698"/>
      <c r="E19" s="698"/>
      <c r="F19" s="785"/>
      <c r="G19" s="802"/>
      <c r="H19" s="802"/>
      <c r="I19" s="802"/>
      <c r="J19" s="888"/>
      <c r="K19" s="888"/>
      <c r="L19" s="888"/>
      <c r="M19" s="749"/>
      <c r="N19" s="747"/>
      <c r="O19" s="747"/>
      <c r="P19" s="747"/>
      <c r="Q19" s="747"/>
      <c r="R19" s="747"/>
      <c r="S19" s="747"/>
      <c r="T19" s="747"/>
      <c r="U19" s="747"/>
      <c r="V19" s="747"/>
      <c r="W19" s="750"/>
      <c r="X19" s="11"/>
    </row>
    <row r="20" spans="3:24" ht="12" customHeight="1" x14ac:dyDescent="0.4">
      <c r="C20" s="738" t="s">
        <v>806</v>
      </c>
      <c r="D20" s="739"/>
      <c r="E20" s="740"/>
      <c r="F20" s="817" t="str">
        <f>入力シート!K337&amp;""</f>
        <v/>
      </c>
      <c r="G20" s="765"/>
      <c r="H20" s="736" t="str">
        <f>入力シート!K338&amp;""</f>
        <v/>
      </c>
      <c r="I20" s="734"/>
      <c r="J20" s="734"/>
      <c r="K20" s="734"/>
      <c r="L20" s="734"/>
      <c r="M20" s="734"/>
      <c r="N20" s="734"/>
      <c r="O20" s="734"/>
      <c r="P20" s="734"/>
      <c r="Q20" s="734"/>
      <c r="R20" s="734"/>
      <c r="S20" s="734"/>
      <c r="T20" s="881"/>
      <c r="U20" s="881"/>
      <c r="V20" s="881"/>
      <c r="W20" s="882"/>
      <c r="X20" s="11"/>
    </row>
    <row r="21" spans="3:24" ht="12" customHeight="1" x14ac:dyDescent="0.4">
      <c r="C21" s="607"/>
      <c r="D21" s="608"/>
      <c r="E21" s="741"/>
      <c r="F21" s="818"/>
      <c r="G21" s="819"/>
      <c r="H21" s="749"/>
      <c r="I21" s="747"/>
      <c r="J21" s="747"/>
      <c r="K21" s="747"/>
      <c r="L21" s="747"/>
      <c r="M21" s="747"/>
      <c r="N21" s="747"/>
      <c r="O21" s="747"/>
      <c r="P21" s="747"/>
      <c r="Q21" s="747"/>
      <c r="R21" s="747"/>
      <c r="S21" s="747"/>
      <c r="T21" s="883"/>
      <c r="U21" s="883"/>
      <c r="V21" s="883"/>
      <c r="W21" s="884"/>
      <c r="X21" s="11"/>
    </row>
    <row r="22" spans="3:24" ht="12" customHeight="1" x14ac:dyDescent="0.4">
      <c r="C22" s="885" t="s">
        <v>807</v>
      </c>
      <c r="D22" s="698"/>
      <c r="E22" s="698"/>
      <c r="F22" s="698"/>
      <c r="G22" s="698"/>
      <c r="H22" s="736" t="str">
        <f>入力シート!K339&amp;""</f>
        <v/>
      </c>
      <c r="I22" s="734"/>
      <c r="J22" s="734"/>
      <c r="K22" s="734"/>
      <c r="L22" s="734"/>
      <c r="M22" s="881"/>
      <c r="N22" s="881"/>
      <c r="O22" s="881"/>
      <c r="P22" s="881"/>
      <c r="Q22" s="881"/>
      <c r="R22" s="881"/>
      <c r="S22" s="881"/>
      <c r="T22" s="881"/>
      <c r="U22" s="881"/>
      <c r="V22" s="881"/>
      <c r="W22" s="882"/>
      <c r="X22" s="11"/>
    </row>
    <row r="23" spans="3:24" ht="12" customHeight="1" x14ac:dyDescent="0.4">
      <c r="C23" s="885"/>
      <c r="D23" s="698"/>
      <c r="E23" s="698"/>
      <c r="F23" s="698"/>
      <c r="G23" s="698"/>
      <c r="H23" s="749"/>
      <c r="I23" s="747"/>
      <c r="J23" s="747"/>
      <c r="K23" s="747"/>
      <c r="L23" s="747"/>
      <c r="M23" s="883"/>
      <c r="N23" s="883"/>
      <c r="O23" s="883"/>
      <c r="P23" s="883"/>
      <c r="Q23" s="883"/>
      <c r="R23" s="883"/>
      <c r="S23" s="883"/>
      <c r="T23" s="883"/>
      <c r="U23" s="883"/>
      <c r="V23" s="883"/>
      <c r="W23" s="884"/>
      <c r="X23" s="11"/>
    </row>
    <row r="24" spans="3:24" ht="12" customHeight="1" x14ac:dyDescent="0.4">
      <c r="C24" s="885" t="s">
        <v>808</v>
      </c>
      <c r="D24" s="698"/>
      <c r="E24" s="698"/>
      <c r="F24" s="698"/>
      <c r="G24" s="698"/>
      <c r="H24" s="921" t="str">
        <f>入力シート!K340&amp;""</f>
        <v/>
      </c>
      <c r="I24" s="921"/>
      <c r="J24" s="878" t="s">
        <v>831</v>
      </c>
      <c r="K24" s="879" t="str">
        <f>入力シート!K341&amp;""</f>
        <v/>
      </c>
      <c r="L24" s="878" t="s">
        <v>842</v>
      </c>
      <c r="M24" s="413"/>
      <c r="N24" s="414"/>
      <c r="O24" s="414"/>
      <c r="P24" s="414"/>
      <c r="Q24" s="414"/>
      <c r="R24" s="414"/>
      <c r="S24" s="414"/>
      <c r="T24" s="880"/>
      <c r="U24" s="880"/>
      <c r="V24" s="880"/>
      <c r="W24" s="889"/>
      <c r="X24" s="11"/>
    </row>
    <row r="25" spans="3:24" ht="12" customHeight="1" x14ac:dyDescent="0.4">
      <c r="C25" s="885"/>
      <c r="D25" s="698"/>
      <c r="E25" s="698"/>
      <c r="F25" s="698"/>
      <c r="G25" s="698"/>
      <c r="H25" s="921"/>
      <c r="I25" s="921"/>
      <c r="J25" s="878"/>
      <c r="K25" s="879"/>
      <c r="L25" s="878"/>
      <c r="M25" s="415"/>
      <c r="N25" s="416"/>
      <c r="O25" s="416"/>
      <c r="P25" s="416"/>
      <c r="Q25" s="416"/>
      <c r="R25" s="416"/>
      <c r="S25" s="416"/>
      <c r="T25" s="880"/>
      <c r="U25" s="880"/>
      <c r="V25" s="880"/>
      <c r="W25" s="889"/>
      <c r="X25" s="11"/>
    </row>
    <row r="26" spans="3:24" ht="12" customHeight="1" x14ac:dyDescent="0.4">
      <c r="C26" s="738" t="s">
        <v>1015</v>
      </c>
      <c r="D26" s="739"/>
      <c r="E26" s="740"/>
      <c r="F26" s="736" t="str">
        <f>入力シート!K342&amp;""</f>
        <v/>
      </c>
      <c r="G26" s="734"/>
      <c r="H26" s="734"/>
      <c r="I26" s="734"/>
      <c r="J26" s="734"/>
      <c r="K26" s="734"/>
      <c r="L26" s="735"/>
      <c r="M26" s="742" t="s">
        <v>810</v>
      </c>
      <c r="N26" s="739"/>
      <c r="O26" s="740"/>
      <c r="P26" s="736" t="str">
        <f>入力シート!K343&amp;""</f>
        <v/>
      </c>
      <c r="Q26" s="734"/>
      <c r="R26" s="734"/>
      <c r="S26" s="734"/>
      <c r="T26" s="734"/>
      <c r="U26" s="734"/>
      <c r="V26" s="734"/>
      <c r="W26" s="737"/>
      <c r="X26" s="11"/>
    </row>
    <row r="27" spans="3:24" ht="12" customHeight="1" x14ac:dyDescent="0.4">
      <c r="C27" s="787"/>
      <c r="D27" s="693"/>
      <c r="E27" s="694"/>
      <c r="F27" s="682"/>
      <c r="G27" s="683"/>
      <c r="H27" s="683"/>
      <c r="I27" s="683"/>
      <c r="J27" s="683"/>
      <c r="K27" s="683"/>
      <c r="L27" s="689"/>
      <c r="M27" s="692"/>
      <c r="N27" s="693"/>
      <c r="O27" s="694"/>
      <c r="P27" s="682"/>
      <c r="Q27" s="683"/>
      <c r="R27" s="683"/>
      <c r="S27" s="683"/>
      <c r="T27" s="683"/>
      <c r="U27" s="683"/>
      <c r="V27" s="683"/>
      <c r="W27" s="684"/>
      <c r="X27" s="11"/>
    </row>
    <row r="28" spans="3:24" ht="12" customHeight="1" x14ac:dyDescent="0.4">
      <c r="C28" s="787"/>
      <c r="D28" s="693"/>
      <c r="E28" s="694"/>
      <c r="F28" s="682"/>
      <c r="G28" s="683"/>
      <c r="H28" s="683"/>
      <c r="I28" s="683"/>
      <c r="J28" s="683"/>
      <c r="K28" s="683"/>
      <c r="L28" s="689"/>
      <c r="M28" s="743"/>
      <c r="N28" s="608"/>
      <c r="O28" s="741"/>
      <c r="P28" s="749"/>
      <c r="Q28" s="747"/>
      <c r="R28" s="747"/>
      <c r="S28" s="747"/>
      <c r="T28" s="747"/>
      <c r="U28" s="747"/>
      <c r="V28" s="747"/>
      <c r="W28" s="750"/>
      <c r="X28" s="11"/>
    </row>
    <row r="29" spans="3:24" ht="12" customHeight="1" x14ac:dyDescent="0.4">
      <c r="C29" s="738" t="s">
        <v>1172</v>
      </c>
      <c r="D29" s="739"/>
      <c r="E29" s="739"/>
      <c r="F29" s="739"/>
      <c r="G29" s="739"/>
      <c r="H29" s="739"/>
      <c r="I29" s="739"/>
      <c r="J29" s="739"/>
      <c r="K29" s="739"/>
      <c r="L29" s="739"/>
      <c r="M29" s="739"/>
      <c r="N29" s="739"/>
      <c r="O29" s="739"/>
      <c r="P29" s="739"/>
      <c r="Q29" s="739"/>
      <c r="R29" s="739"/>
      <c r="S29" s="739"/>
      <c r="T29" s="910"/>
      <c r="U29" s="910"/>
      <c r="V29" s="910"/>
      <c r="W29" s="911"/>
      <c r="X29" s="11"/>
    </row>
    <row r="30" spans="3:24" ht="12" customHeight="1" x14ac:dyDescent="0.4">
      <c r="C30" s="607"/>
      <c r="D30" s="608"/>
      <c r="E30" s="608"/>
      <c r="F30" s="608"/>
      <c r="G30" s="608"/>
      <c r="H30" s="608"/>
      <c r="I30" s="608"/>
      <c r="J30" s="608"/>
      <c r="K30" s="608"/>
      <c r="L30" s="608"/>
      <c r="M30" s="608"/>
      <c r="N30" s="608"/>
      <c r="O30" s="608"/>
      <c r="P30" s="608"/>
      <c r="Q30" s="608"/>
      <c r="R30" s="608"/>
      <c r="S30" s="608"/>
      <c r="T30" s="912"/>
      <c r="U30" s="912"/>
      <c r="V30" s="912"/>
      <c r="W30" s="913"/>
      <c r="X30" s="11"/>
    </row>
    <row r="31" spans="3:24" x14ac:dyDescent="0.4">
      <c r="C31" s="896" t="str">
        <f>入力シート!K344&amp;""</f>
        <v/>
      </c>
      <c r="D31" s="897"/>
      <c r="E31" s="897"/>
      <c r="F31" s="897"/>
      <c r="G31" s="897"/>
      <c r="H31" s="897"/>
      <c r="I31" s="897"/>
      <c r="J31" s="897"/>
      <c r="K31" s="897"/>
      <c r="L31" s="897"/>
      <c r="M31" s="897"/>
      <c r="N31" s="897"/>
      <c r="O31" s="897"/>
      <c r="P31" s="897"/>
      <c r="Q31" s="897"/>
      <c r="R31" s="897"/>
      <c r="S31" s="897"/>
      <c r="T31" s="897"/>
      <c r="U31" s="897"/>
      <c r="V31" s="897"/>
      <c r="W31" s="898"/>
      <c r="X31" s="11"/>
    </row>
    <row r="32" spans="3:24" x14ac:dyDescent="0.4">
      <c r="C32" s="896"/>
      <c r="D32" s="897"/>
      <c r="E32" s="897"/>
      <c r="F32" s="897"/>
      <c r="G32" s="897"/>
      <c r="H32" s="897"/>
      <c r="I32" s="897"/>
      <c r="J32" s="897"/>
      <c r="K32" s="897"/>
      <c r="L32" s="897"/>
      <c r="M32" s="897"/>
      <c r="N32" s="897"/>
      <c r="O32" s="897"/>
      <c r="P32" s="897"/>
      <c r="Q32" s="897"/>
      <c r="R32" s="897"/>
      <c r="S32" s="897"/>
      <c r="T32" s="897"/>
      <c r="U32" s="897"/>
      <c r="V32" s="897"/>
      <c r="W32" s="898"/>
      <c r="X32" s="11"/>
    </row>
    <row r="33" spans="3:24" x14ac:dyDescent="0.4">
      <c r="C33" s="896"/>
      <c r="D33" s="897"/>
      <c r="E33" s="897"/>
      <c r="F33" s="897"/>
      <c r="G33" s="897"/>
      <c r="H33" s="897"/>
      <c r="I33" s="897"/>
      <c r="J33" s="897"/>
      <c r="K33" s="897"/>
      <c r="L33" s="897"/>
      <c r="M33" s="897"/>
      <c r="N33" s="897"/>
      <c r="O33" s="897"/>
      <c r="P33" s="897"/>
      <c r="Q33" s="897"/>
      <c r="R33" s="897"/>
      <c r="S33" s="897"/>
      <c r="T33" s="897"/>
      <c r="U33" s="897"/>
      <c r="V33" s="897"/>
      <c r="W33" s="898"/>
      <c r="X33" s="11"/>
    </row>
    <row r="34" spans="3:24" x14ac:dyDescent="0.4">
      <c r="C34" s="896"/>
      <c r="D34" s="897"/>
      <c r="E34" s="897"/>
      <c r="F34" s="897"/>
      <c r="G34" s="897"/>
      <c r="H34" s="897"/>
      <c r="I34" s="897"/>
      <c r="J34" s="897"/>
      <c r="K34" s="897"/>
      <c r="L34" s="897"/>
      <c r="M34" s="897"/>
      <c r="N34" s="897"/>
      <c r="O34" s="897"/>
      <c r="P34" s="897"/>
      <c r="Q34" s="897"/>
      <c r="R34" s="897"/>
      <c r="S34" s="897"/>
      <c r="T34" s="897"/>
      <c r="U34" s="897"/>
      <c r="V34" s="897"/>
      <c r="W34" s="898"/>
      <c r="X34" s="11"/>
    </row>
    <row r="35" spans="3:24" x14ac:dyDescent="0.4">
      <c r="C35" s="896"/>
      <c r="D35" s="897"/>
      <c r="E35" s="897"/>
      <c r="F35" s="897"/>
      <c r="G35" s="897"/>
      <c r="H35" s="897"/>
      <c r="I35" s="897"/>
      <c r="J35" s="897"/>
      <c r="K35" s="897"/>
      <c r="L35" s="897"/>
      <c r="M35" s="897"/>
      <c r="N35" s="897"/>
      <c r="O35" s="897"/>
      <c r="P35" s="897"/>
      <c r="Q35" s="897"/>
      <c r="R35" s="897"/>
      <c r="S35" s="897"/>
      <c r="T35" s="897"/>
      <c r="U35" s="897"/>
      <c r="V35" s="897"/>
      <c r="W35" s="898"/>
      <c r="X35" s="11"/>
    </row>
    <row r="36" spans="3:24" x14ac:dyDescent="0.4">
      <c r="C36" s="896"/>
      <c r="D36" s="897"/>
      <c r="E36" s="897"/>
      <c r="F36" s="897"/>
      <c r="G36" s="897"/>
      <c r="H36" s="897"/>
      <c r="I36" s="897"/>
      <c r="J36" s="897"/>
      <c r="K36" s="897"/>
      <c r="L36" s="897"/>
      <c r="M36" s="897"/>
      <c r="N36" s="897"/>
      <c r="O36" s="897"/>
      <c r="P36" s="897"/>
      <c r="Q36" s="897"/>
      <c r="R36" s="897"/>
      <c r="S36" s="897"/>
      <c r="T36" s="897"/>
      <c r="U36" s="897"/>
      <c r="V36" s="897"/>
      <c r="W36" s="898"/>
      <c r="X36" s="11"/>
    </row>
    <row r="37" spans="3:24" x14ac:dyDescent="0.4">
      <c r="C37" s="896"/>
      <c r="D37" s="897"/>
      <c r="E37" s="897"/>
      <c r="F37" s="897"/>
      <c r="G37" s="897"/>
      <c r="H37" s="897"/>
      <c r="I37" s="897"/>
      <c r="J37" s="897"/>
      <c r="K37" s="897"/>
      <c r="L37" s="897"/>
      <c r="M37" s="897"/>
      <c r="N37" s="897"/>
      <c r="O37" s="897"/>
      <c r="P37" s="897"/>
      <c r="Q37" s="897"/>
      <c r="R37" s="897"/>
      <c r="S37" s="897"/>
      <c r="T37" s="897"/>
      <c r="U37" s="897"/>
      <c r="V37" s="897"/>
      <c r="W37" s="898"/>
      <c r="X37" s="11"/>
    </row>
    <row r="38" spans="3:24" x14ac:dyDescent="0.4">
      <c r="C38" s="896"/>
      <c r="D38" s="897"/>
      <c r="E38" s="897"/>
      <c r="F38" s="897"/>
      <c r="G38" s="897"/>
      <c r="H38" s="897"/>
      <c r="I38" s="897"/>
      <c r="J38" s="897"/>
      <c r="K38" s="897"/>
      <c r="L38" s="897"/>
      <c r="M38" s="897"/>
      <c r="N38" s="897"/>
      <c r="O38" s="897"/>
      <c r="P38" s="897"/>
      <c r="Q38" s="897"/>
      <c r="R38" s="897"/>
      <c r="S38" s="897"/>
      <c r="T38" s="897"/>
      <c r="U38" s="897"/>
      <c r="V38" s="897"/>
      <c r="W38" s="898"/>
      <c r="X38" s="11"/>
    </row>
    <row r="39" spans="3:24" x14ac:dyDescent="0.4">
      <c r="C39" s="896"/>
      <c r="D39" s="897"/>
      <c r="E39" s="897"/>
      <c r="F39" s="897"/>
      <c r="G39" s="897"/>
      <c r="H39" s="897"/>
      <c r="I39" s="897"/>
      <c r="J39" s="897"/>
      <c r="K39" s="897"/>
      <c r="L39" s="897"/>
      <c r="M39" s="897"/>
      <c r="N39" s="897"/>
      <c r="O39" s="897"/>
      <c r="P39" s="897"/>
      <c r="Q39" s="897"/>
      <c r="R39" s="897"/>
      <c r="S39" s="897"/>
      <c r="T39" s="897"/>
      <c r="U39" s="897"/>
      <c r="V39" s="897"/>
      <c r="W39" s="898"/>
      <c r="X39" s="11"/>
    </row>
    <row r="40" spans="3:24" x14ac:dyDescent="0.4">
      <c r="C40" s="896"/>
      <c r="D40" s="897"/>
      <c r="E40" s="897"/>
      <c r="F40" s="897"/>
      <c r="G40" s="897"/>
      <c r="H40" s="897"/>
      <c r="I40" s="897"/>
      <c r="J40" s="897"/>
      <c r="K40" s="897"/>
      <c r="L40" s="897"/>
      <c r="M40" s="897"/>
      <c r="N40" s="897"/>
      <c r="O40" s="897"/>
      <c r="P40" s="897"/>
      <c r="Q40" s="897"/>
      <c r="R40" s="897"/>
      <c r="S40" s="897"/>
      <c r="T40" s="897"/>
      <c r="U40" s="897"/>
      <c r="V40" s="897"/>
      <c r="W40" s="898"/>
      <c r="X40" s="11"/>
    </row>
    <row r="41" spans="3:24" x14ac:dyDescent="0.4">
      <c r="C41" s="896"/>
      <c r="D41" s="897"/>
      <c r="E41" s="897"/>
      <c r="F41" s="897"/>
      <c r="G41" s="897"/>
      <c r="H41" s="897"/>
      <c r="I41" s="897"/>
      <c r="J41" s="897"/>
      <c r="K41" s="897"/>
      <c r="L41" s="897"/>
      <c r="M41" s="897"/>
      <c r="N41" s="897"/>
      <c r="O41" s="897"/>
      <c r="P41" s="897"/>
      <c r="Q41" s="897"/>
      <c r="R41" s="897"/>
      <c r="S41" s="897"/>
      <c r="T41" s="897"/>
      <c r="U41" s="897"/>
      <c r="V41" s="897"/>
      <c r="W41" s="898"/>
      <c r="X41" s="11"/>
    </row>
    <row r="42" spans="3:24" x14ac:dyDescent="0.4">
      <c r="C42" s="896"/>
      <c r="D42" s="897"/>
      <c r="E42" s="897"/>
      <c r="F42" s="897"/>
      <c r="G42" s="897"/>
      <c r="H42" s="897"/>
      <c r="I42" s="897"/>
      <c r="J42" s="897"/>
      <c r="K42" s="897"/>
      <c r="L42" s="897"/>
      <c r="M42" s="897"/>
      <c r="N42" s="897"/>
      <c r="O42" s="897"/>
      <c r="P42" s="897"/>
      <c r="Q42" s="897"/>
      <c r="R42" s="897"/>
      <c r="S42" s="897"/>
      <c r="T42" s="897"/>
      <c r="U42" s="897"/>
      <c r="V42" s="897"/>
      <c r="W42" s="898"/>
      <c r="X42" s="11"/>
    </row>
    <row r="43" spans="3:24" x14ac:dyDescent="0.4">
      <c r="C43" s="896"/>
      <c r="D43" s="897"/>
      <c r="E43" s="897"/>
      <c r="F43" s="897"/>
      <c r="G43" s="897"/>
      <c r="H43" s="897"/>
      <c r="I43" s="897"/>
      <c r="J43" s="897"/>
      <c r="K43" s="897"/>
      <c r="L43" s="897"/>
      <c r="M43" s="897"/>
      <c r="N43" s="897"/>
      <c r="O43" s="897"/>
      <c r="P43" s="897"/>
      <c r="Q43" s="897"/>
      <c r="R43" s="897"/>
      <c r="S43" s="897"/>
      <c r="T43" s="897"/>
      <c r="U43" s="897"/>
      <c r="V43" s="897"/>
      <c r="W43" s="898"/>
      <c r="X43" s="11"/>
    </row>
    <row r="44" spans="3:24" x14ac:dyDescent="0.4">
      <c r="C44" s="896"/>
      <c r="D44" s="897"/>
      <c r="E44" s="897"/>
      <c r="F44" s="897"/>
      <c r="G44" s="897"/>
      <c r="H44" s="897"/>
      <c r="I44" s="897"/>
      <c r="J44" s="897"/>
      <c r="K44" s="897"/>
      <c r="L44" s="897"/>
      <c r="M44" s="897"/>
      <c r="N44" s="897"/>
      <c r="O44" s="897"/>
      <c r="P44" s="897"/>
      <c r="Q44" s="897"/>
      <c r="R44" s="897"/>
      <c r="S44" s="897"/>
      <c r="T44" s="897"/>
      <c r="U44" s="897"/>
      <c r="V44" s="897"/>
      <c r="W44" s="898"/>
      <c r="X44" s="11"/>
    </row>
    <row r="45" spans="3:24" x14ac:dyDescent="0.4">
      <c r="C45" s="896"/>
      <c r="D45" s="897"/>
      <c r="E45" s="897"/>
      <c r="F45" s="897"/>
      <c r="G45" s="897"/>
      <c r="H45" s="897"/>
      <c r="I45" s="897"/>
      <c r="J45" s="897"/>
      <c r="K45" s="897"/>
      <c r="L45" s="897"/>
      <c r="M45" s="897"/>
      <c r="N45" s="897"/>
      <c r="O45" s="897"/>
      <c r="P45" s="897"/>
      <c r="Q45" s="897"/>
      <c r="R45" s="897"/>
      <c r="S45" s="897"/>
      <c r="T45" s="897"/>
      <c r="U45" s="897"/>
      <c r="V45" s="897"/>
      <c r="W45" s="898"/>
      <c r="X45" s="11"/>
    </row>
    <row r="46" spans="3:24" x14ac:dyDescent="0.4">
      <c r="C46" s="896"/>
      <c r="D46" s="897"/>
      <c r="E46" s="897"/>
      <c r="F46" s="897"/>
      <c r="G46" s="897"/>
      <c r="H46" s="897"/>
      <c r="I46" s="897"/>
      <c r="J46" s="897"/>
      <c r="K46" s="897"/>
      <c r="L46" s="897"/>
      <c r="M46" s="897"/>
      <c r="N46" s="897"/>
      <c r="O46" s="897"/>
      <c r="P46" s="897"/>
      <c r="Q46" s="897"/>
      <c r="R46" s="897"/>
      <c r="S46" s="897"/>
      <c r="T46" s="897"/>
      <c r="U46" s="897"/>
      <c r="V46" s="897"/>
      <c r="W46" s="898"/>
      <c r="X46" s="11"/>
    </row>
    <row r="47" spans="3:24" x14ac:dyDescent="0.4">
      <c r="C47" s="896"/>
      <c r="D47" s="897"/>
      <c r="E47" s="897"/>
      <c r="F47" s="897"/>
      <c r="G47" s="897"/>
      <c r="H47" s="897"/>
      <c r="I47" s="897"/>
      <c r="J47" s="897"/>
      <c r="K47" s="897"/>
      <c r="L47" s="897"/>
      <c r="M47" s="897"/>
      <c r="N47" s="897"/>
      <c r="O47" s="897"/>
      <c r="P47" s="897"/>
      <c r="Q47" s="897"/>
      <c r="R47" s="897"/>
      <c r="S47" s="897"/>
      <c r="T47" s="897"/>
      <c r="U47" s="897"/>
      <c r="V47" s="897"/>
      <c r="W47" s="898"/>
      <c r="X47" s="11"/>
    </row>
    <row r="48" spans="3:24" x14ac:dyDescent="0.4">
      <c r="C48" s="896"/>
      <c r="D48" s="897"/>
      <c r="E48" s="897"/>
      <c r="F48" s="897"/>
      <c r="G48" s="897"/>
      <c r="H48" s="897"/>
      <c r="I48" s="897"/>
      <c r="J48" s="897"/>
      <c r="K48" s="897"/>
      <c r="L48" s="897"/>
      <c r="M48" s="897"/>
      <c r="N48" s="897"/>
      <c r="O48" s="897"/>
      <c r="P48" s="897"/>
      <c r="Q48" s="897"/>
      <c r="R48" s="897"/>
      <c r="S48" s="897"/>
      <c r="T48" s="897"/>
      <c r="U48" s="897"/>
      <c r="V48" s="897"/>
      <c r="W48" s="898"/>
      <c r="X48" s="11"/>
    </row>
    <row r="49" spans="2:24" x14ac:dyDescent="0.4">
      <c r="C49" s="896"/>
      <c r="D49" s="897"/>
      <c r="E49" s="897"/>
      <c r="F49" s="897"/>
      <c r="G49" s="897"/>
      <c r="H49" s="897"/>
      <c r="I49" s="897"/>
      <c r="J49" s="897"/>
      <c r="K49" s="897"/>
      <c r="L49" s="897"/>
      <c r="M49" s="897"/>
      <c r="N49" s="897"/>
      <c r="O49" s="897"/>
      <c r="P49" s="897"/>
      <c r="Q49" s="897"/>
      <c r="R49" s="897"/>
      <c r="S49" s="897"/>
      <c r="T49" s="897"/>
      <c r="U49" s="897"/>
      <c r="V49" s="897"/>
      <c r="W49" s="898"/>
      <c r="X49" s="11"/>
    </row>
    <row r="50" spans="2:24" x14ac:dyDescent="0.4">
      <c r="C50" s="899"/>
      <c r="D50" s="900"/>
      <c r="E50" s="900"/>
      <c r="F50" s="900"/>
      <c r="G50" s="900"/>
      <c r="H50" s="900"/>
      <c r="I50" s="900"/>
      <c r="J50" s="900"/>
      <c r="K50" s="900"/>
      <c r="L50" s="900"/>
      <c r="M50" s="900"/>
      <c r="N50" s="900"/>
      <c r="O50" s="900"/>
      <c r="P50" s="900"/>
      <c r="Q50" s="900"/>
      <c r="R50" s="900"/>
      <c r="S50" s="900"/>
      <c r="T50" s="900"/>
      <c r="U50" s="900"/>
      <c r="V50" s="900"/>
      <c r="W50" s="901"/>
      <c r="X50" s="11"/>
    </row>
    <row r="51" spans="2:24" x14ac:dyDescent="0.4">
      <c r="C51" s="885" t="s">
        <v>811</v>
      </c>
      <c r="D51" s="698"/>
      <c r="E51" s="698"/>
      <c r="F51" s="752" t="str">
        <f>入力シート!K345&amp;""</f>
        <v/>
      </c>
      <c r="G51" s="752"/>
      <c r="H51" s="752"/>
      <c r="I51" s="752"/>
      <c r="J51" s="752"/>
      <c r="K51" s="752"/>
      <c r="L51" s="752"/>
      <c r="M51" s="752"/>
      <c r="N51" s="752"/>
      <c r="O51" s="752"/>
      <c r="P51" s="752"/>
      <c r="Q51" s="752"/>
      <c r="R51" s="752"/>
      <c r="S51" s="752"/>
      <c r="T51" s="752"/>
      <c r="U51" s="752"/>
      <c r="V51" s="752"/>
      <c r="W51" s="887"/>
      <c r="X51" s="11"/>
    </row>
    <row r="52" spans="2:24" ht="12.75" thickBot="1" x14ac:dyDescent="0.45">
      <c r="C52" s="902"/>
      <c r="D52" s="700"/>
      <c r="E52" s="700"/>
      <c r="F52" s="908"/>
      <c r="G52" s="908"/>
      <c r="H52" s="908"/>
      <c r="I52" s="908"/>
      <c r="J52" s="908"/>
      <c r="K52" s="908"/>
      <c r="L52" s="908"/>
      <c r="M52" s="908"/>
      <c r="N52" s="908"/>
      <c r="O52" s="908"/>
      <c r="P52" s="908"/>
      <c r="Q52" s="908"/>
      <c r="R52" s="908"/>
      <c r="S52" s="908"/>
      <c r="T52" s="908"/>
      <c r="U52" s="908"/>
      <c r="V52" s="908"/>
      <c r="W52" s="909"/>
      <c r="X52" s="11"/>
    </row>
    <row r="53" spans="2:24" x14ac:dyDescent="0.4">
      <c r="C53" s="406"/>
      <c r="D53" s="406"/>
      <c r="E53" s="406"/>
      <c r="F53" s="406"/>
      <c r="G53" s="406"/>
      <c r="H53" s="406"/>
      <c r="I53" s="406"/>
      <c r="J53" s="406"/>
      <c r="K53" s="406"/>
      <c r="L53" s="406"/>
      <c r="M53" s="406"/>
      <c r="N53" s="406"/>
      <c r="O53" s="406"/>
      <c r="P53" s="406"/>
      <c r="Q53" s="406"/>
      <c r="R53" s="406"/>
      <c r="S53" s="406"/>
      <c r="T53" s="406"/>
      <c r="U53" s="406"/>
      <c r="V53" s="406"/>
      <c r="W53" s="406"/>
      <c r="X53" s="11"/>
    </row>
    <row r="54" spans="2:24" x14ac:dyDescent="0.4">
      <c r="C54" s="406"/>
      <c r="D54" s="406"/>
      <c r="E54" s="406"/>
      <c r="F54" s="406"/>
      <c r="G54" s="406"/>
      <c r="H54" s="406"/>
      <c r="I54" s="406"/>
      <c r="J54" s="406"/>
      <c r="K54" s="406"/>
      <c r="L54" s="406"/>
      <c r="M54" s="406"/>
      <c r="N54" s="406"/>
      <c r="O54" s="406"/>
      <c r="P54" s="406"/>
      <c r="Q54" s="406"/>
      <c r="R54" s="406"/>
      <c r="S54" s="406"/>
      <c r="T54" s="406"/>
      <c r="U54" s="406"/>
      <c r="V54" s="406"/>
      <c r="W54" s="406"/>
      <c r="X54" s="11"/>
    </row>
    <row r="55" spans="2:24" ht="12.75" thickBot="1" x14ac:dyDescent="0.45">
      <c r="C55" s="406"/>
      <c r="D55" s="406"/>
      <c r="E55" s="406"/>
      <c r="F55" s="406"/>
      <c r="G55" s="406"/>
      <c r="H55" s="406"/>
      <c r="I55" s="406"/>
      <c r="J55" s="406"/>
      <c r="K55" s="406"/>
      <c r="L55" s="406"/>
      <c r="M55" s="406"/>
      <c r="N55" s="406"/>
      <c r="O55" s="406"/>
      <c r="P55" s="406"/>
      <c r="Q55" s="406"/>
      <c r="R55" s="406"/>
      <c r="S55" s="406"/>
      <c r="T55" s="406"/>
      <c r="U55" s="406"/>
      <c r="V55" s="406"/>
      <c r="W55" s="406"/>
      <c r="X55" s="11"/>
    </row>
    <row r="56" spans="2:24" ht="12.75" customHeight="1" x14ac:dyDescent="0.4">
      <c r="C56" s="903" t="s">
        <v>812</v>
      </c>
      <c r="D56" s="903"/>
      <c r="E56" s="903"/>
      <c r="F56" s="903"/>
      <c r="G56" s="903"/>
      <c r="H56" s="903"/>
      <c r="I56" s="904" t="str">
        <f>入力シート!K346&amp;""</f>
        <v/>
      </c>
      <c r="J56" s="905"/>
      <c r="K56" s="406"/>
      <c r="L56" s="406"/>
      <c r="M56" s="406"/>
      <c r="N56" s="406"/>
      <c r="O56" s="406"/>
      <c r="P56" s="406"/>
      <c r="Q56" s="406"/>
      <c r="R56" s="406"/>
      <c r="S56" s="406"/>
      <c r="T56" s="406"/>
      <c r="U56" s="406"/>
      <c r="V56" s="406"/>
      <c r="W56" s="406"/>
      <c r="X56" s="11"/>
    </row>
    <row r="57" spans="2:24" ht="12.75" customHeight="1" thickBot="1" x14ac:dyDescent="0.45">
      <c r="C57" s="903"/>
      <c r="D57" s="903"/>
      <c r="E57" s="903"/>
      <c r="F57" s="903"/>
      <c r="G57" s="903"/>
      <c r="H57" s="903"/>
      <c r="I57" s="906"/>
      <c r="J57" s="907"/>
      <c r="K57" s="406"/>
      <c r="L57" s="406"/>
      <c r="M57" s="406"/>
      <c r="N57" s="406"/>
      <c r="O57" s="406"/>
      <c r="P57" s="406"/>
      <c r="Q57" s="406"/>
      <c r="R57" s="406"/>
      <c r="S57" s="406"/>
      <c r="T57" s="406"/>
      <c r="U57" s="406"/>
      <c r="V57" s="406"/>
      <c r="W57" s="406"/>
      <c r="X57" s="11"/>
    </row>
    <row r="58" spans="2:24" ht="5.0999999999999996" customHeight="1" thickBot="1" x14ac:dyDescent="0.45">
      <c r="C58" s="400"/>
      <c r="D58" s="400"/>
      <c r="E58" s="400"/>
      <c r="F58" s="400"/>
      <c r="G58" s="400"/>
      <c r="H58" s="400"/>
      <c r="I58" s="400"/>
      <c r="J58" s="400"/>
      <c r="K58" s="400"/>
      <c r="L58" s="400"/>
      <c r="M58" s="400"/>
      <c r="N58" s="400"/>
      <c r="O58" s="400"/>
      <c r="P58" s="400"/>
      <c r="Q58" s="400"/>
      <c r="R58" s="400"/>
      <c r="S58" s="400"/>
      <c r="T58" s="400"/>
      <c r="U58" s="400"/>
      <c r="V58" s="400"/>
      <c r="W58" s="400"/>
      <c r="X58" s="11"/>
    </row>
    <row r="59" spans="2:24" ht="12" customHeight="1" x14ac:dyDescent="0.4">
      <c r="B59" s="9" t="s">
        <v>799</v>
      </c>
      <c r="C59" s="892" t="s">
        <v>813</v>
      </c>
      <c r="D59" s="893"/>
      <c r="E59" s="893"/>
      <c r="F59" s="894" t="str">
        <f>入力シート!K347&amp;""</f>
        <v/>
      </c>
      <c r="G59" s="894"/>
      <c r="H59" s="894"/>
      <c r="I59" s="894"/>
      <c r="J59" s="894"/>
      <c r="K59" s="894"/>
      <c r="L59" s="894"/>
      <c r="M59" s="894"/>
      <c r="N59" s="894"/>
      <c r="O59" s="894"/>
      <c r="P59" s="894"/>
      <c r="Q59" s="894"/>
      <c r="R59" s="894"/>
      <c r="S59" s="894"/>
      <c r="T59" s="894"/>
      <c r="U59" s="894"/>
      <c r="V59" s="894"/>
      <c r="W59" s="895"/>
      <c r="X59" s="11"/>
    </row>
    <row r="60" spans="2:24" ht="12" customHeight="1" x14ac:dyDescent="0.4">
      <c r="C60" s="885"/>
      <c r="D60" s="698"/>
      <c r="E60" s="698"/>
      <c r="F60" s="752"/>
      <c r="G60" s="752"/>
      <c r="H60" s="752"/>
      <c r="I60" s="752"/>
      <c r="J60" s="752"/>
      <c r="K60" s="752"/>
      <c r="L60" s="752"/>
      <c r="M60" s="752"/>
      <c r="N60" s="752"/>
      <c r="O60" s="752"/>
      <c r="P60" s="752"/>
      <c r="Q60" s="752"/>
      <c r="R60" s="752"/>
      <c r="S60" s="752"/>
      <c r="T60" s="752"/>
      <c r="U60" s="752"/>
      <c r="V60" s="752"/>
      <c r="W60" s="887"/>
      <c r="X60" s="11"/>
    </row>
    <row r="61" spans="2:24" ht="12" customHeight="1" x14ac:dyDescent="0.4">
      <c r="C61" s="890" t="s">
        <v>1013</v>
      </c>
      <c r="D61" s="891"/>
      <c r="E61" s="891"/>
      <c r="F61" s="752" t="str">
        <f>入力シート!K348&amp;""</f>
        <v/>
      </c>
      <c r="G61" s="752"/>
      <c r="H61" s="752"/>
      <c r="I61" s="752"/>
      <c r="J61" s="752"/>
      <c r="K61" s="752"/>
      <c r="L61" s="752"/>
      <c r="M61" s="752"/>
      <c r="N61" s="752"/>
      <c r="O61" s="752"/>
      <c r="P61" s="752"/>
      <c r="Q61" s="752"/>
      <c r="R61" s="752"/>
      <c r="S61" s="752"/>
      <c r="T61" s="752"/>
      <c r="U61" s="752"/>
      <c r="V61" s="752"/>
      <c r="W61" s="887"/>
      <c r="X61" s="11"/>
    </row>
    <row r="62" spans="2:24" ht="12" customHeight="1" x14ac:dyDescent="0.4">
      <c r="C62" s="890"/>
      <c r="D62" s="891"/>
      <c r="E62" s="891"/>
      <c r="F62" s="752"/>
      <c r="G62" s="752"/>
      <c r="H62" s="752"/>
      <c r="I62" s="752"/>
      <c r="J62" s="752"/>
      <c r="K62" s="752"/>
      <c r="L62" s="752"/>
      <c r="M62" s="752"/>
      <c r="N62" s="752"/>
      <c r="O62" s="752"/>
      <c r="P62" s="752"/>
      <c r="Q62" s="752"/>
      <c r="R62" s="752"/>
      <c r="S62" s="752"/>
      <c r="T62" s="752"/>
      <c r="U62" s="752"/>
      <c r="V62" s="752"/>
      <c r="W62" s="887"/>
      <c r="X62" s="11"/>
    </row>
    <row r="63" spans="2:24" ht="12" customHeight="1" x14ac:dyDescent="0.4">
      <c r="C63" s="885" t="s">
        <v>805</v>
      </c>
      <c r="D63" s="698"/>
      <c r="E63" s="698"/>
      <c r="F63" s="886" t="str">
        <f>入力シート!K349&amp;""</f>
        <v/>
      </c>
      <c r="G63" s="886"/>
      <c r="H63" s="736" t="str">
        <f>入力シート!K350&amp;""</f>
        <v>国・地域コードを入力してください</v>
      </c>
      <c r="I63" s="734"/>
      <c r="J63" s="734"/>
      <c r="K63" s="734"/>
      <c r="L63" s="735"/>
      <c r="M63" s="742" t="s">
        <v>814</v>
      </c>
      <c r="N63" s="739"/>
      <c r="O63" s="740"/>
      <c r="P63" s="914" t="str">
        <f>入力シート!K351&amp;""</f>
        <v/>
      </c>
      <c r="Q63" s="915"/>
      <c r="R63" s="915"/>
      <c r="S63" s="915"/>
      <c r="T63" s="915"/>
      <c r="U63" s="915"/>
      <c r="V63" s="915"/>
      <c r="W63" s="916"/>
      <c r="X63" s="11"/>
    </row>
    <row r="64" spans="2:24" ht="12" customHeight="1" x14ac:dyDescent="0.4">
      <c r="C64" s="885"/>
      <c r="D64" s="698"/>
      <c r="E64" s="698"/>
      <c r="F64" s="886"/>
      <c r="G64" s="886"/>
      <c r="H64" s="749"/>
      <c r="I64" s="747"/>
      <c r="J64" s="747"/>
      <c r="K64" s="747"/>
      <c r="L64" s="748"/>
      <c r="M64" s="743"/>
      <c r="N64" s="608"/>
      <c r="O64" s="741"/>
      <c r="P64" s="917"/>
      <c r="Q64" s="811"/>
      <c r="R64" s="811"/>
      <c r="S64" s="811"/>
      <c r="T64" s="811"/>
      <c r="U64" s="811"/>
      <c r="V64" s="811"/>
      <c r="W64" s="812"/>
      <c r="X64" s="11"/>
    </row>
    <row r="65" spans="3:24" ht="12" customHeight="1" x14ac:dyDescent="0.4">
      <c r="C65" s="885" t="s">
        <v>815</v>
      </c>
      <c r="D65" s="698"/>
      <c r="E65" s="698"/>
      <c r="F65" s="698"/>
      <c r="G65" s="698"/>
      <c r="H65" s="736" t="str">
        <f>入力シート!K352&amp;""</f>
        <v/>
      </c>
      <c r="I65" s="734"/>
      <c r="J65" s="734"/>
      <c r="K65" s="734"/>
      <c r="L65" s="734"/>
      <c r="M65" s="881"/>
      <c r="N65" s="881"/>
      <c r="O65" s="881"/>
      <c r="P65" s="881"/>
      <c r="Q65" s="881"/>
      <c r="R65" s="881"/>
      <c r="S65" s="881"/>
      <c r="T65" s="881"/>
      <c r="U65" s="881"/>
      <c r="V65" s="881"/>
      <c r="W65" s="882"/>
      <c r="X65" s="11"/>
    </row>
    <row r="66" spans="3:24" ht="12" customHeight="1" x14ac:dyDescent="0.4">
      <c r="C66" s="885"/>
      <c r="D66" s="698"/>
      <c r="E66" s="698"/>
      <c r="F66" s="698"/>
      <c r="G66" s="698"/>
      <c r="H66" s="749"/>
      <c r="I66" s="747"/>
      <c r="J66" s="747"/>
      <c r="K66" s="747"/>
      <c r="L66" s="747"/>
      <c r="M66" s="883"/>
      <c r="N66" s="883"/>
      <c r="O66" s="883"/>
      <c r="P66" s="883"/>
      <c r="Q66" s="883"/>
      <c r="R66" s="883"/>
      <c r="S66" s="883"/>
      <c r="T66" s="883"/>
      <c r="U66" s="883"/>
      <c r="V66" s="883"/>
      <c r="W66" s="884"/>
      <c r="X66" s="11"/>
    </row>
    <row r="67" spans="3:24" ht="12" customHeight="1" x14ac:dyDescent="0.4">
      <c r="C67" s="918" t="s">
        <v>816</v>
      </c>
      <c r="D67" s="919"/>
      <c r="E67" s="919"/>
      <c r="F67" s="919"/>
      <c r="G67" s="919"/>
      <c r="H67" s="921" t="str">
        <f>入力シート!K353&amp;""</f>
        <v/>
      </c>
      <c r="I67" s="921"/>
      <c r="J67" s="878" t="s">
        <v>831</v>
      </c>
      <c r="K67" s="879" t="str">
        <f>入力シート!K354&amp;""</f>
        <v/>
      </c>
      <c r="L67" s="878" t="s">
        <v>842</v>
      </c>
      <c r="M67" s="413"/>
      <c r="N67" s="414"/>
      <c r="O67" s="414"/>
      <c r="P67" s="414"/>
      <c r="Q67" s="414"/>
      <c r="R67" s="414"/>
      <c r="S67" s="414"/>
      <c r="T67" s="880"/>
      <c r="U67" s="880"/>
      <c r="V67" s="880"/>
      <c r="W67" s="889"/>
      <c r="X67" s="11"/>
    </row>
    <row r="68" spans="3:24" ht="12" customHeight="1" x14ac:dyDescent="0.4">
      <c r="C68" s="918"/>
      <c r="D68" s="919"/>
      <c r="E68" s="919"/>
      <c r="F68" s="919"/>
      <c r="G68" s="919"/>
      <c r="H68" s="921"/>
      <c r="I68" s="921"/>
      <c r="J68" s="878"/>
      <c r="K68" s="879"/>
      <c r="L68" s="878"/>
      <c r="M68" s="415"/>
      <c r="N68" s="416"/>
      <c r="O68" s="416"/>
      <c r="P68" s="416"/>
      <c r="Q68" s="416"/>
      <c r="R68" s="416"/>
      <c r="S68" s="416"/>
      <c r="T68" s="880"/>
      <c r="U68" s="880"/>
      <c r="V68" s="880"/>
      <c r="W68" s="889"/>
      <c r="X68" s="11"/>
    </row>
    <row r="69" spans="3:24" ht="12" customHeight="1" x14ac:dyDescent="0.4">
      <c r="C69" s="920" t="s">
        <v>998</v>
      </c>
      <c r="D69" s="888"/>
      <c r="E69" s="888"/>
      <c r="F69" s="752" t="str">
        <f>入力シート!K355&amp;""</f>
        <v/>
      </c>
      <c r="G69" s="752"/>
      <c r="H69" s="752"/>
      <c r="I69" s="752"/>
      <c r="J69" s="752"/>
      <c r="K69" s="752"/>
      <c r="L69" s="752"/>
      <c r="M69" s="834" t="s">
        <v>810</v>
      </c>
      <c r="N69" s="698"/>
      <c r="O69" s="698"/>
      <c r="P69" s="736" t="str">
        <f>入力シート!K356&amp;""</f>
        <v/>
      </c>
      <c r="Q69" s="734"/>
      <c r="R69" s="734"/>
      <c r="S69" s="734"/>
      <c r="T69" s="734"/>
      <c r="U69" s="734"/>
      <c r="V69" s="734"/>
      <c r="W69" s="737"/>
      <c r="X69" s="11"/>
    </row>
    <row r="70" spans="3:24" ht="12" customHeight="1" x14ac:dyDescent="0.4">
      <c r="C70" s="920"/>
      <c r="D70" s="888"/>
      <c r="E70" s="888"/>
      <c r="F70" s="752"/>
      <c r="G70" s="752"/>
      <c r="H70" s="752"/>
      <c r="I70" s="752"/>
      <c r="J70" s="752"/>
      <c r="K70" s="752"/>
      <c r="L70" s="752"/>
      <c r="M70" s="834"/>
      <c r="N70" s="698"/>
      <c r="O70" s="698"/>
      <c r="P70" s="749"/>
      <c r="Q70" s="747"/>
      <c r="R70" s="747"/>
      <c r="S70" s="747"/>
      <c r="T70" s="747"/>
      <c r="U70" s="747"/>
      <c r="V70" s="747"/>
      <c r="W70" s="750"/>
      <c r="X70" s="11"/>
    </row>
    <row r="71" spans="3:24" ht="12" customHeight="1" x14ac:dyDescent="0.4">
      <c r="C71" s="885" t="s">
        <v>811</v>
      </c>
      <c r="D71" s="698"/>
      <c r="E71" s="698"/>
      <c r="F71" s="752" t="str">
        <f>入力シート!K357&amp;""</f>
        <v/>
      </c>
      <c r="G71" s="752"/>
      <c r="H71" s="752"/>
      <c r="I71" s="752"/>
      <c r="J71" s="752"/>
      <c r="K71" s="752"/>
      <c r="L71" s="752"/>
      <c r="M71" s="752"/>
      <c r="N71" s="752"/>
      <c r="O71" s="752"/>
      <c r="P71" s="752"/>
      <c r="Q71" s="752"/>
      <c r="R71" s="752"/>
      <c r="S71" s="752"/>
      <c r="T71" s="752"/>
      <c r="U71" s="752"/>
      <c r="V71" s="752"/>
      <c r="W71" s="887"/>
      <c r="X71" s="11"/>
    </row>
    <row r="72" spans="3:24" ht="12" customHeight="1" thickBot="1" x14ac:dyDescent="0.45">
      <c r="C72" s="902"/>
      <c r="D72" s="700"/>
      <c r="E72" s="700"/>
      <c r="F72" s="908"/>
      <c r="G72" s="908"/>
      <c r="H72" s="908"/>
      <c r="I72" s="908"/>
      <c r="J72" s="908"/>
      <c r="K72" s="908"/>
      <c r="L72" s="908"/>
      <c r="M72" s="908"/>
      <c r="N72" s="908"/>
      <c r="O72" s="908"/>
      <c r="P72" s="908"/>
      <c r="Q72" s="908"/>
      <c r="R72" s="908"/>
      <c r="S72" s="908"/>
      <c r="T72" s="908"/>
      <c r="U72" s="908"/>
      <c r="V72" s="908"/>
      <c r="W72" s="909"/>
      <c r="X72" s="11"/>
    </row>
    <row r="73" spans="3:24" x14ac:dyDescent="0.4">
      <c r="C73" s="15"/>
      <c r="D73" s="15"/>
      <c r="E73" s="15"/>
      <c r="F73" s="15"/>
      <c r="G73" s="15"/>
      <c r="H73" s="15"/>
      <c r="I73" s="15"/>
      <c r="J73" s="15"/>
      <c r="K73" s="15"/>
      <c r="L73" s="15"/>
      <c r="M73" s="15"/>
      <c r="N73" s="15"/>
      <c r="O73" s="15"/>
      <c r="P73" s="15"/>
      <c r="Q73" s="15"/>
      <c r="R73" s="15"/>
      <c r="S73" s="15"/>
      <c r="T73" s="15"/>
      <c r="U73" s="15"/>
      <c r="V73" s="15"/>
      <c r="W73" s="15"/>
      <c r="X73" s="11"/>
    </row>
    <row r="74" spans="3:24" x14ac:dyDescent="0.4">
      <c r="C74" s="11"/>
      <c r="D74" s="11"/>
      <c r="E74" s="11"/>
      <c r="F74" s="11"/>
      <c r="G74" s="11"/>
      <c r="H74" s="11"/>
      <c r="I74" s="11"/>
      <c r="J74" s="11"/>
      <c r="K74" s="11"/>
      <c r="L74" s="11"/>
      <c r="M74" s="11"/>
      <c r="N74" s="11"/>
      <c r="O74" s="11"/>
      <c r="P74" s="11"/>
      <c r="Q74" s="11"/>
      <c r="R74" s="11"/>
      <c r="S74" s="11"/>
      <c r="T74" s="11"/>
      <c r="U74" s="11"/>
      <c r="V74" s="11"/>
      <c r="W74" s="11"/>
      <c r="X74" s="11"/>
    </row>
    <row r="75" spans="3:24" x14ac:dyDescent="0.4">
      <c r="C75" s="11"/>
      <c r="D75" s="11"/>
      <c r="E75" s="11"/>
      <c r="F75" s="11"/>
      <c r="G75" s="11"/>
      <c r="H75" s="11"/>
      <c r="I75" s="11"/>
      <c r="J75" s="11"/>
      <c r="K75" s="11"/>
      <c r="L75" s="11"/>
      <c r="M75" s="11"/>
      <c r="N75" s="11"/>
      <c r="O75" s="11"/>
      <c r="P75" s="11"/>
      <c r="Q75" s="11"/>
      <c r="R75" s="11"/>
      <c r="S75" s="11"/>
      <c r="T75" s="11"/>
      <c r="U75" s="11"/>
      <c r="V75" s="11"/>
      <c r="W75" s="11"/>
    </row>
    <row r="76" spans="3:24" x14ac:dyDescent="0.4">
      <c r="C76" s="11"/>
      <c r="D76" s="11"/>
      <c r="E76" s="11"/>
      <c r="F76" s="11"/>
      <c r="G76" s="11"/>
      <c r="H76" s="11"/>
      <c r="I76" s="11"/>
      <c r="J76" s="11"/>
      <c r="K76" s="11"/>
      <c r="L76" s="11"/>
      <c r="M76" s="11"/>
      <c r="N76" s="11"/>
      <c r="O76" s="11"/>
      <c r="P76" s="11"/>
      <c r="Q76" s="11"/>
      <c r="R76" s="11"/>
      <c r="S76" s="11"/>
      <c r="T76" s="11"/>
      <c r="U76" s="11"/>
      <c r="V76" s="11"/>
      <c r="W76" s="11"/>
    </row>
    <row r="77" spans="3:24" x14ac:dyDescent="0.4">
      <c r="C77" s="11"/>
      <c r="D77" s="11"/>
      <c r="E77" s="11"/>
      <c r="F77" s="11"/>
      <c r="G77" s="11"/>
      <c r="H77" s="11"/>
      <c r="I77" s="11"/>
      <c r="J77" s="11"/>
      <c r="K77" s="11"/>
      <c r="L77" s="11"/>
      <c r="M77" s="11"/>
      <c r="N77" s="11"/>
      <c r="O77" s="11"/>
      <c r="P77" s="11"/>
      <c r="Q77" s="11"/>
      <c r="R77" s="11"/>
      <c r="S77" s="11"/>
      <c r="T77" s="11"/>
      <c r="U77" s="11"/>
      <c r="V77" s="11"/>
      <c r="W77" s="11"/>
    </row>
    <row r="78" spans="3:24" x14ac:dyDescent="0.4">
      <c r="C78" s="11"/>
      <c r="D78" s="11"/>
      <c r="E78" s="11"/>
      <c r="F78" s="11"/>
      <c r="G78" s="11"/>
      <c r="H78" s="11"/>
      <c r="I78" s="11"/>
      <c r="J78" s="11"/>
      <c r="K78" s="11"/>
      <c r="L78" s="11"/>
      <c r="M78" s="11"/>
      <c r="N78" s="11"/>
      <c r="O78" s="11"/>
      <c r="P78" s="11"/>
      <c r="Q78" s="11"/>
      <c r="R78" s="11"/>
      <c r="S78" s="11"/>
      <c r="T78" s="11"/>
      <c r="U78" s="11"/>
      <c r="V78" s="11"/>
      <c r="W78" s="11"/>
    </row>
    <row r="79" spans="3:24" x14ac:dyDescent="0.4">
      <c r="C79" s="11"/>
      <c r="D79" s="11"/>
      <c r="E79" s="11"/>
      <c r="F79" s="11"/>
      <c r="G79" s="11"/>
      <c r="H79" s="11"/>
      <c r="I79" s="11"/>
      <c r="J79" s="11"/>
      <c r="K79" s="11"/>
      <c r="L79" s="11"/>
      <c r="M79" s="11"/>
      <c r="N79" s="11"/>
      <c r="O79" s="11"/>
      <c r="P79" s="11"/>
      <c r="Q79" s="11"/>
      <c r="R79" s="11"/>
      <c r="S79" s="11"/>
      <c r="T79" s="11"/>
      <c r="U79" s="11"/>
      <c r="V79" s="11"/>
      <c r="W79" s="11"/>
    </row>
    <row r="80" spans="3:24" x14ac:dyDescent="0.4">
      <c r="C80" s="11"/>
      <c r="D80" s="11"/>
      <c r="E80" s="11"/>
      <c r="F80" s="11"/>
      <c r="G80" s="11"/>
      <c r="H80" s="11"/>
      <c r="I80" s="11"/>
      <c r="J80" s="11"/>
      <c r="K80" s="11"/>
      <c r="L80" s="11"/>
      <c r="M80" s="11"/>
      <c r="N80" s="11"/>
      <c r="O80" s="11"/>
      <c r="P80" s="11"/>
      <c r="Q80" s="11"/>
      <c r="R80" s="11"/>
      <c r="S80" s="11"/>
      <c r="T80" s="11"/>
      <c r="U80" s="11"/>
      <c r="V80" s="11"/>
      <c r="W80" s="11"/>
    </row>
    <row r="81" spans="1:23" x14ac:dyDescent="0.4">
      <c r="C81" s="11"/>
      <c r="D81" s="11"/>
      <c r="E81" s="11"/>
      <c r="F81" s="11"/>
      <c r="G81" s="11"/>
      <c r="H81" s="11"/>
      <c r="I81" s="11"/>
      <c r="J81" s="11"/>
      <c r="K81" s="11"/>
      <c r="L81" s="11"/>
      <c r="M81" s="11"/>
      <c r="N81" s="11"/>
      <c r="O81" s="11"/>
      <c r="P81" s="11"/>
      <c r="Q81" s="11"/>
      <c r="R81" s="11"/>
      <c r="S81" s="11"/>
      <c r="T81" s="11"/>
      <c r="U81" s="11"/>
      <c r="V81" s="11"/>
      <c r="W81" s="11"/>
    </row>
    <row r="82" spans="1:23" x14ac:dyDescent="0.4">
      <c r="C82" s="11"/>
      <c r="D82" s="11"/>
      <c r="E82" s="11"/>
      <c r="F82" s="11"/>
      <c r="G82" s="11"/>
      <c r="H82" s="11"/>
      <c r="I82" s="11"/>
      <c r="J82" s="11"/>
      <c r="K82" s="11"/>
      <c r="L82" s="11"/>
      <c r="M82" s="11"/>
      <c r="N82" s="11"/>
      <c r="O82" s="11"/>
      <c r="P82" s="11"/>
      <c r="Q82" s="11"/>
      <c r="R82" s="11"/>
      <c r="S82" s="11"/>
      <c r="T82" s="11"/>
      <c r="U82" s="11"/>
      <c r="V82" s="11"/>
      <c r="W82" s="11"/>
    </row>
    <row r="83" spans="1:23" x14ac:dyDescent="0.4">
      <c r="C83" s="11"/>
      <c r="D83" s="11"/>
      <c r="E83" s="11"/>
      <c r="F83" s="11"/>
      <c r="G83" s="11"/>
      <c r="H83" s="11"/>
      <c r="I83" s="11"/>
      <c r="J83" s="11"/>
      <c r="K83" s="11"/>
      <c r="L83" s="11"/>
      <c r="M83" s="11"/>
      <c r="N83" s="11"/>
      <c r="O83" s="11"/>
      <c r="P83" s="11"/>
      <c r="Q83" s="11"/>
      <c r="R83" s="11"/>
      <c r="S83" s="11"/>
      <c r="T83" s="11"/>
      <c r="U83" s="11"/>
      <c r="V83" s="11"/>
      <c r="W83" s="11"/>
    </row>
    <row r="84" spans="1:23" x14ac:dyDescent="0.4">
      <c r="C84" s="11"/>
      <c r="D84" s="11"/>
      <c r="E84" s="11"/>
      <c r="F84" s="11"/>
      <c r="G84" s="11"/>
      <c r="H84" s="11"/>
      <c r="I84" s="11"/>
      <c r="J84" s="11"/>
      <c r="K84" s="11"/>
      <c r="L84" s="11"/>
      <c r="M84" s="11"/>
      <c r="N84" s="11"/>
      <c r="O84" s="11"/>
      <c r="P84" s="11"/>
      <c r="Q84" s="11"/>
      <c r="R84" s="11"/>
      <c r="S84" s="11"/>
      <c r="T84" s="11"/>
      <c r="U84" s="11"/>
      <c r="V84" s="11"/>
      <c r="W84" s="11"/>
    </row>
    <row r="85" spans="1:23" x14ac:dyDescent="0.4">
      <c r="C85" s="11"/>
      <c r="D85" s="11"/>
      <c r="E85" s="11"/>
      <c r="F85" s="11"/>
      <c r="G85" s="11"/>
      <c r="H85" s="11"/>
      <c r="I85" s="11"/>
      <c r="J85" s="11"/>
      <c r="K85" s="11"/>
      <c r="L85" s="11"/>
      <c r="M85" s="11"/>
      <c r="N85" s="11"/>
      <c r="O85" s="11"/>
      <c r="P85" s="11"/>
      <c r="Q85" s="11"/>
      <c r="R85" s="11"/>
      <c r="S85" s="11"/>
      <c r="T85" s="11"/>
      <c r="U85" s="11"/>
      <c r="V85" s="11"/>
      <c r="W85" s="11"/>
    </row>
    <row r="86" spans="1:23" x14ac:dyDescent="0.4">
      <c r="C86" s="11"/>
      <c r="D86" s="11"/>
      <c r="E86" s="11"/>
      <c r="F86" s="11"/>
      <c r="G86" s="11"/>
      <c r="H86" s="11"/>
      <c r="I86" s="11"/>
      <c r="J86" s="11"/>
      <c r="K86" s="11"/>
      <c r="L86" s="11"/>
      <c r="M86" s="11"/>
      <c r="N86" s="11"/>
      <c r="O86" s="11"/>
      <c r="P86" s="11"/>
      <c r="Q86" s="11"/>
      <c r="R86" s="11"/>
      <c r="S86" s="11"/>
      <c r="T86" s="11"/>
      <c r="U86" s="11"/>
      <c r="V86" s="11"/>
      <c r="W86" s="11"/>
    </row>
    <row r="87" spans="1:23" x14ac:dyDescent="0.4">
      <c r="C87" s="11"/>
      <c r="D87" s="11"/>
      <c r="E87" s="11"/>
      <c r="F87" s="11"/>
      <c r="G87" s="11"/>
      <c r="H87" s="11"/>
      <c r="I87" s="11"/>
      <c r="J87" s="11"/>
      <c r="K87" s="11"/>
      <c r="L87" s="11"/>
      <c r="M87" s="11"/>
      <c r="N87" s="11"/>
      <c r="O87" s="11"/>
      <c r="P87" s="11"/>
      <c r="Q87" s="11"/>
      <c r="R87" s="11"/>
      <c r="S87" s="11"/>
      <c r="T87" s="11"/>
      <c r="U87" s="11"/>
      <c r="V87" s="11"/>
      <c r="W87" s="11"/>
    </row>
    <row r="88" spans="1:23" x14ac:dyDescent="0.4">
      <c r="C88" s="11"/>
      <c r="D88" s="11"/>
      <c r="E88" s="11"/>
      <c r="F88" s="11"/>
      <c r="G88" s="11"/>
      <c r="H88" s="11"/>
      <c r="I88" s="11"/>
      <c r="J88" s="11"/>
      <c r="K88" s="11"/>
      <c r="L88" s="11"/>
      <c r="M88" s="11"/>
      <c r="N88" s="11"/>
      <c r="O88" s="11"/>
      <c r="P88" s="11"/>
      <c r="Q88" s="11"/>
      <c r="R88" s="11"/>
      <c r="S88" s="11"/>
      <c r="T88" s="11"/>
      <c r="U88" s="11"/>
      <c r="V88" s="11"/>
      <c r="W88" s="11"/>
    </row>
    <row r="89" spans="1:23" x14ac:dyDescent="0.4">
      <c r="C89" s="11"/>
      <c r="D89" s="11"/>
      <c r="E89" s="11"/>
      <c r="F89" s="11"/>
      <c r="G89" s="11"/>
      <c r="H89" s="11"/>
      <c r="I89" s="11"/>
      <c r="J89" s="11"/>
      <c r="K89" s="11"/>
      <c r="L89" s="11"/>
      <c r="M89" s="11"/>
      <c r="N89" s="11"/>
      <c r="O89" s="11"/>
      <c r="P89" s="11"/>
      <c r="Q89" s="11"/>
      <c r="R89" s="11"/>
      <c r="S89" s="11"/>
      <c r="T89" s="11"/>
      <c r="U89" s="11"/>
      <c r="V89" s="11"/>
      <c r="W89" s="11"/>
    </row>
    <row r="90" spans="1:23" x14ac:dyDescent="0.4">
      <c r="C90" s="11"/>
      <c r="D90" s="11"/>
      <c r="E90" s="11"/>
      <c r="F90" s="11"/>
      <c r="G90" s="11"/>
      <c r="H90" s="11"/>
      <c r="I90" s="11"/>
      <c r="J90" s="11"/>
      <c r="K90" s="11"/>
      <c r="L90" s="11"/>
      <c r="M90" s="11"/>
      <c r="N90" s="11"/>
      <c r="O90" s="11"/>
      <c r="P90" s="11"/>
      <c r="Q90" s="11"/>
      <c r="R90" s="11"/>
      <c r="S90" s="11"/>
      <c r="T90" s="11"/>
      <c r="U90" s="11"/>
      <c r="V90" s="11"/>
      <c r="W90" s="11"/>
    </row>
    <row r="92" spans="1:23" x14ac:dyDescent="0.4">
      <c r="A92" s="13"/>
      <c r="B92" s="14"/>
    </row>
    <row r="129" spans="1:2" x14ac:dyDescent="0.4">
      <c r="A129" s="13"/>
      <c r="B129" s="14"/>
    </row>
    <row r="130" spans="1:2" x14ac:dyDescent="0.4">
      <c r="A130" s="13"/>
      <c r="B130" s="14"/>
    </row>
    <row r="131" spans="1:2" x14ac:dyDescent="0.4">
      <c r="A131" s="13"/>
      <c r="B131" s="14"/>
    </row>
    <row r="132" spans="1:2" x14ac:dyDescent="0.4">
      <c r="A132" s="13"/>
      <c r="B132" s="14"/>
    </row>
    <row r="133" spans="1:2" x14ac:dyDescent="0.4">
      <c r="A133" s="13"/>
      <c r="B133" s="14"/>
    </row>
    <row r="134" spans="1:2" x14ac:dyDescent="0.4">
      <c r="A134" s="13"/>
      <c r="B134" s="14"/>
    </row>
    <row r="135" spans="1:2" x14ac:dyDescent="0.4">
      <c r="A135" s="13"/>
      <c r="B135" s="14"/>
    </row>
    <row r="136" spans="1:2" x14ac:dyDescent="0.4">
      <c r="A136" s="13"/>
      <c r="B136" s="14"/>
    </row>
    <row r="137" spans="1:2" x14ac:dyDescent="0.4">
      <c r="A137" s="13"/>
      <c r="B137" s="14"/>
    </row>
    <row r="138" spans="1:2" x14ac:dyDescent="0.4">
      <c r="A138" s="13"/>
      <c r="B138" s="14"/>
    </row>
    <row r="139" spans="1:2" x14ac:dyDescent="0.4">
      <c r="A139" s="13"/>
      <c r="B139" s="14"/>
    </row>
    <row r="140" spans="1:2" x14ac:dyDescent="0.4">
      <c r="A140" s="13"/>
      <c r="B140" s="14"/>
    </row>
    <row r="141" spans="1:2" x14ac:dyDescent="0.4">
      <c r="A141" s="13"/>
      <c r="B141" s="14"/>
    </row>
    <row r="142" spans="1:2" x14ac:dyDescent="0.4">
      <c r="A142" s="13"/>
      <c r="B142" s="14"/>
    </row>
    <row r="143" spans="1:2" x14ac:dyDescent="0.4">
      <c r="A143" s="13"/>
      <c r="B143" s="14"/>
    </row>
    <row r="144" spans="1:2" x14ac:dyDescent="0.4">
      <c r="A144" s="13"/>
      <c r="B144" s="14"/>
    </row>
    <row r="145" spans="1:2" x14ac:dyDescent="0.4">
      <c r="A145" s="13"/>
      <c r="B145" s="14"/>
    </row>
    <row r="146" spans="1:2" x14ac:dyDescent="0.4">
      <c r="A146" s="13"/>
      <c r="B146" s="14"/>
    </row>
    <row r="147" spans="1:2" x14ac:dyDescent="0.4">
      <c r="A147" s="13"/>
      <c r="B147" s="14"/>
    </row>
    <row r="148" spans="1:2" x14ac:dyDescent="0.4">
      <c r="A148" s="13"/>
      <c r="B148" s="14"/>
    </row>
    <row r="149" spans="1:2" x14ac:dyDescent="0.4">
      <c r="A149" s="13"/>
      <c r="B149" s="14"/>
    </row>
    <row r="150" spans="1:2" x14ac:dyDescent="0.4">
      <c r="A150" s="13"/>
      <c r="B150" s="14"/>
    </row>
    <row r="151" spans="1:2" x14ac:dyDescent="0.4">
      <c r="A151" s="13"/>
      <c r="B151" s="14"/>
    </row>
    <row r="152" spans="1:2" x14ac:dyDescent="0.4">
      <c r="A152" s="13"/>
      <c r="B152" s="14"/>
    </row>
    <row r="153" spans="1:2" x14ac:dyDescent="0.4">
      <c r="A153" s="13"/>
      <c r="B153" s="14"/>
    </row>
    <row r="154" spans="1:2" x14ac:dyDescent="0.4">
      <c r="A154" s="13"/>
      <c r="B154" s="14"/>
    </row>
    <row r="155" spans="1:2" x14ac:dyDescent="0.4">
      <c r="A155" s="13"/>
      <c r="B155" s="14"/>
    </row>
    <row r="156" spans="1:2" x14ac:dyDescent="0.4">
      <c r="A156" s="13"/>
      <c r="B156" s="14"/>
    </row>
    <row r="157" spans="1:2" x14ac:dyDescent="0.4">
      <c r="A157" s="13"/>
      <c r="B157" s="14"/>
    </row>
    <row r="158" spans="1:2" x14ac:dyDescent="0.4">
      <c r="A158" s="13"/>
      <c r="B158" s="14"/>
    </row>
    <row r="159" spans="1:2" x14ac:dyDescent="0.4">
      <c r="A159" s="13"/>
      <c r="B159" s="14"/>
    </row>
    <row r="160" spans="1:2" x14ac:dyDescent="0.4">
      <c r="A160" s="13"/>
      <c r="B160" s="14"/>
    </row>
    <row r="161" spans="1:2" x14ac:dyDescent="0.4">
      <c r="A161" s="13"/>
      <c r="B161" s="14"/>
    </row>
    <row r="162" spans="1:2" x14ac:dyDescent="0.4">
      <c r="A162" s="13"/>
      <c r="B162" s="14"/>
    </row>
    <row r="163" spans="1:2" x14ac:dyDescent="0.4">
      <c r="A163" s="13"/>
      <c r="B163" s="14"/>
    </row>
    <row r="164" spans="1:2" x14ac:dyDescent="0.4">
      <c r="A164" s="13"/>
      <c r="B164" s="14"/>
    </row>
    <row r="165" spans="1:2" x14ac:dyDescent="0.4">
      <c r="A165" s="13"/>
      <c r="B165" s="14"/>
    </row>
    <row r="166" spans="1:2" x14ac:dyDescent="0.4">
      <c r="A166" s="13"/>
      <c r="B166" s="14"/>
    </row>
    <row r="167" spans="1:2" x14ac:dyDescent="0.4">
      <c r="A167" s="13"/>
      <c r="B167" s="14"/>
    </row>
    <row r="168" spans="1:2" x14ac:dyDescent="0.4">
      <c r="A168" s="13"/>
      <c r="B168" s="14"/>
    </row>
    <row r="169" spans="1:2" x14ac:dyDescent="0.4">
      <c r="A169" s="13"/>
      <c r="B169" s="14"/>
    </row>
    <row r="170" spans="1:2" x14ac:dyDescent="0.4">
      <c r="A170" s="13"/>
      <c r="B170" s="14"/>
    </row>
    <row r="171" spans="1:2" x14ac:dyDescent="0.4">
      <c r="A171" s="13"/>
      <c r="B171" s="14"/>
    </row>
    <row r="172" spans="1:2" x14ac:dyDescent="0.4">
      <c r="A172" s="13"/>
      <c r="B172" s="14"/>
    </row>
  </sheetData>
  <sheetProtection password="8DFC" sheet="1" objects="1" scenarios="1"/>
  <mergeCells count="65">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29:W30"/>
    <mergeCell ref="C18:E19"/>
    <mergeCell ref="F18:I19"/>
    <mergeCell ref="J18:L19"/>
    <mergeCell ref="M18:W19"/>
    <mergeCell ref="C20:E21"/>
    <mergeCell ref="F20:G21"/>
    <mergeCell ref="H20:W21"/>
    <mergeCell ref="C59:E60"/>
    <mergeCell ref="F59:W60"/>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71:E72"/>
    <mergeCell ref="F71:W72"/>
    <mergeCell ref="C65:G66"/>
    <mergeCell ref="H65:W66"/>
    <mergeCell ref="C67:G68"/>
    <mergeCell ref="H67:I68"/>
    <mergeCell ref="J67:J68"/>
    <mergeCell ref="K67:K68"/>
    <mergeCell ref="L67:L68"/>
    <mergeCell ref="T67:U68"/>
    <mergeCell ref="V67:W68"/>
    <mergeCell ref="A1:E1"/>
    <mergeCell ref="C69:E70"/>
    <mergeCell ref="F69:L70"/>
    <mergeCell ref="M69:O70"/>
    <mergeCell ref="P69:W70"/>
    <mergeCell ref="C61:E62"/>
    <mergeCell ref="F61:W62"/>
    <mergeCell ref="C63:E64"/>
    <mergeCell ref="F63:G64"/>
    <mergeCell ref="H63:L64"/>
    <mergeCell ref="M63:O64"/>
    <mergeCell ref="P63:W64"/>
    <mergeCell ref="C51:E52"/>
    <mergeCell ref="F51:W52"/>
    <mergeCell ref="C56:H57"/>
    <mergeCell ref="I56:J57"/>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H14" sqref="H14:W15"/>
    </sheetView>
  </sheetViews>
  <sheetFormatPr defaultColWidth="9" defaultRowHeight="12" x14ac:dyDescent="0.4"/>
  <cols>
    <col min="1" max="1" width="6.625" style="10" customWidth="1"/>
    <col min="2" max="2" width="6.625" style="9" customWidth="1"/>
    <col min="3" max="43" width="4.75" style="10" customWidth="1"/>
    <col min="44" max="16384" width="9" style="10"/>
  </cols>
  <sheetData>
    <row r="1" spans="1:24" s="373" customFormat="1" ht="30" customHeight="1" x14ac:dyDescent="0.4">
      <c r="A1" s="877" t="s">
        <v>1000</v>
      </c>
      <c r="B1" s="877"/>
      <c r="C1" s="877"/>
      <c r="D1" s="877"/>
      <c r="E1" s="877"/>
    </row>
    <row r="2" spans="1:24" ht="12.75" thickBot="1" x14ac:dyDescent="0.45">
      <c r="A2" s="181"/>
      <c r="C2" s="406"/>
      <c r="D2" s="406"/>
      <c r="E2" s="406"/>
      <c r="F2" s="406"/>
      <c r="G2" s="406"/>
      <c r="H2" s="406"/>
      <c r="I2" s="406"/>
      <c r="J2" s="406"/>
      <c r="K2" s="406"/>
      <c r="L2" s="406"/>
      <c r="M2" s="406"/>
      <c r="N2" s="406"/>
      <c r="O2" s="406"/>
      <c r="P2" s="406"/>
      <c r="Q2" s="406"/>
      <c r="R2" s="406"/>
      <c r="S2" s="406"/>
      <c r="T2" s="406"/>
      <c r="U2" s="406"/>
      <c r="V2" s="406"/>
      <c r="W2" s="406"/>
      <c r="X2" s="11"/>
    </row>
    <row r="3" spans="1:24" ht="14.25" customHeight="1" x14ac:dyDescent="0.4">
      <c r="C3" s="922" t="s">
        <v>191</v>
      </c>
      <c r="D3" s="923"/>
      <c r="E3" s="923"/>
      <c r="F3" s="708" t="str">
        <f>入力シート!K11&amp;""</f>
        <v/>
      </c>
      <c r="G3" s="709"/>
      <c r="H3" s="709"/>
      <c r="I3" s="710"/>
      <c r="J3" s="400"/>
      <c r="K3" s="400"/>
      <c r="L3" s="400"/>
      <c r="M3" s="400"/>
      <c r="N3" s="400"/>
      <c r="O3" s="400"/>
      <c r="P3" s="926" t="s">
        <v>192</v>
      </c>
      <c r="Q3" s="926"/>
      <c r="R3" s="718" t="str">
        <f>入力シート!K12&amp;""</f>
        <v/>
      </c>
      <c r="S3" s="719"/>
      <c r="T3" s="720"/>
      <c r="U3" s="718" t="str">
        <f>入力シート!K13&amp;""</f>
        <v/>
      </c>
      <c r="V3" s="719"/>
      <c r="W3" s="720"/>
      <c r="X3" s="11"/>
    </row>
    <row r="4" spans="1:24" ht="12.75" customHeight="1" thickBot="1" x14ac:dyDescent="0.45">
      <c r="C4" s="924"/>
      <c r="D4" s="925"/>
      <c r="E4" s="925"/>
      <c r="F4" s="711"/>
      <c r="G4" s="712"/>
      <c r="H4" s="712"/>
      <c r="I4" s="713"/>
      <c r="J4" s="400"/>
      <c r="K4" s="400"/>
      <c r="L4" s="400"/>
      <c r="M4" s="400"/>
      <c r="N4" s="400"/>
      <c r="O4" s="400"/>
      <c r="P4" s="927"/>
      <c r="Q4" s="927"/>
      <c r="R4" s="721"/>
      <c r="S4" s="722"/>
      <c r="T4" s="723"/>
      <c r="U4" s="721"/>
      <c r="V4" s="722"/>
      <c r="W4" s="723"/>
      <c r="X4" s="11"/>
    </row>
    <row r="5" spans="1:24" x14ac:dyDescent="0.4">
      <c r="C5" s="406"/>
      <c r="D5" s="406"/>
      <c r="E5" s="406"/>
      <c r="F5" s="406"/>
      <c r="G5" s="406"/>
      <c r="H5" s="406"/>
      <c r="I5" s="406"/>
      <c r="J5" s="406"/>
      <c r="K5" s="406"/>
      <c r="L5" s="406"/>
      <c r="M5" s="406"/>
      <c r="N5" s="406"/>
      <c r="O5" s="406"/>
      <c r="P5" s="406"/>
      <c r="Q5" s="406"/>
      <c r="R5" s="406"/>
      <c r="S5" s="406"/>
      <c r="T5" s="406"/>
      <c r="U5" s="406"/>
      <c r="V5" s="406"/>
      <c r="W5" s="406"/>
      <c r="X5" s="11"/>
    </row>
    <row r="6" spans="1:24" ht="12.75" customHeight="1" x14ac:dyDescent="0.4">
      <c r="C6" s="928" t="s">
        <v>1218</v>
      </c>
      <c r="D6" s="928"/>
      <c r="E6" s="928"/>
      <c r="F6" s="928"/>
      <c r="G6" s="928"/>
      <c r="H6" s="928"/>
      <c r="I6" s="928"/>
      <c r="J6" s="928"/>
      <c r="K6" s="928"/>
      <c r="L6" s="928"/>
      <c r="M6" s="928"/>
      <c r="N6" s="411"/>
      <c r="O6" s="411"/>
      <c r="P6" s="411"/>
      <c r="Q6" s="411"/>
      <c r="R6" s="411"/>
      <c r="S6" s="411"/>
      <c r="T6" s="411"/>
      <c r="U6" s="411"/>
      <c r="V6" s="411"/>
      <c r="W6" s="411"/>
      <c r="X6" s="11"/>
    </row>
    <row r="7" spans="1:24" ht="12.75" customHeight="1" x14ac:dyDescent="0.4">
      <c r="C7" s="928"/>
      <c r="D7" s="928"/>
      <c r="E7" s="928"/>
      <c r="F7" s="928"/>
      <c r="G7" s="928"/>
      <c r="H7" s="928"/>
      <c r="I7" s="928"/>
      <c r="J7" s="928"/>
      <c r="K7" s="928"/>
      <c r="L7" s="928"/>
      <c r="M7" s="928"/>
      <c r="N7" s="411"/>
      <c r="O7" s="411"/>
      <c r="P7" s="406"/>
      <c r="Q7" s="406"/>
      <c r="R7" s="406"/>
      <c r="S7" s="406"/>
      <c r="T7" s="406"/>
      <c r="U7" s="406"/>
      <c r="V7" s="406"/>
      <c r="W7" s="406"/>
      <c r="X7" s="11"/>
    </row>
    <row r="8" spans="1:24" x14ac:dyDescent="0.4">
      <c r="C8" s="406"/>
      <c r="D8" s="406"/>
      <c r="E8" s="406"/>
      <c r="F8" s="406"/>
      <c r="G8" s="406"/>
      <c r="H8" s="406"/>
      <c r="I8" s="406"/>
      <c r="J8" s="406"/>
      <c r="K8" s="406"/>
      <c r="L8" s="406"/>
      <c r="M8" s="406"/>
      <c r="N8" s="406"/>
      <c r="O8" s="406"/>
      <c r="P8" s="406"/>
      <c r="Q8" s="406"/>
      <c r="R8" s="406"/>
      <c r="S8" s="406"/>
      <c r="T8" s="406"/>
      <c r="U8" s="406"/>
      <c r="V8" s="406"/>
      <c r="W8" s="406"/>
      <c r="X8" s="11"/>
    </row>
    <row r="9" spans="1:24" ht="12.75" customHeight="1" x14ac:dyDescent="0.4">
      <c r="C9" s="903" t="s">
        <v>229</v>
      </c>
      <c r="D9" s="903"/>
      <c r="E9" s="903"/>
      <c r="F9" s="412"/>
      <c r="G9" s="412"/>
      <c r="H9" s="412"/>
      <c r="I9" s="412"/>
      <c r="J9" s="406"/>
      <c r="K9" s="406"/>
      <c r="L9" s="406"/>
      <c r="M9" s="406"/>
      <c r="N9" s="406"/>
      <c r="O9" s="406"/>
      <c r="P9" s="406"/>
      <c r="Q9" s="406"/>
      <c r="R9" s="406"/>
      <c r="S9" s="406"/>
      <c r="T9" s="406"/>
      <c r="U9" s="406"/>
      <c r="V9" s="406"/>
      <c r="W9" s="406"/>
      <c r="X9" s="11"/>
    </row>
    <row r="10" spans="1:24" ht="12.75" customHeight="1" x14ac:dyDescent="0.4">
      <c r="C10" s="903"/>
      <c r="D10" s="903"/>
      <c r="E10" s="903"/>
      <c r="F10" s="412"/>
      <c r="G10" s="412"/>
      <c r="H10" s="412"/>
      <c r="I10" s="412"/>
      <c r="J10" s="406"/>
      <c r="K10" s="406"/>
      <c r="L10" s="406"/>
      <c r="M10" s="406"/>
      <c r="N10" s="406"/>
      <c r="O10" s="406"/>
      <c r="P10" s="406"/>
      <c r="Q10" s="406"/>
      <c r="R10" s="406"/>
      <c r="S10" s="406"/>
      <c r="T10" s="406"/>
      <c r="U10" s="406"/>
      <c r="V10" s="406"/>
      <c r="W10" s="406"/>
      <c r="X10" s="11"/>
    </row>
    <row r="11" spans="1:24" ht="5.0999999999999996" customHeight="1" thickBot="1" x14ac:dyDescent="0.45">
      <c r="C11" s="400"/>
      <c r="D11" s="400"/>
      <c r="E11" s="400"/>
      <c r="F11" s="400"/>
      <c r="G11" s="400"/>
      <c r="H11" s="400"/>
      <c r="I11" s="400"/>
      <c r="J11" s="400"/>
      <c r="K11" s="400"/>
      <c r="L11" s="400"/>
      <c r="M11" s="400"/>
      <c r="N11" s="400"/>
      <c r="O11" s="400"/>
      <c r="P11" s="400"/>
      <c r="Q11" s="400"/>
      <c r="R11" s="400"/>
      <c r="S11" s="400"/>
      <c r="T11" s="400"/>
      <c r="U11" s="400"/>
      <c r="V11" s="400"/>
      <c r="W11" s="400"/>
      <c r="X11" s="11"/>
    </row>
    <row r="12" spans="1:24" ht="12" customHeight="1" x14ac:dyDescent="0.4">
      <c r="B12" s="9" t="s">
        <v>1035</v>
      </c>
      <c r="C12" s="892" t="s">
        <v>804</v>
      </c>
      <c r="D12" s="893"/>
      <c r="E12" s="893"/>
      <c r="F12" s="893"/>
      <c r="G12" s="893"/>
      <c r="H12" s="894" t="str">
        <f>入力シート!K363&amp;""</f>
        <v/>
      </c>
      <c r="I12" s="894"/>
      <c r="J12" s="894"/>
      <c r="K12" s="894"/>
      <c r="L12" s="894"/>
      <c r="M12" s="894"/>
      <c r="N12" s="894"/>
      <c r="O12" s="894"/>
      <c r="P12" s="894"/>
      <c r="Q12" s="894"/>
      <c r="R12" s="894"/>
      <c r="S12" s="894"/>
      <c r="T12" s="894"/>
      <c r="U12" s="894"/>
      <c r="V12" s="894"/>
      <c r="W12" s="895"/>
      <c r="X12" s="11"/>
    </row>
    <row r="13" spans="1:24" ht="12" customHeight="1" x14ac:dyDescent="0.4">
      <c r="C13" s="885"/>
      <c r="D13" s="698"/>
      <c r="E13" s="698"/>
      <c r="F13" s="698"/>
      <c r="G13" s="698"/>
      <c r="H13" s="752"/>
      <c r="I13" s="752"/>
      <c r="J13" s="752"/>
      <c r="K13" s="752"/>
      <c r="L13" s="752"/>
      <c r="M13" s="752"/>
      <c r="N13" s="752"/>
      <c r="O13" s="752"/>
      <c r="P13" s="752"/>
      <c r="Q13" s="752"/>
      <c r="R13" s="752"/>
      <c r="S13" s="752"/>
      <c r="T13" s="752"/>
      <c r="U13" s="752"/>
      <c r="V13" s="752"/>
      <c r="W13" s="887"/>
      <c r="X13" s="11"/>
    </row>
    <row r="14" spans="1:24" ht="12" customHeight="1" x14ac:dyDescent="0.4">
      <c r="C14" s="885" t="s">
        <v>999</v>
      </c>
      <c r="D14" s="698"/>
      <c r="E14" s="698"/>
      <c r="F14" s="698"/>
      <c r="G14" s="698"/>
      <c r="H14" s="752" t="str">
        <f>入力シート!K364&amp;""</f>
        <v/>
      </c>
      <c r="I14" s="752"/>
      <c r="J14" s="752"/>
      <c r="K14" s="752"/>
      <c r="L14" s="752"/>
      <c r="M14" s="752"/>
      <c r="N14" s="752"/>
      <c r="O14" s="752"/>
      <c r="P14" s="752"/>
      <c r="Q14" s="752"/>
      <c r="R14" s="752"/>
      <c r="S14" s="752"/>
      <c r="T14" s="752"/>
      <c r="U14" s="752"/>
      <c r="V14" s="752"/>
      <c r="W14" s="887"/>
      <c r="X14" s="11"/>
    </row>
    <row r="15" spans="1:24" ht="12" customHeight="1" x14ac:dyDescent="0.4">
      <c r="C15" s="885"/>
      <c r="D15" s="698"/>
      <c r="E15" s="698"/>
      <c r="F15" s="698"/>
      <c r="G15" s="698"/>
      <c r="H15" s="752"/>
      <c r="I15" s="752"/>
      <c r="J15" s="752"/>
      <c r="K15" s="752"/>
      <c r="L15" s="752"/>
      <c r="M15" s="752"/>
      <c r="N15" s="752"/>
      <c r="O15" s="752"/>
      <c r="P15" s="752"/>
      <c r="Q15" s="752"/>
      <c r="R15" s="752"/>
      <c r="S15" s="752"/>
      <c r="T15" s="752"/>
      <c r="U15" s="752"/>
      <c r="V15" s="752"/>
      <c r="W15" s="887"/>
      <c r="X15" s="11"/>
    </row>
    <row r="16" spans="1:24" ht="12" customHeight="1" x14ac:dyDescent="0.4">
      <c r="C16" s="885" t="s">
        <v>805</v>
      </c>
      <c r="D16" s="698"/>
      <c r="E16" s="698"/>
      <c r="F16" s="886" t="str">
        <f>入力シート!K365&amp;""</f>
        <v/>
      </c>
      <c r="G16" s="886"/>
      <c r="H16" s="752" t="str">
        <f>入力シート!K366&amp;""</f>
        <v>国・地域コードを入力してください</v>
      </c>
      <c r="I16" s="752"/>
      <c r="J16" s="752"/>
      <c r="K16" s="752"/>
      <c r="L16" s="752"/>
      <c r="M16" s="752"/>
      <c r="N16" s="752"/>
      <c r="O16" s="752"/>
      <c r="P16" s="752"/>
      <c r="Q16" s="752"/>
      <c r="R16" s="752"/>
      <c r="S16" s="752"/>
      <c r="T16" s="752"/>
      <c r="U16" s="752"/>
      <c r="V16" s="752"/>
      <c r="W16" s="887"/>
      <c r="X16" s="11"/>
    </row>
    <row r="17" spans="3:24" ht="12" customHeight="1" x14ac:dyDescent="0.4">
      <c r="C17" s="885"/>
      <c r="D17" s="698"/>
      <c r="E17" s="698"/>
      <c r="F17" s="886"/>
      <c r="G17" s="886"/>
      <c r="H17" s="752"/>
      <c r="I17" s="752"/>
      <c r="J17" s="752"/>
      <c r="K17" s="752"/>
      <c r="L17" s="752"/>
      <c r="M17" s="752"/>
      <c r="N17" s="752"/>
      <c r="O17" s="752"/>
      <c r="P17" s="752"/>
      <c r="Q17" s="752"/>
      <c r="R17" s="752"/>
      <c r="S17" s="752"/>
      <c r="T17" s="752"/>
      <c r="U17" s="752"/>
      <c r="V17" s="752"/>
      <c r="W17" s="887"/>
      <c r="X17" s="11"/>
    </row>
    <row r="18" spans="3:24" ht="12" customHeight="1" x14ac:dyDescent="0.4">
      <c r="C18" s="885" t="s">
        <v>809</v>
      </c>
      <c r="D18" s="698"/>
      <c r="E18" s="698"/>
      <c r="F18" s="783" t="str">
        <f>入力シート!K367&amp;""</f>
        <v/>
      </c>
      <c r="G18" s="800"/>
      <c r="H18" s="800"/>
      <c r="I18" s="800"/>
      <c r="J18" s="888" t="s">
        <v>1012</v>
      </c>
      <c r="K18" s="888"/>
      <c r="L18" s="888"/>
      <c r="M18" s="736" t="str">
        <f>入力シート!K369&amp;""</f>
        <v>分野コードを入力してください</v>
      </c>
      <c r="N18" s="734"/>
      <c r="O18" s="734"/>
      <c r="P18" s="734"/>
      <c r="Q18" s="734"/>
      <c r="R18" s="734"/>
      <c r="S18" s="734"/>
      <c r="T18" s="734"/>
      <c r="U18" s="734"/>
      <c r="V18" s="734"/>
      <c r="W18" s="737"/>
      <c r="X18" s="11"/>
    </row>
    <row r="19" spans="3:24" ht="12" customHeight="1" x14ac:dyDescent="0.4">
      <c r="C19" s="885"/>
      <c r="D19" s="698"/>
      <c r="E19" s="698"/>
      <c r="F19" s="785"/>
      <c r="G19" s="802"/>
      <c r="H19" s="802"/>
      <c r="I19" s="802"/>
      <c r="J19" s="888"/>
      <c r="K19" s="888"/>
      <c r="L19" s="888"/>
      <c r="M19" s="749"/>
      <c r="N19" s="747"/>
      <c r="O19" s="747"/>
      <c r="P19" s="747"/>
      <c r="Q19" s="747"/>
      <c r="R19" s="747"/>
      <c r="S19" s="747"/>
      <c r="T19" s="747"/>
      <c r="U19" s="747"/>
      <c r="V19" s="747"/>
      <c r="W19" s="750"/>
      <c r="X19" s="11"/>
    </row>
    <row r="20" spans="3:24" ht="12" customHeight="1" x14ac:dyDescent="0.4">
      <c r="C20" s="738" t="s">
        <v>806</v>
      </c>
      <c r="D20" s="739"/>
      <c r="E20" s="740"/>
      <c r="F20" s="817" t="str">
        <f>入力シート!K370&amp;""</f>
        <v/>
      </c>
      <c r="G20" s="765"/>
      <c r="H20" s="736" t="str">
        <f>入力シート!K371&amp;""</f>
        <v/>
      </c>
      <c r="I20" s="734"/>
      <c r="J20" s="734"/>
      <c r="K20" s="734"/>
      <c r="L20" s="734"/>
      <c r="M20" s="734"/>
      <c r="N20" s="734"/>
      <c r="O20" s="734"/>
      <c r="P20" s="734"/>
      <c r="Q20" s="734"/>
      <c r="R20" s="734"/>
      <c r="S20" s="734"/>
      <c r="T20" s="881"/>
      <c r="U20" s="881"/>
      <c r="V20" s="881"/>
      <c r="W20" s="882"/>
      <c r="X20" s="11"/>
    </row>
    <row r="21" spans="3:24" ht="12" customHeight="1" x14ac:dyDescent="0.4">
      <c r="C21" s="607"/>
      <c r="D21" s="608"/>
      <c r="E21" s="741"/>
      <c r="F21" s="818"/>
      <c r="G21" s="819"/>
      <c r="H21" s="749"/>
      <c r="I21" s="747"/>
      <c r="J21" s="747"/>
      <c r="K21" s="747"/>
      <c r="L21" s="747"/>
      <c r="M21" s="747"/>
      <c r="N21" s="747"/>
      <c r="O21" s="747"/>
      <c r="P21" s="747"/>
      <c r="Q21" s="747"/>
      <c r="R21" s="747"/>
      <c r="S21" s="747"/>
      <c r="T21" s="883"/>
      <c r="U21" s="883"/>
      <c r="V21" s="883"/>
      <c r="W21" s="884"/>
      <c r="X21" s="11"/>
    </row>
    <row r="22" spans="3:24" ht="12" customHeight="1" x14ac:dyDescent="0.4">
      <c r="C22" s="885" t="s">
        <v>807</v>
      </c>
      <c r="D22" s="698"/>
      <c r="E22" s="698"/>
      <c r="F22" s="698"/>
      <c r="G22" s="698"/>
      <c r="H22" s="736" t="str">
        <f>入力シート!K372&amp;""</f>
        <v/>
      </c>
      <c r="I22" s="734"/>
      <c r="J22" s="734"/>
      <c r="K22" s="734"/>
      <c r="L22" s="734"/>
      <c r="M22" s="881"/>
      <c r="N22" s="881"/>
      <c r="O22" s="881"/>
      <c r="P22" s="881"/>
      <c r="Q22" s="881"/>
      <c r="R22" s="881"/>
      <c r="S22" s="881"/>
      <c r="T22" s="881"/>
      <c r="U22" s="881"/>
      <c r="V22" s="881"/>
      <c r="W22" s="882"/>
      <c r="X22" s="11"/>
    </row>
    <row r="23" spans="3:24" ht="12" customHeight="1" x14ac:dyDescent="0.4">
      <c r="C23" s="885"/>
      <c r="D23" s="698"/>
      <c r="E23" s="698"/>
      <c r="F23" s="698"/>
      <c r="G23" s="698"/>
      <c r="H23" s="749"/>
      <c r="I23" s="747"/>
      <c r="J23" s="747"/>
      <c r="K23" s="747"/>
      <c r="L23" s="747"/>
      <c r="M23" s="883"/>
      <c r="N23" s="883"/>
      <c r="O23" s="883"/>
      <c r="P23" s="883"/>
      <c r="Q23" s="883"/>
      <c r="R23" s="883"/>
      <c r="S23" s="883"/>
      <c r="T23" s="883"/>
      <c r="U23" s="883"/>
      <c r="V23" s="883"/>
      <c r="W23" s="884"/>
      <c r="X23" s="11"/>
    </row>
    <row r="24" spans="3:24" ht="12" customHeight="1" x14ac:dyDescent="0.4">
      <c r="C24" s="885" t="s">
        <v>808</v>
      </c>
      <c r="D24" s="698"/>
      <c r="E24" s="698"/>
      <c r="F24" s="698"/>
      <c r="G24" s="698"/>
      <c r="H24" s="921" t="str">
        <f>入力シート!K373&amp;""</f>
        <v/>
      </c>
      <c r="I24" s="921"/>
      <c r="J24" s="878" t="s">
        <v>831</v>
      </c>
      <c r="K24" s="879" t="str">
        <f>入力シート!K374&amp;""</f>
        <v/>
      </c>
      <c r="L24" s="878" t="s">
        <v>842</v>
      </c>
      <c r="M24" s="413"/>
      <c r="N24" s="414"/>
      <c r="O24" s="414"/>
      <c r="P24" s="414"/>
      <c r="Q24" s="414"/>
      <c r="R24" s="414"/>
      <c r="S24" s="414"/>
      <c r="T24" s="880"/>
      <c r="U24" s="880"/>
      <c r="V24" s="880"/>
      <c r="W24" s="889"/>
      <c r="X24" s="11"/>
    </row>
    <row r="25" spans="3:24" ht="12" customHeight="1" x14ac:dyDescent="0.4">
      <c r="C25" s="885"/>
      <c r="D25" s="698"/>
      <c r="E25" s="698"/>
      <c r="F25" s="698"/>
      <c r="G25" s="698"/>
      <c r="H25" s="921"/>
      <c r="I25" s="921"/>
      <c r="J25" s="878"/>
      <c r="K25" s="879"/>
      <c r="L25" s="878"/>
      <c r="M25" s="415"/>
      <c r="N25" s="416"/>
      <c r="O25" s="416"/>
      <c r="P25" s="416"/>
      <c r="Q25" s="416"/>
      <c r="R25" s="416"/>
      <c r="S25" s="416"/>
      <c r="T25" s="880"/>
      <c r="U25" s="880"/>
      <c r="V25" s="880"/>
      <c r="W25" s="889"/>
      <c r="X25" s="11"/>
    </row>
    <row r="26" spans="3:24" ht="12" customHeight="1" x14ac:dyDescent="0.4">
      <c r="C26" s="738" t="s">
        <v>1015</v>
      </c>
      <c r="D26" s="739"/>
      <c r="E26" s="740"/>
      <c r="F26" s="736" t="str">
        <f>入力シート!K375&amp;""</f>
        <v/>
      </c>
      <c r="G26" s="734"/>
      <c r="H26" s="734"/>
      <c r="I26" s="734"/>
      <c r="J26" s="734"/>
      <c r="K26" s="734"/>
      <c r="L26" s="735"/>
      <c r="M26" s="742" t="s">
        <v>810</v>
      </c>
      <c r="N26" s="739"/>
      <c r="O26" s="740"/>
      <c r="P26" s="736" t="str">
        <f>入力シート!K376&amp;""</f>
        <v/>
      </c>
      <c r="Q26" s="734"/>
      <c r="R26" s="734"/>
      <c r="S26" s="734"/>
      <c r="T26" s="734"/>
      <c r="U26" s="734"/>
      <c r="V26" s="734"/>
      <c r="W26" s="737"/>
      <c r="X26" s="11"/>
    </row>
    <row r="27" spans="3:24" ht="12" customHeight="1" x14ac:dyDescent="0.4">
      <c r="C27" s="787"/>
      <c r="D27" s="693"/>
      <c r="E27" s="694"/>
      <c r="F27" s="682"/>
      <c r="G27" s="683"/>
      <c r="H27" s="683"/>
      <c r="I27" s="683"/>
      <c r="J27" s="683"/>
      <c r="K27" s="683"/>
      <c r="L27" s="689"/>
      <c r="M27" s="692"/>
      <c r="N27" s="693"/>
      <c r="O27" s="694"/>
      <c r="P27" s="682"/>
      <c r="Q27" s="683"/>
      <c r="R27" s="683"/>
      <c r="S27" s="683"/>
      <c r="T27" s="683"/>
      <c r="U27" s="683"/>
      <c r="V27" s="683"/>
      <c r="W27" s="684"/>
      <c r="X27" s="11"/>
    </row>
    <row r="28" spans="3:24" ht="12" customHeight="1" x14ac:dyDescent="0.4">
      <c r="C28" s="787"/>
      <c r="D28" s="693"/>
      <c r="E28" s="694"/>
      <c r="F28" s="682"/>
      <c r="G28" s="683"/>
      <c r="H28" s="683"/>
      <c r="I28" s="683"/>
      <c r="J28" s="683"/>
      <c r="K28" s="683"/>
      <c r="L28" s="689"/>
      <c r="M28" s="743"/>
      <c r="N28" s="608"/>
      <c r="O28" s="741"/>
      <c r="P28" s="749"/>
      <c r="Q28" s="747"/>
      <c r="R28" s="747"/>
      <c r="S28" s="747"/>
      <c r="T28" s="747"/>
      <c r="U28" s="747"/>
      <c r="V28" s="747"/>
      <c r="W28" s="750"/>
      <c r="X28" s="11"/>
    </row>
    <row r="29" spans="3:24" ht="12" customHeight="1" x14ac:dyDescent="0.4">
      <c r="C29" s="738" t="s">
        <v>1172</v>
      </c>
      <c r="D29" s="739"/>
      <c r="E29" s="739"/>
      <c r="F29" s="739"/>
      <c r="G29" s="739"/>
      <c r="H29" s="739"/>
      <c r="I29" s="739"/>
      <c r="J29" s="739"/>
      <c r="K29" s="739"/>
      <c r="L29" s="739"/>
      <c r="M29" s="739"/>
      <c r="N29" s="739"/>
      <c r="O29" s="739"/>
      <c r="P29" s="739"/>
      <c r="Q29" s="739"/>
      <c r="R29" s="739"/>
      <c r="S29" s="739"/>
      <c r="T29" s="910"/>
      <c r="U29" s="910"/>
      <c r="V29" s="910"/>
      <c r="W29" s="911"/>
      <c r="X29" s="11"/>
    </row>
    <row r="30" spans="3:24" ht="12" customHeight="1" x14ac:dyDescent="0.4">
      <c r="C30" s="607"/>
      <c r="D30" s="608"/>
      <c r="E30" s="608"/>
      <c r="F30" s="608"/>
      <c r="G30" s="608"/>
      <c r="H30" s="608"/>
      <c r="I30" s="608"/>
      <c r="J30" s="608"/>
      <c r="K30" s="608"/>
      <c r="L30" s="608"/>
      <c r="M30" s="608"/>
      <c r="N30" s="608"/>
      <c r="O30" s="608"/>
      <c r="P30" s="608"/>
      <c r="Q30" s="608"/>
      <c r="R30" s="608"/>
      <c r="S30" s="608"/>
      <c r="T30" s="912"/>
      <c r="U30" s="912"/>
      <c r="V30" s="912"/>
      <c r="W30" s="913"/>
      <c r="X30" s="11"/>
    </row>
    <row r="31" spans="3:24" x14ac:dyDescent="0.4">
      <c r="C31" s="896" t="str">
        <f>入力シート!K377&amp;""</f>
        <v/>
      </c>
      <c r="D31" s="897"/>
      <c r="E31" s="897"/>
      <c r="F31" s="897"/>
      <c r="G31" s="897"/>
      <c r="H31" s="897"/>
      <c r="I31" s="897"/>
      <c r="J31" s="897"/>
      <c r="K31" s="897"/>
      <c r="L31" s="897"/>
      <c r="M31" s="897"/>
      <c r="N31" s="897"/>
      <c r="O31" s="897"/>
      <c r="P31" s="897"/>
      <c r="Q31" s="897"/>
      <c r="R31" s="897"/>
      <c r="S31" s="897"/>
      <c r="T31" s="897"/>
      <c r="U31" s="897"/>
      <c r="V31" s="897"/>
      <c r="W31" s="898"/>
      <c r="X31" s="11"/>
    </row>
    <row r="32" spans="3:24" x14ac:dyDescent="0.4">
      <c r="C32" s="896"/>
      <c r="D32" s="897"/>
      <c r="E32" s="897"/>
      <c r="F32" s="897"/>
      <c r="G32" s="897"/>
      <c r="H32" s="897"/>
      <c r="I32" s="897"/>
      <c r="J32" s="897"/>
      <c r="K32" s="897"/>
      <c r="L32" s="897"/>
      <c r="M32" s="897"/>
      <c r="N32" s="897"/>
      <c r="O32" s="897"/>
      <c r="P32" s="897"/>
      <c r="Q32" s="897"/>
      <c r="R32" s="897"/>
      <c r="S32" s="897"/>
      <c r="T32" s="897"/>
      <c r="U32" s="897"/>
      <c r="V32" s="897"/>
      <c r="W32" s="898"/>
      <c r="X32" s="11"/>
    </row>
    <row r="33" spans="3:24" x14ac:dyDescent="0.4">
      <c r="C33" s="896"/>
      <c r="D33" s="897"/>
      <c r="E33" s="897"/>
      <c r="F33" s="897"/>
      <c r="G33" s="897"/>
      <c r="H33" s="897"/>
      <c r="I33" s="897"/>
      <c r="J33" s="897"/>
      <c r="K33" s="897"/>
      <c r="L33" s="897"/>
      <c r="M33" s="897"/>
      <c r="N33" s="897"/>
      <c r="O33" s="897"/>
      <c r="P33" s="897"/>
      <c r="Q33" s="897"/>
      <c r="R33" s="897"/>
      <c r="S33" s="897"/>
      <c r="T33" s="897"/>
      <c r="U33" s="897"/>
      <c r="V33" s="897"/>
      <c r="W33" s="898"/>
      <c r="X33" s="11"/>
    </row>
    <row r="34" spans="3:24" x14ac:dyDescent="0.4">
      <c r="C34" s="896"/>
      <c r="D34" s="897"/>
      <c r="E34" s="897"/>
      <c r="F34" s="897"/>
      <c r="G34" s="897"/>
      <c r="H34" s="897"/>
      <c r="I34" s="897"/>
      <c r="J34" s="897"/>
      <c r="K34" s="897"/>
      <c r="L34" s="897"/>
      <c r="M34" s="897"/>
      <c r="N34" s="897"/>
      <c r="O34" s="897"/>
      <c r="P34" s="897"/>
      <c r="Q34" s="897"/>
      <c r="R34" s="897"/>
      <c r="S34" s="897"/>
      <c r="T34" s="897"/>
      <c r="U34" s="897"/>
      <c r="V34" s="897"/>
      <c r="W34" s="898"/>
      <c r="X34" s="11"/>
    </row>
    <row r="35" spans="3:24" x14ac:dyDescent="0.4">
      <c r="C35" s="896"/>
      <c r="D35" s="897"/>
      <c r="E35" s="897"/>
      <c r="F35" s="897"/>
      <c r="G35" s="897"/>
      <c r="H35" s="897"/>
      <c r="I35" s="897"/>
      <c r="J35" s="897"/>
      <c r="K35" s="897"/>
      <c r="L35" s="897"/>
      <c r="M35" s="897"/>
      <c r="N35" s="897"/>
      <c r="O35" s="897"/>
      <c r="P35" s="897"/>
      <c r="Q35" s="897"/>
      <c r="R35" s="897"/>
      <c r="S35" s="897"/>
      <c r="T35" s="897"/>
      <c r="U35" s="897"/>
      <c r="V35" s="897"/>
      <c r="W35" s="898"/>
      <c r="X35" s="11"/>
    </row>
    <row r="36" spans="3:24" x14ac:dyDescent="0.4">
      <c r="C36" s="896"/>
      <c r="D36" s="897"/>
      <c r="E36" s="897"/>
      <c r="F36" s="897"/>
      <c r="G36" s="897"/>
      <c r="H36" s="897"/>
      <c r="I36" s="897"/>
      <c r="J36" s="897"/>
      <c r="K36" s="897"/>
      <c r="L36" s="897"/>
      <c r="M36" s="897"/>
      <c r="N36" s="897"/>
      <c r="O36" s="897"/>
      <c r="P36" s="897"/>
      <c r="Q36" s="897"/>
      <c r="R36" s="897"/>
      <c r="S36" s="897"/>
      <c r="T36" s="897"/>
      <c r="U36" s="897"/>
      <c r="V36" s="897"/>
      <c r="W36" s="898"/>
      <c r="X36" s="11"/>
    </row>
    <row r="37" spans="3:24" x14ac:dyDescent="0.4">
      <c r="C37" s="896"/>
      <c r="D37" s="897"/>
      <c r="E37" s="897"/>
      <c r="F37" s="897"/>
      <c r="G37" s="897"/>
      <c r="H37" s="897"/>
      <c r="I37" s="897"/>
      <c r="J37" s="897"/>
      <c r="K37" s="897"/>
      <c r="L37" s="897"/>
      <c r="M37" s="897"/>
      <c r="N37" s="897"/>
      <c r="O37" s="897"/>
      <c r="P37" s="897"/>
      <c r="Q37" s="897"/>
      <c r="R37" s="897"/>
      <c r="S37" s="897"/>
      <c r="T37" s="897"/>
      <c r="U37" s="897"/>
      <c r="V37" s="897"/>
      <c r="W37" s="898"/>
      <c r="X37" s="11"/>
    </row>
    <row r="38" spans="3:24" x14ac:dyDescent="0.4">
      <c r="C38" s="896"/>
      <c r="D38" s="897"/>
      <c r="E38" s="897"/>
      <c r="F38" s="897"/>
      <c r="G38" s="897"/>
      <c r="H38" s="897"/>
      <c r="I38" s="897"/>
      <c r="J38" s="897"/>
      <c r="K38" s="897"/>
      <c r="L38" s="897"/>
      <c r="M38" s="897"/>
      <c r="N38" s="897"/>
      <c r="O38" s="897"/>
      <c r="P38" s="897"/>
      <c r="Q38" s="897"/>
      <c r="R38" s="897"/>
      <c r="S38" s="897"/>
      <c r="T38" s="897"/>
      <c r="U38" s="897"/>
      <c r="V38" s="897"/>
      <c r="W38" s="898"/>
      <c r="X38" s="11"/>
    </row>
    <row r="39" spans="3:24" x14ac:dyDescent="0.4">
      <c r="C39" s="896"/>
      <c r="D39" s="897"/>
      <c r="E39" s="897"/>
      <c r="F39" s="897"/>
      <c r="G39" s="897"/>
      <c r="H39" s="897"/>
      <c r="I39" s="897"/>
      <c r="J39" s="897"/>
      <c r="K39" s="897"/>
      <c r="L39" s="897"/>
      <c r="M39" s="897"/>
      <c r="N39" s="897"/>
      <c r="O39" s="897"/>
      <c r="P39" s="897"/>
      <c r="Q39" s="897"/>
      <c r="R39" s="897"/>
      <c r="S39" s="897"/>
      <c r="T39" s="897"/>
      <c r="U39" s="897"/>
      <c r="V39" s="897"/>
      <c r="W39" s="898"/>
      <c r="X39" s="11"/>
    </row>
    <row r="40" spans="3:24" x14ac:dyDescent="0.4">
      <c r="C40" s="896"/>
      <c r="D40" s="897"/>
      <c r="E40" s="897"/>
      <c r="F40" s="897"/>
      <c r="G40" s="897"/>
      <c r="H40" s="897"/>
      <c r="I40" s="897"/>
      <c r="J40" s="897"/>
      <c r="K40" s="897"/>
      <c r="L40" s="897"/>
      <c r="M40" s="897"/>
      <c r="N40" s="897"/>
      <c r="O40" s="897"/>
      <c r="P40" s="897"/>
      <c r="Q40" s="897"/>
      <c r="R40" s="897"/>
      <c r="S40" s="897"/>
      <c r="T40" s="897"/>
      <c r="U40" s="897"/>
      <c r="V40" s="897"/>
      <c r="W40" s="898"/>
      <c r="X40" s="11"/>
    </row>
    <row r="41" spans="3:24" x14ac:dyDescent="0.4">
      <c r="C41" s="896"/>
      <c r="D41" s="897"/>
      <c r="E41" s="897"/>
      <c r="F41" s="897"/>
      <c r="G41" s="897"/>
      <c r="H41" s="897"/>
      <c r="I41" s="897"/>
      <c r="J41" s="897"/>
      <c r="K41" s="897"/>
      <c r="L41" s="897"/>
      <c r="M41" s="897"/>
      <c r="N41" s="897"/>
      <c r="O41" s="897"/>
      <c r="P41" s="897"/>
      <c r="Q41" s="897"/>
      <c r="R41" s="897"/>
      <c r="S41" s="897"/>
      <c r="T41" s="897"/>
      <c r="U41" s="897"/>
      <c r="V41" s="897"/>
      <c r="W41" s="898"/>
      <c r="X41" s="11"/>
    </row>
    <row r="42" spans="3:24" x14ac:dyDescent="0.4">
      <c r="C42" s="896"/>
      <c r="D42" s="897"/>
      <c r="E42" s="897"/>
      <c r="F42" s="897"/>
      <c r="G42" s="897"/>
      <c r="H42" s="897"/>
      <c r="I42" s="897"/>
      <c r="J42" s="897"/>
      <c r="K42" s="897"/>
      <c r="L42" s="897"/>
      <c r="M42" s="897"/>
      <c r="N42" s="897"/>
      <c r="O42" s="897"/>
      <c r="P42" s="897"/>
      <c r="Q42" s="897"/>
      <c r="R42" s="897"/>
      <c r="S42" s="897"/>
      <c r="T42" s="897"/>
      <c r="U42" s="897"/>
      <c r="V42" s="897"/>
      <c r="W42" s="898"/>
      <c r="X42" s="11"/>
    </row>
    <row r="43" spans="3:24" x14ac:dyDescent="0.4">
      <c r="C43" s="896"/>
      <c r="D43" s="897"/>
      <c r="E43" s="897"/>
      <c r="F43" s="897"/>
      <c r="G43" s="897"/>
      <c r="H43" s="897"/>
      <c r="I43" s="897"/>
      <c r="J43" s="897"/>
      <c r="K43" s="897"/>
      <c r="L43" s="897"/>
      <c r="M43" s="897"/>
      <c r="N43" s="897"/>
      <c r="O43" s="897"/>
      <c r="P43" s="897"/>
      <c r="Q43" s="897"/>
      <c r="R43" s="897"/>
      <c r="S43" s="897"/>
      <c r="T43" s="897"/>
      <c r="U43" s="897"/>
      <c r="V43" s="897"/>
      <c r="W43" s="898"/>
      <c r="X43" s="11"/>
    </row>
    <row r="44" spans="3:24" x14ac:dyDescent="0.4">
      <c r="C44" s="896"/>
      <c r="D44" s="897"/>
      <c r="E44" s="897"/>
      <c r="F44" s="897"/>
      <c r="G44" s="897"/>
      <c r="H44" s="897"/>
      <c r="I44" s="897"/>
      <c r="J44" s="897"/>
      <c r="K44" s="897"/>
      <c r="L44" s="897"/>
      <c r="M44" s="897"/>
      <c r="N44" s="897"/>
      <c r="O44" s="897"/>
      <c r="P44" s="897"/>
      <c r="Q44" s="897"/>
      <c r="R44" s="897"/>
      <c r="S44" s="897"/>
      <c r="T44" s="897"/>
      <c r="U44" s="897"/>
      <c r="V44" s="897"/>
      <c r="W44" s="898"/>
      <c r="X44" s="11"/>
    </row>
    <row r="45" spans="3:24" x14ac:dyDescent="0.4">
      <c r="C45" s="896"/>
      <c r="D45" s="897"/>
      <c r="E45" s="897"/>
      <c r="F45" s="897"/>
      <c r="G45" s="897"/>
      <c r="H45" s="897"/>
      <c r="I45" s="897"/>
      <c r="J45" s="897"/>
      <c r="K45" s="897"/>
      <c r="L45" s="897"/>
      <c r="M45" s="897"/>
      <c r="N45" s="897"/>
      <c r="O45" s="897"/>
      <c r="P45" s="897"/>
      <c r="Q45" s="897"/>
      <c r="R45" s="897"/>
      <c r="S45" s="897"/>
      <c r="T45" s="897"/>
      <c r="U45" s="897"/>
      <c r="V45" s="897"/>
      <c r="W45" s="898"/>
      <c r="X45" s="11"/>
    </row>
    <row r="46" spans="3:24" x14ac:dyDescent="0.4">
      <c r="C46" s="896"/>
      <c r="D46" s="897"/>
      <c r="E46" s="897"/>
      <c r="F46" s="897"/>
      <c r="G46" s="897"/>
      <c r="H46" s="897"/>
      <c r="I46" s="897"/>
      <c r="J46" s="897"/>
      <c r="K46" s="897"/>
      <c r="L46" s="897"/>
      <c r="M46" s="897"/>
      <c r="N46" s="897"/>
      <c r="O46" s="897"/>
      <c r="P46" s="897"/>
      <c r="Q46" s="897"/>
      <c r="R46" s="897"/>
      <c r="S46" s="897"/>
      <c r="T46" s="897"/>
      <c r="U46" s="897"/>
      <c r="V46" s="897"/>
      <c r="W46" s="898"/>
      <c r="X46" s="11"/>
    </row>
    <row r="47" spans="3:24" x14ac:dyDescent="0.4">
      <c r="C47" s="896"/>
      <c r="D47" s="897"/>
      <c r="E47" s="897"/>
      <c r="F47" s="897"/>
      <c r="G47" s="897"/>
      <c r="H47" s="897"/>
      <c r="I47" s="897"/>
      <c r="J47" s="897"/>
      <c r="K47" s="897"/>
      <c r="L47" s="897"/>
      <c r="M47" s="897"/>
      <c r="N47" s="897"/>
      <c r="O47" s="897"/>
      <c r="P47" s="897"/>
      <c r="Q47" s="897"/>
      <c r="R47" s="897"/>
      <c r="S47" s="897"/>
      <c r="T47" s="897"/>
      <c r="U47" s="897"/>
      <c r="V47" s="897"/>
      <c r="W47" s="898"/>
      <c r="X47" s="11"/>
    </row>
    <row r="48" spans="3:24" x14ac:dyDescent="0.4">
      <c r="C48" s="896"/>
      <c r="D48" s="897"/>
      <c r="E48" s="897"/>
      <c r="F48" s="897"/>
      <c r="G48" s="897"/>
      <c r="H48" s="897"/>
      <c r="I48" s="897"/>
      <c r="J48" s="897"/>
      <c r="K48" s="897"/>
      <c r="L48" s="897"/>
      <c r="M48" s="897"/>
      <c r="N48" s="897"/>
      <c r="O48" s="897"/>
      <c r="P48" s="897"/>
      <c r="Q48" s="897"/>
      <c r="R48" s="897"/>
      <c r="S48" s="897"/>
      <c r="T48" s="897"/>
      <c r="U48" s="897"/>
      <c r="V48" s="897"/>
      <c r="W48" s="898"/>
      <c r="X48" s="11"/>
    </row>
    <row r="49" spans="2:24" x14ac:dyDescent="0.4">
      <c r="C49" s="896"/>
      <c r="D49" s="897"/>
      <c r="E49" s="897"/>
      <c r="F49" s="897"/>
      <c r="G49" s="897"/>
      <c r="H49" s="897"/>
      <c r="I49" s="897"/>
      <c r="J49" s="897"/>
      <c r="K49" s="897"/>
      <c r="L49" s="897"/>
      <c r="M49" s="897"/>
      <c r="N49" s="897"/>
      <c r="O49" s="897"/>
      <c r="P49" s="897"/>
      <c r="Q49" s="897"/>
      <c r="R49" s="897"/>
      <c r="S49" s="897"/>
      <c r="T49" s="897"/>
      <c r="U49" s="897"/>
      <c r="V49" s="897"/>
      <c r="W49" s="898"/>
      <c r="X49" s="11"/>
    </row>
    <row r="50" spans="2:24" x14ac:dyDescent="0.4">
      <c r="C50" s="899"/>
      <c r="D50" s="900"/>
      <c r="E50" s="900"/>
      <c r="F50" s="900"/>
      <c r="G50" s="900"/>
      <c r="H50" s="900"/>
      <c r="I50" s="900"/>
      <c r="J50" s="900"/>
      <c r="K50" s="900"/>
      <c r="L50" s="900"/>
      <c r="M50" s="900"/>
      <c r="N50" s="900"/>
      <c r="O50" s="900"/>
      <c r="P50" s="900"/>
      <c r="Q50" s="900"/>
      <c r="R50" s="900"/>
      <c r="S50" s="900"/>
      <c r="T50" s="900"/>
      <c r="U50" s="900"/>
      <c r="V50" s="900"/>
      <c r="W50" s="901"/>
      <c r="X50" s="11"/>
    </row>
    <row r="51" spans="2:24" x14ac:dyDescent="0.4">
      <c r="C51" s="885" t="s">
        <v>811</v>
      </c>
      <c r="D51" s="698"/>
      <c r="E51" s="698"/>
      <c r="F51" s="752" t="str">
        <f>入力シート!K378&amp;""</f>
        <v/>
      </c>
      <c r="G51" s="752"/>
      <c r="H51" s="752"/>
      <c r="I51" s="752"/>
      <c r="J51" s="752"/>
      <c r="K51" s="752"/>
      <c r="L51" s="752"/>
      <c r="M51" s="752"/>
      <c r="N51" s="752"/>
      <c r="O51" s="752"/>
      <c r="P51" s="752"/>
      <c r="Q51" s="752"/>
      <c r="R51" s="752"/>
      <c r="S51" s="752"/>
      <c r="T51" s="752"/>
      <c r="U51" s="752"/>
      <c r="V51" s="752"/>
      <c r="W51" s="887"/>
      <c r="X51" s="11"/>
    </row>
    <row r="52" spans="2:24" ht="12.75" thickBot="1" x14ac:dyDescent="0.45">
      <c r="C52" s="902"/>
      <c r="D52" s="700"/>
      <c r="E52" s="700"/>
      <c r="F52" s="908"/>
      <c r="G52" s="908"/>
      <c r="H52" s="908"/>
      <c r="I52" s="908"/>
      <c r="J52" s="908"/>
      <c r="K52" s="908"/>
      <c r="L52" s="908"/>
      <c r="M52" s="908"/>
      <c r="N52" s="908"/>
      <c r="O52" s="908"/>
      <c r="P52" s="908"/>
      <c r="Q52" s="908"/>
      <c r="R52" s="908"/>
      <c r="S52" s="908"/>
      <c r="T52" s="908"/>
      <c r="U52" s="908"/>
      <c r="V52" s="908"/>
      <c r="W52" s="909"/>
      <c r="X52" s="11"/>
    </row>
    <row r="53" spans="2:24" x14ac:dyDescent="0.4">
      <c r="C53" s="406"/>
      <c r="D53" s="406"/>
      <c r="E53" s="406"/>
      <c r="F53" s="406"/>
      <c r="G53" s="406"/>
      <c r="H53" s="406"/>
      <c r="I53" s="406"/>
      <c r="J53" s="406"/>
      <c r="K53" s="406"/>
      <c r="L53" s="406"/>
      <c r="M53" s="406"/>
      <c r="N53" s="406"/>
      <c r="O53" s="406"/>
      <c r="P53" s="406"/>
      <c r="Q53" s="406"/>
      <c r="R53" s="406"/>
      <c r="S53" s="406"/>
      <c r="T53" s="406"/>
      <c r="U53" s="406"/>
      <c r="V53" s="406"/>
      <c r="W53" s="406"/>
      <c r="X53" s="11"/>
    </row>
    <row r="54" spans="2:24" x14ac:dyDescent="0.4">
      <c r="C54" s="406"/>
      <c r="D54" s="406"/>
      <c r="E54" s="406"/>
      <c r="F54" s="406"/>
      <c r="G54" s="406"/>
      <c r="H54" s="406"/>
      <c r="I54" s="406"/>
      <c r="J54" s="406"/>
      <c r="K54" s="406"/>
      <c r="L54" s="406"/>
      <c r="M54" s="406"/>
      <c r="N54" s="406"/>
      <c r="O54" s="406"/>
      <c r="P54" s="406"/>
      <c r="Q54" s="406"/>
      <c r="R54" s="406"/>
      <c r="S54" s="406"/>
      <c r="T54" s="406"/>
      <c r="U54" s="406"/>
      <c r="V54" s="406"/>
      <c r="W54" s="406"/>
      <c r="X54" s="11"/>
    </row>
    <row r="55" spans="2:24" ht="12.75" thickBot="1" x14ac:dyDescent="0.45">
      <c r="C55" s="406"/>
      <c r="D55" s="406"/>
      <c r="E55" s="406"/>
      <c r="F55" s="406"/>
      <c r="G55" s="406"/>
      <c r="H55" s="406"/>
      <c r="I55" s="406"/>
      <c r="J55" s="406"/>
      <c r="K55" s="406"/>
      <c r="L55" s="406"/>
      <c r="M55" s="406"/>
      <c r="N55" s="406"/>
      <c r="O55" s="406"/>
      <c r="P55" s="406"/>
      <c r="Q55" s="406"/>
      <c r="R55" s="406"/>
      <c r="S55" s="406"/>
      <c r="T55" s="406"/>
      <c r="U55" s="406"/>
      <c r="V55" s="406"/>
      <c r="W55" s="406"/>
      <c r="X55" s="11"/>
    </row>
    <row r="56" spans="2:24" ht="12.75" customHeight="1" x14ac:dyDescent="0.4">
      <c r="C56" s="903" t="s">
        <v>812</v>
      </c>
      <c r="D56" s="903"/>
      <c r="E56" s="903"/>
      <c r="F56" s="903"/>
      <c r="G56" s="903"/>
      <c r="H56" s="903"/>
      <c r="I56" s="904" t="str">
        <f>入力シート!K379&amp;""</f>
        <v/>
      </c>
      <c r="J56" s="905"/>
      <c r="K56" s="406"/>
      <c r="L56" s="406"/>
      <c r="M56" s="406"/>
      <c r="N56" s="406"/>
      <c r="O56" s="406"/>
      <c r="P56" s="406"/>
      <c r="Q56" s="406"/>
      <c r="R56" s="406"/>
      <c r="S56" s="406"/>
      <c r="T56" s="406"/>
      <c r="U56" s="406"/>
      <c r="V56" s="406"/>
      <c r="W56" s="406"/>
      <c r="X56" s="11"/>
    </row>
    <row r="57" spans="2:24" ht="12.75" customHeight="1" thickBot="1" x14ac:dyDescent="0.45">
      <c r="C57" s="903"/>
      <c r="D57" s="903"/>
      <c r="E57" s="903"/>
      <c r="F57" s="903"/>
      <c r="G57" s="903"/>
      <c r="H57" s="903"/>
      <c r="I57" s="906"/>
      <c r="J57" s="907"/>
      <c r="K57" s="406"/>
      <c r="L57" s="406"/>
      <c r="M57" s="406"/>
      <c r="N57" s="406"/>
      <c r="O57" s="406"/>
      <c r="P57" s="406"/>
      <c r="Q57" s="406"/>
      <c r="R57" s="406"/>
      <c r="S57" s="406"/>
      <c r="T57" s="406"/>
      <c r="U57" s="406"/>
      <c r="V57" s="406"/>
      <c r="W57" s="406"/>
      <c r="X57" s="11"/>
    </row>
    <row r="58" spans="2:24" ht="5.0999999999999996" customHeight="1" thickBot="1" x14ac:dyDescent="0.45">
      <c r="C58" s="400"/>
      <c r="D58" s="400"/>
      <c r="E58" s="400"/>
      <c r="F58" s="400"/>
      <c r="G58" s="400"/>
      <c r="H58" s="400"/>
      <c r="I58" s="400"/>
      <c r="J58" s="400"/>
      <c r="K58" s="400"/>
      <c r="L58" s="400"/>
      <c r="M58" s="400"/>
      <c r="N58" s="400"/>
      <c r="O58" s="400"/>
      <c r="P58" s="400"/>
      <c r="Q58" s="400"/>
      <c r="R58" s="400"/>
      <c r="S58" s="400"/>
      <c r="T58" s="400"/>
      <c r="U58" s="400"/>
      <c r="V58" s="400"/>
      <c r="W58" s="400"/>
      <c r="X58" s="11"/>
    </row>
    <row r="59" spans="2:24" ht="12" customHeight="1" x14ac:dyDescent="0.4">
      <c r="B59" s="9" t="s">
        <v>800</v>
      </c>
      <c r="C59" s="892" t="s">
        <v>813</v>
      </c>
      <c r="D59" s="893"/>
      <c r="E59" s="893"/>
      <c r="F59" s="894" t="str">
        <f>入力シート!K380&amp;""</f>
        <v/>
      </c>
      <c r="G59" s="894"/>
      <c r="H59" s="894"/>
      <c r="I59" s="894"/>
      <c r="J59" s="894"/>
      <c r="K59" s="894"/>
      <c r="L59" s="894"/>
      <c r="M59" s="894"/>
      <c r="N59" s="894"/>
      <c r="O59" s="894"/>
      <c r="P59" s="894"/>
      <c r="Q59" s="894"/>
      <c r="R59" s="894"/>
      <c r="S59" s="894"/>
      <c r="T59" s="894"/>
      <c r="U59" s="894"/>
      <c r="V59" s="894"/>
      <c r="W59" s="895"/>
      <c r="X59" s="11"/>
    </row>
    <row r="60" spans="2:24" ht="12" customHeight="1" x14ac:dyDescent="0.4">
      <c r="C60" s="885"/>
      <c r="D60" s="698"/>
      <c r="E60" s="698"/>
      <c r="F60" s="752"/>
      <c r="G60" s="752"/>
      <c r="H60" s="752"/>
      <c r="I60" s="752"/>
      <c r="J60" s="752"/>
      <c r="K60" s="752"/>
      <c r="L60" s="752"/>
      <c r="M60" s="752"/>
      <c r="N60" s="752"/>
      <c r="O60" s="752"/>
      <c r="P60" s="752"/>
      <c r="Q60" s="752"/>
      <c r="R60" s="752"/>
      <c r="S60" s="752"/>
      <c r="T60" s="752"/>
      <c r="U60" s="752"/>
      <c r="V60" s="752"/>
      <c r="W60" s="887"/>
      <c r="X60" s="11"/>
    </row>
    <row r="61" spans="2:24" ht="12" customHeight="1" x14ac:dyDescent="0.4">
      <c r="C61" s="890" t="s">
        <v>1013</v>
      </c>
      <c r="D61" s="891"/>
      <c r="E61" s="891"/>
      <c r="F61" s="752" t="str">
        <f>入力シート!K381&amp;""</f>
        <v/>
      </c>
      <c r="G61" s="752"/>
      <c r="H61" s="752"/>
      <c r="I61" s="752"/>
      <c r="J61" s="752"/>
      <c r="K61" s="752"/>
      <c r="L61" s="752"/>
      <c r="M61" s="752"/>
      <c r="N61" s="752"/>
      <c r="O61" s="752"/>
      <c r="P61" s="752"/>
      <c r="Q61" s="752"/>
      <c r="R61" s="752"/>
      <c r="S61" s="752"/>
      <c r="T61" s="752"/>
      <c r="U61" s="752"/>
      <c r="V61" s="752"/>
      <c r="W61" s="887"/>
      <c r="X61" s="11"/>
    </row>
    <row r="62" spans="2:24" ht="12" customHeight="1" x14ac:dyDescent="0.4">
      <c r="C62" s="890"/>
      <c r="D62" s="891"/>
      <c r="E62" s="891"/>
      <c r="F62" s="752"/>
      <c r="G62" s="752"/>
      <c r="H62" s="752"/>
      <c r="I62" s="752"/>
      <c r="J62" s="752"/>
      <c r="K62" s="752"/>
      <c r="L62" s="752"/>
      <c r="M62" s="752"/>
      <c r="N62" s="752"/>
      <c r="O62" s="752"/>
      <c r="P62" s="752"/>
      <c r="Q62" s="752"/>
      <c r="R62" s="752"/>
      <c r="S62" s="752"/>
      <c r="T62" s="752"/>
      <c r="U62" s="752"/>
      <c r="V62" s="752"/>
      <c r="W62" s="887"/>
      <c r="X62" s="11"/>
    </row>
    <row r="63" spans="2:24" ht="12" customHeight="1" x14ac:dyDescent="0.4">
      <c r="C63" s="885" t="s">
        <v>805</v>
      </c>
      <c r="D63" s="698"/>
      <c r="E63" s="698"/>
      <c r="F63" s="886" t="str">
        <f>入力シート!K382&amp;""</f>
        <v/>
      </c>
      <c r="G63" s="886"/>
      <c r="H63" s="736" t="str">
        <f>入力シート!K383&amp;""</f>
        <v>国・地域コードを入力してください</v>
      </c>
      <c r="I63" s="734"/>
      <c r="J63" s="734"/>
      <c r="K63" s="734"/>
      <c r="L63" s="735"/>
      <c r="M63" s="742" t="s">
        <v>814</v>
      </c>
      <c r="N63" s="739"/>
      <c r="O63" s="740"/>
      <c r="P63" s="914" t="str">
        <f>入力シート!K384&amp;""</f>
        <v/>
      </c>
      <c r="Q63" s="915"/>
      <c r="R63" s="915"/>
      <c r="S63" s="915"/>
      <c r="T63" s="915"/>
      <c r="U63" s="915"/>
      <c r="V63" s="915"/>
      <c r="W63" s="916"/>
      <c r="X63" s="11"/>
    </row>
    <row r="64" spans="2:24" ht="12" customHeight="1" x14ac:dyDescent="0.4">
      <c r="C64" s="885"/>
      <c r="D64" s="698"/>
      <c r="E64" s="698"/>
      <c r="F64" s="886"/>
      <c r="G64" s="886"/>
      <c r="H64" s="749"/>
      <c r="I64" s="747"/>
      <c r="J64" s="747"/>
      <c r="K64" s="747"/>
      <c r="L64" s="748"/>
      <c r="M64" s="743"/>
      <c r="N64" s="608"/>
      <c r="O64" s="741"/>
      <c r="P64" s="917"/>
      <c r="Q64" s="811"/>
      <c r="R64" s="811"/>
      <c r="S64" s="811"/>
      <c r="T64" s="811"/>
      <c r="U64" s="811"/>
      <c r="V64" s="811"/>
      <c r="W64" s="812"/>
      <c r="X64" s="11"/>
    </row>
    <row r="65" spans="3:24" ht="12" customHeight="1" x14ac:dyDescent="0.4">
      <c r="C65" s="885" t="s">
        <v>815</v>
      </c>
      <c r="D65" s="698"/>
      <c r="E65" s="698"/>
      <c r="F65" s="698"/>
      <c r="G65" s="698"/>
      <c r="H65" s="736" t="str">
        <f>入力シート!K385&amp;""</f>
        <v/>
      </c>
      <c r="I65" s="734"/>
      <c r="J65" s="734"/>
      <c r="K65" s="734"/>
      <c r="L65" s="734"/>
      <c r="M65" s="881"/>
      <c r="N65" s="881"/>
      <c r="O65" s="881"/>
      <c r="P65" s="881"/>
      <c r="Q65" s="881"/>
      <c r="R65" s="881"/>
      <c r="S65" s="881"/>
      <c r="T65" s="881"/>
      <c r="U65" s="881"/>
      <c r="V65" s="881"/>
      <c r="W65" s="882"/>
      <c r="X65" s="11"/>
    </row>
    <row r="66" spans="3:24" ht="12" customHeight="1" x14ac:dyDescent="0.4">
      <c r="C66" s="885"/>
      <c r="D66" s="698"/>
      <c r="E66" s="698"/>
      <c r="F66" s="698"/>
      <c r="G66" s="698"/>
      <c r="H66" s="749"/>
      <c r="I66" s="747"/>
      <c r="J66" s="747"/>
      <c r="K66" s="747"/>
      <c r="L66" s="747"/>
      <c r="M66" s="883"/>
      <c r="N66" s="883"/>
      <c r="O66" s="883"/>
      <c r="P66" s="883"/>
      <c r="Q66" s="883"/>
      <c r="R66" s="883"/>
      <c r="S66" s="883"/>
      <c r="T66" s="883"/>
      <c r="U66" s="883"/>
      <c r="V66" s="883"/>
      <c r="W66" s="884"/>
      <c r="X66" s="11"/>
    </row>
    <row r="67" spans="3:24" ht="12" customHeight="1" x14ac:dyDescent="0.4">
      <c r="C67" s="918" t="s">
        <v>816</v>
      </c>
      <c r="D67" s="919"/>
      <c r="E67" s="919"/>
      <c r="F67" s="919"/>
      <c r="G67" s="919"/>
      <c r="H67" s="921" t="str">
        <f>入力シート!K386&amp;""</f>
        <v/>
      </c>
      <c r="I67" s="921"/>
      <c r="J67" s="878" t="s">
        <v>831</v>
      </c>
      <c r="K67" s="879" t="str">
        <f>入力シート!K387&amp;""</f>
        <v/>
      </c>
      <c r="L67" s="878" t="s">
        <v>842</v>
      </c>
      <c r="M67" s="413"/>
      <c r="N67" s="414"/>
      <c r="O67" s="414"/>
      <c r="P67" s="414"/>
      <c r="Q67" s="414"/>
      <c r="R67" s="414"/>
      <c r="S67" s="414"/>
      <c r="T67" s="880"/>
      <c r="U67" s="880"/>
      <c r="V67" s="880"/>
      <c r="W67" s="889"/>
      <c r="X67" s="11"/>
    </row>
    <row r="68" spans="3:24" ht="12" customHeight="1" x14ac:dyDescent="0.4">
      <c r="C68" s="918"/>
      <c r="D68" s="919"/>
      <c r="E68" s="919"/>
      <c r="F68" s="919"/>
      <c r="G68" s="919"/>
      <c r="H68" s="921"/>
      <c r="I68" s="921"/>
      <c r="J68" s="878"/>
      <c r="K68" s="879"/>
      <c r="L68" s="878"/>
      <c r="M68" s="415"/>
      <c r="N68" s="416"/>
      <c r="O68" s="416"/>
      <c r="P68" s="416"/>
      <c r="Q68" s="416"/>
      <c r="R68" s="416"/>
      <c r="S68" s="416"/>
      <c r="T68" s="880"/>
      <c r="U68" s="880"/>
      <c r="V68" s="880"/>
      <c r="W68" s="889"/>
      <c r="X68" s="11"/>
    </row>
    <row r="69" spans="3:24" ht="12" customHeight="1" x14ac:dyDescent="0.4">
      <c r="C69" s="920" t="s">
        <v>998</v>
      </c>
      <c r="D69" s="888"/>
      <c r="E69" s="888"/>
      <c r="F69" s="752" t="str">
        <f>入力シート!K388&amp;""</f>
        <v/>
      </c>
      <c r="G69" s="752"/>
      <c r="H69" s="752"/>
      <c r="I69" s="752"/>
      <c r="J69" s="752"/>
      <c r="K69" s="752"/>
      <c r="L69" s="752"/>
      <c r="M69" s="834" t="s">
        <v>810</v>
      </c>
      <c r="N69" s="698"/>
      <c r="O69" s="698"/>
      <c r="P69" s="736" t="str">
        <f>入力シート!K389&amp;""</f>
        <v/>
      </c>
      <c r="Q69" s="734"/>
      <c r="R69" s="734"/>
      <c r="S69" s="734"/>
      <c r="T69" s="734"/>
      <c r="U69" s="734"/>
      <c r="V69" s="734"/>
      <c r="W69" s="737"/>
      <c r="X69" s="11"/>
    </row>
    <row r="70" spans="3:24" ht="12" customHeight="1" x14ac:dyDescent="0.4">
      <c r="C70" s="920"/>
      <c r="D70" s="888"/>
      <c r="E70" s="888"/>
      <c r="F70" s="752"/>
      <c r="G70" s="752"/>
      <c r="H70" s="752"/>
      <c r="I70" s="752"/>
      <c r="J70" s="752"/>
      <c r="K70" s="752"/>
      <c r="L70" s="752"/>
      <c r="M70" s="834"/>
      <c r="N70" s="698"/>
      <c r="O70" s="698"/>
      <c r="P70" s="749"/>
      <c r="Q70" s="747"/>
      <c r="R70" s="747"/>
      <c r="S70" s="747"/>
      <c r="T70" s="747"/>
      <c r="U70" s="747"/>
      <c r="V70" s="747"/>
      <c r="W70" s="750"/>
      <c r="X70" s="11"/>
    </row>
    <row r="71" spans="3:24" ht="12" customHeight="1" x14ac:dyDescent="0.4">
      <c r="C71" s="885" t="s">
        <v>811</v>
      </c>
      <c r="D71" s="698"/>
      <c r="E71" s="698"/>
      <c r="F71" s="752" t="str">
        <f>入力シート!K390&amp;""</f>
        <v/>
      </c>
      <c r="G71" s="752"/>
      <c r="H71" s="752"/>
      <c r="I71" s="752"/>
      <c r="J71" s="752"/>
      <c r="K71" s="752"/>
      <c r="L71" s="752"/>
      <c r="M71" s="752"/>
      <c r="N71" s="752"/>
      <c r="O71" s="752"/>
      <c r="P71" s="752"/>
      <c r="Q71" s="752"/>
      <c r="R71" s="752"/>
      <c r="S71" s="752"/>
      <c r="T71" s="752"/>
      <c r="U71" s="752"/>
      <c r="V71" s="752"/>
      <c r="W71" s="887"/>
      <c r="X71" s="11"/>
    </row>
    <row r="72" spans="3:24" ht="12" customHeight="1" thickBot="1" x14ac:dyDescent="0.45">
      <c r="C72" s="902"/>
      <c r="D72" s="700"/>
      <c r="E72" s="700"/>
      <c r="F72" s="908"/>
      <c r="G72" s="908"/>
      <c r="H72" s="908"/>
      <c r="I72" s="908"/>
      <c r="J72" s="908"/>
      <c r="K72" s="908"/>
      <c r="L72" s="908"/>
      <c r="M72" s="908"/>
      <c r="N72" s="908"/>
      <c r="O72" s="908"/>
      <c r="P72" s="908"/>
      <c r="Q72" s="908"/>
      <c r="R72" s="908"/>
      <c r="S72" s="908"/>
      <c r="T72" s="908"/>
      <c r="U72" s="908"/>
      <c r="V72" s="908"/>
      <c r="W72" s="909"/>
      <c r="X72" s="11"/>
    </row>
    <row r="73" spans="3:24" x14ac:dyDescent="0.4">
      <c r="C73" s="15"/>
      <c r="D73" s="15"/>
      <c r="E73" s="15"/>
      <c r="F73" s="15"/>
      <c r="G73" s="15"/>
      <c r="H73" s="15"/>
      <c r="I73" s="15"/>
      <c r="J73" s="15"/>
      <c r="K73" s="15"/>
      <c r="L73" s="15"/>
      <c r="M73" s="15"/>
      <c r="N73" s="15"/>
      <c r="O73" s="15"/>
      <c r="P73" s="15"/>
      <c r="Q73" s="15"/>
      <c r="R73" s="15"/>
      <c r="S73" s="15"/>
      <c r="T73" s="15"/>
      <c r="U73" s="15"/>
      <c r="V73" s="15"/>
      <c r="W73" s="15"/>
      <c r="X73" s="11"/>
    </row>
    <row r="74" spans="3:24" x14ac:dyDescent="0.4">
      <c r="C74" s="11"/>
      <c r="D74" s="11"/>
      <c r="E74" s="11"/>
      <c r="F74" s="11"/>
      <c r="G74" s="11"/>
      <c r="H74" s="11"/>
      <c r="I74" s="11"/>
      <c r="J74" s="11"/>
      <c r="K74" s="11"/>
      <c r="L74" s="11"/>
      <c r="M74" s="11"/>
      <c r="N74" s="11"/>
      <c r="O74" s="11"/>
      <c r="P74" s="11"/>
      <c r="Q74" s="11"/>
      <c r="R74" s="11"/>
      <c r="S74" s="11"/>
      <c r="T74" s="11"/>
      <c r="U74" s="11"/>
      <c r="V74" s="11"/>
      <c r="W74" s="11"/>
      <c r="X74" s="11"/>
    </row>
    <row r="75" spans="3:24" x14ac:dyDescent="0.4">
      <c r="C75" s="11"/>
      <c r="D75" s="11"/>
      <c r="E75" s="11"/>
      <c r="F75" s="11"/>
      <c r="G75" s="11"/>
      <c r="H75" s="11"/>
      <c r="I75" s="11"/>
      <c r="J75" s="11"/>
      <c r="K75" s="11"/>
      <c r="L75" s="11"/>
      <c r="M75" s="11"/>
      <c r="N75" s="11"/>
      <c r="O75" s="11"/>
      <c r="P75" s="11"/>
      <c r="Q75" s="11"/>
      <c r="R75" s="11"/>
      <c r="S75" s="11"/>
      <c r="T75" s="11"/>
      <c r="U75" s="11"/>
      <c r="V75" s="11"/>
      <c r="W75" s="11"/>
    </row>
    <row r="76" spans="3:24" x14ac:dyDescent="0.4">
      <c r="C76" s="11"/>
      <c r="D76" s="11"/>
      <c r="E76" s="11"/>
      <c r="F76" s="11"/>
      <c r="G76" s="11"/>
      <c r="H76" s="11"/>
      <c r="I76" s="11"/>
      <c r="J76" s="11"/>
      <c r="K76" s="11"/>
      <c r="L76" s="11"/>
      <c r="M76" s="11"/>
      <c r="N76" s="11"/>
      <c r="O76" s="11"/>
      <c r="P76" s="11"/>
      <c r="Q76" s="11"/>
      <c r="R76" s="11"/>
      <c r="S76" s="11"/>
      <c r="T76" s="11"/>
      <c r="U76" s="11"/>
      <c r="V76" s="11"/>
      <c r="W76" s="11"/>
    </row>
    <row r="77" spans="3:24" x14ac:dyDescent="0.4">
      <c r="C77" s="11"/>
      <c r="D77" s="11"/>
      <c r="E77" s="11"/>
      <c r="F77" s="11"/>
      <c r="G77" s="11"/>
      <c r="H77" s="11"/>
      <c r="I77" s="11"/>
      <c r="J77" s="11"/>
      <c r="K77" s="11"/>
      <c r="L77" s="11"/>
      <c r="M77" s="11"/>
      <c r="N77" s="11"/>
      <c r="O77" s="11"/>
      <c r="P77" s="11"/>
      <c r="Q77" s="11"/>
      <c r="R77" s="11"/>
      <c r="S77" s="11"/>
      <c r="T77" s="11"/>
      <c r="U77" s="11"/>
      <c r="V77" s="11"/>
      <c r="W77" s="11"/>
    </row>
    <row r="78" spans="3:24" x14ac:dyDescent="0.4">
      <c r="C78" s="11"/>
      <c r="D78" s="11"/>
      <c r="E78" s="11"/>
      <c r="F78" s="11"/>
      <c r="G78" s="11"/>
      <c r="H78" s="11"/>
      <c r="I78" s="11"/>
      <c r="J78" s="11"/>
      <c r="K78" s="11"/>
      <c r="L78" s="11"/>
      <c r="M78" s="11"/>
      <c r="N78" s="11"/>
      <c r="O78" s="11"/>
      <c r="P78" s="11"/>
      <c r="Q78" s="11"/>
      <c r="R78" s="11"/>
      <c r="S78" s="11"/>
      <c r="T78" s="11"/>
      <c r="U78" s="11"/>
      <c r="V78" s="11"/>
      <c r="W78" s="11"/>
    </row>
    <row r="79" spans="3:24" x14ac:dyDescent="0.4">
      <c r="C79" s="11"/>
      <c r="D79" s="11"/>
      <c r="E79" s="11"/>
      <c r="F79" s="11"/>
      <c r="G79" s="11"/>
      <c r="H79" s="11"/>
      <c r="I79" s="11"/>
      <c r="J79" s="11"/>
      <c r="K79" s="11"/>
      <c r="L79" s="11"/>
      <c r="M79" s="11"/>
      <c r="N79" s="11"/>
      <c r="O79" s="11"/>
      <c r="P79" s="11"/>
      <c r="Q79" s="11"/>
      <c r="R79" s="11"/>
      <c r="S79" s="11"/>
      <c r="T79" s="11"/>
      <c r="U79" s="11"/>
      <c r="V79" s="11"/>
      <c r="W79" s="11"/>
    </row>
    <row r="80" spans="3:24" x14ac:dyDescent="0.4">
      <c r="C80" s="11"/>
      <c r="D80" s="11"/>
      <c r="E80" s="11"/>
      <c r="F80" s="11"/>
      <c r="G80" s="11"/>
      <c r="H80" s="11"/>
      <c r="I80" s="11"/>
      <c r="J80" s="11"/>
      <c r="K80" s="11"/>
      <c r="L80" s="11"/>
      <c r="M80" s="11"/>
      <c r="N80" s="11"/>
      <c r="O80" s="11"/>
      <c r="P80" s="11"/>
      <c r="Q80" s="11"/>
      <c r="R80" s="11"/>
      <c r="S80" s="11"/>
      <c r="T80" s="11"/>
      <c r="U80" s="11"/>
      <c r="V80" s="11"/>
      <c r="W80" s="11"/>
    </row>
    <row r="81" spans="1:23" x14ac:dyDescent="0.4">
      <c r="C81" s="11"/>
      <c r="D81" s="11"/>
      <c r="E81" s="11"/>
      <c r="F81" s="11"/>
      <c r="G81" s="11"/>
      <c r="H81" s="11"/>
      <c r="I81" s="11"/>
      <c r="J81" s="11"/>
      <c r="K81" s="11"/>
      <c r="L81" s="11"/>
      <c r="M81" s="11"/>
      <c r="N81" s="11"/>
      <c r="O81" s="11"/>
      <c r="P81" s="11"/>
      <c r="Q81" s="11"/>
      <c r="R81" s="11"/>
      <c r="S81" s="11"/>
      <c r="T81" s="11"/>
      <c r="U81" s="11"/>
      <c r="V81" s="11"/>
      <c r="W81" s="11"/>
    </row>
    <row r="82" spans="1:23" x14ac:dyDescent="0.4">
      <c r="C82" s="11"/>
      <c r="D82" s="11"/>
      <c r="E82" s="11"/>
      <c r="F82" s="11"/>
      <c r="G82" s="11"/>
      <c r="H82" s="11"/>
      <c r="I82" s="11"/>
      <c r="J82" s="11"/>
      <c r="K82" s="11"/>
      <c r="L82" s="11"/>
      <c r="M82" s="11"/>
      <c r="N82" s="11"/>
      <c r="O82" s="11"/>
      <c r="P82" s="11"/>
      <c r="Q82" s="11"/>
      <c r="R82" s="11"/>
      <c r="S82" s="11"/>
      <c r="T82" s="11"/>
      <c r="U82" s="11"/>
      <c r="V82" s="11"/>
      <c r="W82" s="11"/>
    </row>
    <row r="83" spans="1:23" x14ac:dyDescent="0.4">
      <c r="C83" s="11"/>
      <c r="D83" s="11"/>
      <c r="E83" s="11"/>
      <c r="F83" s="11"/>
      <c r="G83" s="11"/>
      <c r="H83" s="11"/>
      <c r="I83" s="11"/>
      <c r="J83" s="11"/>
      <c r="K83" s="11"/>
      <c r="L83" s="11"/>
      <c r="M83" s="11"/>
      <c r="N83" s="11"/>
      <c r="O83" s="11"/>
      <c r="P83" s="11"/>
      <c r="Q83" s="11"/>
      <c r="R83" s="11"/>
      <c r="S83" s="11"/>
      <c r="T83" s="11"/>
      <c r="U83" s="11"/>
      <c r="V83" s="11"/>
      <c r="W83" s="11"/>
    </row>
    <row r="84" spans="1:23" x14ac:dyDescent="0.4">
      <c r="C84" s="11"/>
      <c r="D84" s="11"/>
      <c r="E84" s="11"/>
      <c r="F84" s="11"/>
      <c r="G84" s="11"/>
      <c r="H84" s="11"/>
      <c r="I84" s="11"/>
      <c r="J84" s="11"/>
      <c r="K84" s="11"/>
      <c r="L84" s="11"/>
      <c r="M84" s="11"/>
      <c r="N84" s="11"/>
      <c r="O84" s="11"/>
      <c r="P84" s="11"/>
      <c r="Q84" s="11"/>
      <c r="R84" s="11"/>
      <c r="S84" s="11"/>
      <c r="T84" s="11"/>
      <c r="U84" s="11"/>
      <c r="V84" s="11"/>
      <c r="W84" s="11"/>
    </row>
    <row r="85" spans="1:23" x14ac:dyDescent="0.4">
      <c r="C85" s="11"/>
      <c r="D85" s="11"/>
      <c r="E85" s="11"/>
      <c r="F85" s="11"/>
      <c r="G85" s="11"/>
      <c r="H85" s="11"/>
      <c r="I85" s="11"/>
      <c r="J85" s="11"/>
      <c r="K85" s="11"/>
      <c r="L85" s="11"/>
      <c r="M85" s="11"/>
      <c r="N85" s="11"/>
      <c r="O85" s="11"/>
      <c r="P85" s="11"/>
      <c r="Q85" s="11"/>
      <c r="R85" s="11"/>
      <c r="S85" s="11"/>
      <c r="T85" s="11"/>
      <c r="U85" s="11"/>
      <c r="V85" s="11"/>
      <c r="W85" s="11"/>
    </row>
    <row r="86" spans="1:23" x14ac:dyDescent="0.4">
      <c r="C86" s="11"/>
      <c r="D86" s="11"/>
      <c r="E86" s="11"/>
      <c r="F86" s="11"/>
      <c r="G86" s="11"/>
      <c r="H86" s="11"/>
      <c r="I86" s="11"/>
      <c r="J86" s="11"/>
      <c r="K86" s="11"/>
      <c r="L86" s="11"/>
      <c r="M86" s="11"/>
      <c r="N86" s="11"/>
      <c r="O86" s="11"/>
      <c r="P86" s="11"/>
      <c r="Q86" s="11"/>
      <c r="R86" s="11"/>
      <c r="S86" s="11"/>
      <c r="T86" s="11"/>
      <c r="U86" s="11"/>
      <c r="V86" s="11"/>
      <c r="W86" s="11"/>
    </row>
    <row r="87" spans="1:23" x14ac:dyDescent="0.4">
      <c r="C87" s="11"/>
      <c r="D87" s="11"/>
      <c r="E87" s="11"/>
      <c r="F87" s="11"/>
      <c r="G87" s="11"/>
      <c r="H87" s="11"/>
      <c r="I87" s="11"/>
      <c r="J87" s="11"/>
      <c r="K87" s="11"/>
      <c r="L87" s="11"/>
      <c r="M87" s="11"/>
      <c r="N87" s="11"/>
      <c r="O87" s="11"/>
      <c r="P87" s="11"/>
      <c r="Q87" s="11"/>
      <c r="R87" s="11"/>
      <c r="S87" s="11"/>
      <c r="T87" s="11"/>
      <c r="U87" s="11"/>
      <c r="V87" s="11"/>
      <c r="W87" s="11"/>
    </row>
    <row r="88" spans="1:23" x14ac:dyDescent="0.4">
      <c r="C88" s="11"/>
      <c r="D88" s="11"/>
      <c r="E88" s="11"/>
      <c r="F88" s="11"/>
      <c r="G88" s="11"/>
      <c r="H88" s="11"/>
      <c r="I88" s="11"/>
      <c r="J88" s="11"/>
      <c r="K88" s="11"/>
      <c r="L88" s="11"/>
      <c r="M88" s="11"/>
      <c r="N88" s="11"/>
      <c r="O88" s="11"/>
      <c r="P88" s="11"/>
      <c r="Q88" s="11"/>
      <c r="R88" s="11"/>
      <c r="S88" s="11"/>
      <c r="T88" s="11"/>
      <c r="U88" s="11"/>
      <c r="V88" s="11"/>
      <c r="W88" s="11"/>
    </row>
    <row r="89" spans="1:23" x14ac:dyDescent="0.4">
      <c r="C89" s="11"/>
      <c r="D89" s="11"/>
      <c r="E89" s="11"/>
      <c r="F89" s="11"/>
      <c r="G89" s="11"/>
      <c r="H89" s="11"/>
      <c r="I89" s="11"/>
      <c r="J89" s="11"/>
      <c r="K89" s="11"/>
      <c r="L89" s="11"/>
      <c r="M89" s="11"/>
      <c r="N89" s="11"/>
      <c r="O89" s="11"/>
      <c r="P89" s="11"/>
      <c r="Q89" s="11"/>
      <c r="R89" s="11"/>
      <c r="S89" s="11"/>
      <c r="T89" s="11"/>
      <c r="U89" s="11"/>
      <c r="V89" s="11"/>
      <c r="W89" s="11"/>
    </row>
    <row r="90" spans="1:23" x14ac:dyDescent="0.4">
      <c r="C90" s="11"/>
      <c r="D90" s="11"/>
      <c r="E90" s="11"/>
      <c r="F90" s="11"/>
      <c r="G90" s="11"/>
      <c r="H90" s="11"/>
      <c r="I90" s="11"/>
      <c r="J90" s="11"/>
      <c r="K90" s="11"/>
      <c r="L90" s="11"/>
      <c r="M90" s="11"/>
      <c r="N90" s="11"/>
      <c r="O90" s="11"/>
      <c r="P90" s="11"/>
      <c r="Q90" s="11"/>
      <c r="R90" s="11"/>
      <c r="S90" s="11"/>
      <c r="T90" s="11"/>
      <c r="U90" s="11"/>
      <c r="V90" s="11"/>
      <c r="W90" s="11"/>
    </row>
    <row r="92" spans="1:23" x14ac:dyDescent="0.4">
      <c r="A92" s="13"/>
      <c r="B92" s="14"/>
    </row>
    <row r="129" spans="1:2" x14ac:dyDescent="0.4">
      <c r="A129" s="13"/>
      <c r="B129" s="14"/>
    </row>
    <row r="130" spans="1:2" x14ac:dyDescent="0.4">
      <c r="A130" s="13"/>
      <c r="B130" s="14"/>
    </row>
    <row r="131" spans="1:2" x14ac:dyDescent="0.4">
      <c r="A131" s="13"/>
      <c r="B131" s="14"/>
    </row>
    <row r="132" spans="1:2" x14ac:dyDescent="0.4">
      <c r="A132" s="13"/>
      <c r="B132" s="14"/>
    </row>
    <row r="133" spans="1:2" x14ac:dyDescent="0.4">
      <c r="A133" s="13"/>
      <c r="B133" s="14"/>
    </row>
    <row r="134" spans="1:2" x14ac:dyDescent="0.4">
      <c r="A134" s="13"/>
      <c r="B134" s="14"/>
    </row>
    <row r="135" spans="1:2" x14ac:dyDescent="0.4">
      <c r="A135" s="13"/>
      <c r="B135" s="14"/>
    </row>
    <row r="136" spans="1:2" x14ac:dyDescent="0.4">
      <c r="A136" s="13"/>
      <c r="B136" s="14"/>
    </row>
    <row r="137" spans="1:2" x14ac:dyDescent="0.4">
      <c r="A137" s="13"/>
      <c r="B137" s="14"/>
    </row>
    <row r="138" spans="1:2" x14ac:dyDescent="0.4">
      <c r="A138" s="13"/>
      <c r="B138" s="14"/>
    </row>
    <row r="139" spans="1:2" x14ac:dyDescent="0.4">
      <c r="A139" s="13"/>
      <c r="B139" s="14"/>
    </row>
    <row r="140" spans="1:2" x14ac:dyDescent="0.4">
      <c r="A140" s="13"/>
      <c r="B140" s="14"/>
    </row>
    <row r="141" spans="1:2" x14ac:dyDescent="0.4">
      <c r="A141" s="13"/>
      <c r="B141" s="14"/>
    </row>
    <row r="142" spans="1:2" x14ac:dyDescent="0.4">
      <c r="A142" s="13"/>
      <c r="B142" s="14"/>
    </row>
    <row r="143" spans="1:2" x14ac:dyDescent="0.4">
      <c r="A143" s="13"/>
      <c r="B143" s="14"/>
    </row>
    <row r="144" spans="1:2" x14ac:dyDescent="0.4">
      <c r="A144" s="13"/>
      <c r="B144" s="14"/>
    </row>
    <row r="145" spans="1:2" x14ac:dyDescent="0.4">
      <c r="A145" s="13"/>
      <c r="B145" s="14"/>
    </row>
    <row r="146" spans="1:2" x14ac:dyDescent="0.4">
      <c r="A146" s="13"/>
      <c r="B146" s="14"/>
    </row>
    <row r="147" spans="1:2" x14ac:dyDescent="0.4">
      <c r="A147" s="13"/>
      <c r="B147" s="14"/>
    </row>
    <row r="148" spans="1:2" x14ac:dyDescent="0.4">
      <c r="A148" s="13"/>
      <c r="B148" s="14"/>
    </row>
    <row r="149" spans="1:2" x14ac:dyDescent="0.4">
      <c r="A149" s="13"/>
      <c r="B149" s="14"/>
    </row>
    <row r="150" spans="1:2" x14ac:dyDescent="0.4">
      <c r="A150" s="13"/>
      <c r="B150" s="14"/>
    </row>
    <row r="151" spans="1:2" x14ac:dyDescent="0.4">
      <c r="A151" s="13"/>
      <c r="B151" s="14"/>
    </row>
    <row r="152" spans="1:2" x14ac:dyDescent="0.4">
      <c r="A152" s="13"/>
      <c r="B152" s="14"/>
    </row>
    <row r="153" spans="1:2" x14ac:dyDescent="0.4">
      <c r="A153" s="13"/>
      <c r="B153" s="14"/>
    </row>
    <row r="154" spans="1:2" x14ac:dyDescent="0.4">
      <c r="A154" s="13"/>
      <c r="B154" s="14"/>
    </row>
    <row r="155" spans="1:2" x14ac:dyDescent="0.4">
      <c r="A155" s="13"/>
      <c r="B155" s="14"/>
    </row>
    <row r="156" spans="1:2" x14ac:dyDescent="0.4">
      <c r="A156" s="13"/>
      <c r="B156" s="14"/>
    </row>
    <row r="157" spans="1:2" x14ac:dyDescent="0.4">
      <c r="A157" s="13"/>
      <c r="B157" s="14"/>
    </row>
    <row r="158" spans="1:2" x14ac:dyDescent="0.4">
      <c r="A158" s="13"/>
      <c r="B158" s="14"/>
    </row>
    <row r="159" spans="1:2" x14ac:dyDescent="0.4">
      <c r="A159" s="13"/>
      <c r="B159" s="14"/>
    </row>
    <row r="160" spans="1:2" x14ac:dyDescent="0.4">
      <c r="A160" s="13"/>
      <c r="B160" s="14"/>
    </row>
    <row r="161" spans="1:2" x14ac:dyDescent="0.4">
      <c r="A161" s="13"/>
      <c r="B161" s="14"/>
    </row>
    <row r="162" spans="1:2" x14ac:dyDescent="0.4">
      <c r="A162" s="13"/>
      <c r="B162" s="14"/>
    </row>
    <row r="163" spans="1:2" x14ac:dyDescent="0.4">
      <c r="A163" s="13"/>
      <c r="B163" s="14"/>
    </row>
    <row r="164" spans="1:2" x14ac:dyDescent="0.4">
      <c r="A164" s="13"/>
      <c r="B164" s="14"/>
    </row>
    <row r="165" spans="1:2" x14ac:dyDescent="0.4">
      <c r="A165" s="13"/>
      <c r="B165" s="14"/>
    </row>
    <row r="166" spans="1:2" x14ac:dyDescent="0.4">
      <c r="A166" s="13"/>
      <c r="B166" s="14"/>
    </row>
    <row r="167" spans="1:2" x14ac:dyDescent="0.4">
      <c r="A167" s="13"/>
      <c r="B167" s="14"/>
    </row>
    <row r="168" spans="1:2" x14ac:dyDescent="0.4">
      <c r="A168" s="13"/>
      <c r="B168" s="14"/>
    </row>
    <row r="169" spans="1:2" x14ac:dyDescent="0.4">
      <c r="A169" s="13"/>
      <c r="B169" s="14"/>
    </row>
    <row r="170" spans="1:2" x14ac:dyDescent="0.4">
      <c r="A170" s="13"/>
      <c r="B170" s="14"/>
    </row>
    <row r="171" spans="1:2" x14ac:dyDescent="0.4">
      <c r="A171" s="13"/>
      <c r="B171" s="14"/>
    </row>
    <row r="172" spans="1:2" x14ac:dyDescent="0.4">
      <c r="A172" s="13"/>
      <c r="B172" s="14"/>
    </row>
  </sheetData>
  <sheetProtection password="8DFC" sheet="1" objects="1" scenarios="1"/>
  <mergeCells count="65">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29:W30"/>
    <mergeCell ref="C18:E19"/>
    <mergeCell ref="F18:I19"/>
    <mergeCell ref="J18:L19"/>
    <mergeCell ref="M18:W19"/>
    <mergeCell ref="C20:E21"/>
    <mergeCell ref="F20:G21"/>
    <mergeCell ref="H20:W21"/>
    <mergeCell ref="C59:E60"/>
    <mergeCell ref="F59:W60"/>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71:E72"/>
    <mergeCell ref="F71:W72"/>
    <mergeCell ref="C65:G66"/>
    <mergeCell ref="H65:W66"/>
    <mergeCell ref="C67:G68"/>
    <mergeCell ref="H67:I68"/>
    <mergeCell ref="J67:J68"/>
    <mergeCell ref="K67:K68"/>
    <mergeCell ref="L67:L68"/>
    <mergeCell ref="T67:U68"/>
    <mergeCell ref="V67:W68"/>
    <mergeCell ref="A1:E1"/>
    <mergeCell ref="C69:E70"/>
    <mergeCell ref="F69:L70"/>
    <mergeCell ref="M69:O70"/>
    <mergeCell ref="P69:W70"/>
    <mergeCell ref="C61:E62"/>
    <mergeCell ref="F61:W62"/>
    <mergeCell ref="C63:E64"/>
    <mergeCell ref="F63:G64"/>
    <mergeCell ref="H63:L64"/>
    <mergeCell ref="M63:O64"/>
    <mergeCell ref="P63:W64"/>
    <mergeCell ref="C51:E52"/>
    <mergeCell ref="F51:W52"/>
    <mergeCell ref="C56:H57"/>
    <mergeCell ref="I56:J57"/>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X2" sqref="X2"/>
    </sheetView>
  </sheetViews>
  <sheetFormatPr defaultColWidth="9" defaultRowHeight="12" x14ac:dyDescent="0.4"/>
  <cols>
    <col min="1" max="1" width="6.625" style="10" customWidth="1"/>
    <col min="2" max="2" width="6.625" style="9" customWidth="1"/>
    <col min="3" max="43" width="4.75" style="10" customWidth="1"/>
    <col min="44" max="16384" width="9" style="10"/>
  </cols>
  <sheetData>
    <row r="1" spans="1:24" s="373" customFormat="1" ht="30" customHeight="1" x14ac:dyDescent="0.4">
      <c r="A1" s="877" t="s">
        <v>1000</v>
      </c>
      <c r="B1" s="877"/>
      <c r="C1" s="877"/>
      <c r="D1" s="877"/>
      <c r="E1" s="877"/>
    </row>
    <row r="2" spans="1:24" ht="12.75" thickBot="1" x14ac:dyDescent="0.45">
      <c r="A2" s="181"/>
      <c r="C2" s="406"/>
      <c r="D2" s="406"/>
      <c r="E2" s="406"/>
      <c r="F2" s="406"/>
      <c r="G2" s="406"/>
      <c r="H2" s="406"/>
      <c r="I2" s="406"/>
      <c r="J2" s="406"/>
      <c r="K2" s="406"/>
      <c r="L2" s="406"/>
      <c r="M2" s="406"/>
      <c r="N2" s="406"/>
      <c r="O2" s="406"/>
      <c r="P2" s="406"/>
      <c r="Q2" s="406"/>
      <c r="R2" s="406"/>
      <c r="S2" s="406"/>
      <c r="T2" s="406"/>
      <c r="U2" s="406"/>
      <c r="V2" s="406"/>
      <c r="W2" s="406"/>
      <c r="X2" s="11"/>
    </row>
    <row r="3" spans="1:24" ht="14.25" customHeight="1" x14ac:dyDescent="0.4">
      <c r="C3" s="922" t="s">
        <v>191</v>
      </c>
      <c r="D3" s="923"/>
      <c r="E3" s="923"/>
      <c r="F3" s="708" t="str">
        <f>入力シート!K11&amp;""</f>
        <v/>
      </c>
      <c r="G3" s="709"/>
      <c r="H3" s="709"/>
      <c r="I3" s="710"/>
      <c r="J3" s="400"/>
      <c r="K3" s="400"/>
      <c r="L3" s="400"/>
      <c r="M3" s="400"/>
      <c r="N3" s="400"/>
      <c r="O3" s="400"/>
      <c r="P3" s="926" t="s">
        <v>192</v>
      </c>
      <c r="Q3" s="926"/>
      <c r="R3" s="718" t="str">
        <f>入力シート!K12&amp;""</f>
        <v/>
      </c>
      <c r="S3" s="719"/>
      <c r="T3" s="720"/>
      <c r="U3" s="718" t="str">
        <f>入力シート!K13&amp;""</f>
        <v/>
      </c>
      <c r="V3" s="719"/>
      <c r="W3" s="720"/>
      <c r="X3" s="11"/>
    </row>
    <row r="4" spans="1:24" ht="12.75" customHeight="1" thickBot="1" x14ac:dyDescent="0.45">
      <c r="C4" s="924"/>
      <c r="D4" s="925"/>
      <c r="E4" s="925"/>
      <c r="F4" s="711"/>
      <c r="G4" s="712"/>
      <c r="H4" s="712"/>
      <c r="I4" s="713"/>
      <c r="J4" s="400"/>
      <c r="K4" s="400"/>
      <c r="L4" s="400"/>
      <c r="M4" s="400"/>
      <c r="N4" s="400"/>
      <c r="O4" s="400"/>
      <c r="P4" s="927"/>
      <c r="Q4" s="927"/>
      <c r="R4" s="721"/>
      <c r="S4" s="722"/>
      <c r="T4" s="723"/>
      <c r="U4" s="721"/>
      <c r="V4" s="722"/>
      <c r="W4" s="723"/>
      <c r="X4" s="11"/>
    </row>
    <row r="5" spans="1:24" x14ac:dyDescent="0.4">
      <c r="C5" s="406"/>
      <c r="D5" s="406"/>
      <c r="E5" s="406"/>
      <c r="F5" s="406"/>
      <c r="G5" s="406"/>
      <c r="H5" s="406"/>
      <c r="I5" s="406"/>
      <c r="J5" s="406"/>
      <c r="K5" s="406"/>
      <c r="L5" s="406"/>
      <c r="M5" s="406"/>
      <c r="N5" s="406"/>
      <c r="O5" s="406"/>
      <c r="P5" s="406"/>
      <c r="Q5" s="406"/>
      <c r="R5" s="406"/>
      <c r="S5" s="406"/>
      <c r="T5" s="406"/>
      <c r="U5" s="406"/>
      <c r="V5" s="406"/>
      <c r="W5" s="406"/>
      <c r="X5" s="11"/>
    </row>
    <row r="6" spans="1:24" ht="12.75" customHeight="1" x14ac:dyDescent="0.4">
      <c r="C6" s="928" t="s">
        <v>1219</v>
      </c>
      <c r="D6" s="928"/>
      <c r="E6" s="928"/>
      <c r="F6" s="928"/>
      <c r="G6" s="928"/>
      <c r="H6" s="928"/>
      <c r="I6" s="928"/>
      <c r="J6" s="928"/>
      <c r="K6" s="928"/>
      <c r="L6" s="928"/>
      <c r="M6" s="928"/>
      <c r="N6" s="411"/>
      <c r="O6" s="411"/>
      <c r="P6" s="411"/>
      <c r="Q6" s="411"/>
      <c r="R6" s="411"/>
      <c r="S6" s="411"/>
      <c r="T6" s="411"/>
      <c r="U6" s="411"/>
      <c r="V6" s="411"/>
      <c r="W6" s="411"/>
      <c r="X6" s="11"/>
    </row>
    <row r="7" spans="1:24" ht="12.75" customHeight="1" x14ac:dyDescent="0.4">
      <c r="C7" s="928"/>
      <c r="D7" s="928"/>
      <c r="E7" s="928"/>
      <c r="F7" s="928"/>
      <c r="G7" s="928"/>
      <c r="H7" s="928"/>
      <c r="I7" s="928"/>
      <c r="J7" s="928"/>
      <c r="K7" s="928"/>
      <c r="L7" s="928"/>
      <c r="M7" s="928"/>
      <c r="N7" s="411"/>
      <c r="O7" s="411"/>
      <c r="P7" s="406"/>
      <c r="Q7" s="406"/>
      <c r="R7" s="406"/>
      <c r="S7" s="406"/>
      <c r="T7" s="406"/>
      <c r="U7" s="406"/>
      <c r="V7" s="406"/>
      <c r="W7" s="406"/>
      <c r="X7" s="11"/>
    </row>
    <row r="8" spans="1:24" x14ac:dyDescent="0.4">
      <c r="C8" s="406"/>
      <c r="D8" s="406"/>
      <c r="E8" s="406"/>
      <c r="F8" s="406"/>
      <c r="G8" s="406"/>
      <c r="H8" s="406"/>
      <c r="I8" s="406"/>
      <c r="J8" s="406"/>
      <c r="K8" s="406"/>
      <c r="L8" s="406"/>
      <c r="M8" s="406"/>
      <c r="N8" s="406"/>
      <c r="O8" s="406"/>
      <c r="P8" s="406"/>
      <c r="Q8" s="406"/>
      <c r="R8" s="406"/>
      <c r="S8" s="406"/>
      <c r="T8" s="406"/>
      <c r="U8" s="406"/>
      <c r="V8" s="406"/>
      <c r="W8" s="406"/>
      <c r="X8" s="11"/>
    </row>
    <row r="9" spans="1:24" ht="12.75" customHeight="1" x14ac:dyDescent="0.4">
      <c r="C9" s="903" t="s">
        <v>229</v>
      </c>
      <c r="D9" s="903"/>
      <c r="E9" s="903"/>
      <c r="F9" s="412"/>
      <c r="G9" s="412"/>
      <c r="H9" s="412"/>
      <c r="I9" s="412"/>
      <c r="J9" s="406"/>
      <c r="K9" s="406"/>
      <c r="L9" s="406"/>
      <c r="M9" s="406"/>
      <c r="N9" s="406"/>
      <c r="O9" s="406"/>
      <c r="P9" s="406"/>
      <c r="Q9" s="406"/>
      <c r="R9" s="406"/>
      <c r="S9" s="406"/>
      <c r="T9" s="406"/>
      <c r="U9" s="406"/>
      <c r="V9" s="406"/>
      <c r="W9" s="406"/>
      <c r="X9" s="11"/>
    </row>
    <row r="10" spans="1:24" ht="12.75" customHeight="1" x14ac:dyDescent="0.4">
      <c r="C10" s="903"/>
      <c r="D10" s="903"/>
      <c r="E10" s="903"/>
      <c r="F10" s="412"/>
      <c r="G10" s="412"/>
      <c r="H10" s="412"/>
      <c r="I10" s="412"/>
      <c r="J10" s="406"/>
      <c r="K10" s="406"/>
      <c r="L10" s="406"/>
      <c r="M10" s="406"/>
      <c r="N10" s="406"/>
      <c r="O10" s="406"/>
      <c r="P10" s="406"/>
      <c r="Q10" s="406"/>
      <c r="R10" s="406"/>
      <c r="S10" s="406"/>
      <c r="T10" s="406"/>
      <c r="U10" s="406"/>
      <c r="V10" s="406"/>
      <c r="W10" s="406"/>
      <c r="X10" s="11"/>
    </row>
    <row r="11" spans="1:24" ht="5.0999999999999996" customHeight="1" thickBot="1" x14ac:dyDescent="0.45">
      <c r="C11" s="400"/>
      <c r="D11" s="400"/>
      <c r="E11" s="400"/>
      <c r="F11" s="400"/>
      <c r="G11" s="400"/>
      <c r="H11" s="400"/>
      <c r="I11" s="400"/>
      <c r="J11" s="400"/>
      <c r="K11" s="400"/>
      <c r="L11" s="400"/>
      <c r="M11" s="400"/>
      <c r="N11" s="400"/>
      <c r="O11" s="400"/>
      <c r="P11" s="400"/>
      <c r="Q11" s="400"/>
      <c r="R11" s="400"/>
      <c r="S11" s="400"/>
      <c r="T11" s="400"/>
      <c r="U11" s="400"/>
      <c r="V11" s="400"/>
      <c r="W11" s="400"/>
      <c r="X11" s="11"/>
    </row>
    <row r="12" spans="1:24" ht="12" customHeight="1" x14ac:dyDescent="0.4">
      <c r="B12" s="9" t="s">
        <v>1036</v>
      </c>
      <c r="C12" s="892" t="s">
        <v>804</v>
      </c>
      <c r="D12" s="893"/>
      <c r="E12" s="893"/>
      <c r="F12" s="893"/>
      <c r="G12" s="893"/>
      <c r="H12" s="894" t="str">
        <f>入力シート!K396&amp;""</f>
        <v/>
      </c>
      <c r="I12" s="894"/>
      <c r="J12" s="894"/>
      <c r="K12" s="894"/>
      <c r="L12" s="894"/>
      <c r="M12" s="894"/>
      <c r="N12" s="894"/>
      <c r="O12" s="894"/>
      <c r="P12" s="894"/>
      <c r="Q12" s="894"/>
      <c r="R12" s="894"/>
      <c r="S12" s="894"/>
      <c r="T12" s="894"/>
      <c r="U12" s="894"/>
      <c r="V12" s="894"/>
      <c r="W12" s="895"/>
      <c r="X12" s="11"/>
    </row>
    <row r="13" spans="1:24" ht="12" customHeight="1" x14ac:dyDescent="0.4">
      <c r="C13" s="885"/>
      <c r="D13" s="698"/>
      <c r="E13" s="698"/>
      <c r="F13" s="698"/>
      <c r="G13" s="698"/>
      <c r="H13" s="752"/>
      <c r="I13" s="752"/>
      <c r="J13" s="752"/>
      <c r="K13" s="752"/>
      <c r="L13" s="752"/>
      <c r="M13" s="752"/>
      <c r="N13" s="752"/>
      <c r="O13" s="752"/>
      <c r="P13" s="752"/>
      <c r="Q13" s="752"/>
      <c r="R13" s="752"/>
      <c r="S13" s="752"/>
      <c r="T13" s="752"/>
      <c r="U13" s="752"/>
      <c r="V13" s="752"/>
      <c r="W13" s="887"/>
      <c r="X13" s="11"/>
    </row>
    <row r="14" spans="1:24" ht="12" customHeight="1" x14ac:dyDescent="0.4">
      <c r="C14" s="885" t="s">
        <v>999</v>
      </c>
      <c r="D14" s="698"/>
      <c r="E14" s="698"/>
      <c r="F14" s="698"/>
      <c r="G14" s="698"/>
      <c r="H14" s="752" t="str">
        <f>入力シート!K397&amp;""</f>
        <v/>
      </c>
      <c r="I14" s="752"/>
      <c r="J14" s="752"/>
      <c r="K14" s="752"/>
      <c r="L14" s="752"/>
      <c r="M14" s="752"/>
      <c r="N14" s="752"/>
      <c r="O14" s="752"/>
      <c r="P14" s="752"/>
      <c r="Q14" s="752"/>
      <c r="R14" s="752"/>
      <c r="S14" s="752"/>
      <c r="T14" s="752"/>
      <c r="U14" s="752"/>
      <c r="V14" s="752"/>
      <c r="W14" s="887"/>
      <c r="X14" s="11"/>
    </row>
    <row r="15" spans="1:24" ht="12" customHeight="1" x14ac:dyDescent="0.4">
      <c r="C15" s="885"/>
      <c r="D15" s="698"/>
      <c r="E15" s="698"/>
      <c r="F15" s="698"/>
      <c r="G15" s="698"/>
      <c r="H15" s="752"/>
      <c r="I15" s="752"/>
      <c r="J15" s="752"/>
      <c r="K15" s="752"/>
      <c r="L15" s="752"/>
      <c r="M15" s="752"/>
      <c r="N15" s="752"/>
      <c r="O15" s="752"/>
      <c r="P15" s="752"/>
      <c r="Q15" s="752"/>
      <c r="R15" s="752"/>
      <c r="S15" s="752"/>
      <c r="T15" s="752"/>
      <c r="U15" s="752"/>
      <c r="V15" s="752"/>
      <c r="W15" s="887"/>
      <c r="X15" s="11"/>
    </row>
    <row r="16" spans="1:24" ht="12" customHeight="1" x14ac:dyDescent="0.4">
      <c r="C16" s="885" t="s">
        <v>805</v>
      </c>
      <c r="D16" s="698"/>
      <c r="E16" s="698"/>
      <c r="F16" s="886" t="str">
        <f>入力シート!K398&amp;""</f>
        <v/>
      </c>
      <c r="G16" s="886"/>
      <c r="H16" s="752" t="str">
        <f>入力シート!K399&amp;""</f>
        <v>国・地域コードを入力してください</v>
      </c>
      <c r="I16" s="752"/>
      <c r="J16" s="752"/>
      <c r="K16" s="752"/>
      <c r="L16" s="752"/>
      <c r="M16" s="752"/>
      <c r="N16" s="752"/>
      <c r="O16" s="752"/>
      <c r="P16" s="752"/>
      <c r="Q16" s="752"/>
      <c r="R16" s="752"/>
      <c r="S16" s="752"/>
      <c r="T16" s="752"/>
      <c r="U16" s="752"/>
      <c r="V16" s="752"/>
      <c r="W16" s="887"/>
      <c r="X16" s="11"/>
    </row>
    <row r="17" spans="3:24" ht="12" customHeight="1" x14ac:dyDescent="0.4">
      <c r="C17" s="885"/>
      <c r="D17" s="698"/>
      <c r="E17" s="698"/>
      <c r="F17" s="886"/>
      <c r="G17" s="886"/>
      <c r="H17" s="752"/>
      <c r="I17" s="752"/>
      <c r="J17" s="752"/>
      <c r="K17" s="752"/>
      <c r="L17" s="752"/>
      <c r="M17" s="752"/>
      <c r="N17" s="752"/>
      <c r="O17" s="752"/>
      <c r="P17" s="752"/>
      <c r="Q17" s="752"/>
      <c r="R17" s="752"/>
      <c r="S17" s="752"/>
      <c r="T17" s="752"/>
      <c r="U17" s="752"/>
      <c r="V17" s="752"/>
      <c r="W17" s="887"/>
      <c r="X17" s="11"/>
    </row>
    <row r="18" spans="3:24" ht="12" customHeight="1" x14ac:dyDescent="0.4">
      <c r="C18" s="885" t="s">
        <v>809</v>
      </c>
      <c r="D18" s="698"/>
      <c r="E18" s="698"/>
      <c r="F18" s="783" t="str">
        <f>入力シート!K400&amp;""</f>
        <v/>
      </c>
      <c r="G18" s="800"/>
      <c r="H18" s="800"/>
      <c r="I18" s="800"/>
      <c r="J18" s="888" t="s">
        <v>1012</v>
      </c>
      <c r="K18" s="888"/>
      <c r="L18" s="888"/>
      <c r="M18" s="736" t="str">
        <f>入力シート!K402&amp;""</f>
        <v>分野コードを入力してください</v>
      </c>
      <c r="N18" s="734"/>
      <c r="O18" s="734"/>
      <c r="P18" s="734"/>
      <c r="Q18" s="734"/>
      <c r="R18" s="734"/>
      <c r="S18" s="734"/>
      <c r="T18" s="734"/>
      <c r="U18" s="734"/>
      <c r="V18" s="734"/>
      <c r="W18" s="737"/>
      <c r="X18" s="11"/>
    </row>
    <row r="19" spans="3:24" ht="12" customHeight="1" x14ac:dyDescent="0.4">
      <c r="C19" s="885"/>
      <c r="D19" s="698"/>
      <c r="E19" s="698"/>
      <c r="F19" s="785"/>
      <c r="G19" s="802"/>
      <c r="H19" s="802"/>
      <c r="I19" s="802"/>
      <c r="J19" s="888"/>
      <c r="K19" s="888"/>
      <c r="L19" s="888"/>
      <c r="M19" s="749"/>
      <c r="N19" s="747"/>
      <c r="O19" s="747"/>
      <c r="P19" s="747"/>
      <c r="Q19" s="747"/>
      <c r="R19" s="747"/>
      <c r="S19" s="747"/>
      <c r="T19" s="747"/>
      <c r="U19" s="747"/>
      <c r="V19" s="747"/>
      <c r="W19" s="750"/>
      <c r="X19" s="11"/>
    </row>
    <row r="20" spans="3:24" ht="12" customHeight="1" x14ac:dyDescent="0.4">
      <c r="C20" s="738" t="s">
        <v>806</v>
      </c>
      <c r="D20" s="739"/>
      <c r="E20" s="740"/>
      <c r="F20" s="817" t="str">
        <f>入力シート!K303&amp;""</f>
        <v/>
      </c>
      <c r="G20" s="765"/>
      <c r="H20" s="736" t="str">
        <f>入力シート!K404&amp;""</f>
        <v/>
      </c>
      <c r="I20" s="734"/>
      <c r="J20" s="734"/>
      <c r="K20" s="734"/>
      <c r="L20" s="734"/>
      <c r="M20" s="734"/>
      <c r="N20" s="734"/>
      <c r="O20" s="734"/>
      <c r="P20" s="734"/>
      <c r="Q20" s="734"/>
      <c r="R20" s="734"/>
      <c r="S20" s="734"/>
      <c r="T20" s="881"/>
      <c r="U20" s="881"/>
      <c r="V20" s="881"/>
      <c r="W20" s="882"/>
      <c r="X20" s="11"/>
    </row>
    <row r="21" spans="3:24" ht="12" customHeight="1" x14ac:dyDescent="0.4">
      <c r="C21" s="607"/>
      <c r="D21" s="608"/>
      <c r="E21" s="741"/>
      <c r="F21" s="818"/>
      <c r="G21" s="819"/>
      <c r="H21" s="749"/>
      <c r="I21" s="747"/>
      <c r="J21" s="747"/>
      <c r="K21" s="747"/>
      <c r="L21" s="747"/>
      <c r="M21" s="747"/>
      <c r="N21" s="747"/>
      <c r="O21" s="747"/>
      <c r="P21" s="747"/>
      <c r="Q21" s="747"/>
      <c r="R21" s="747"/>
      <c r="S21" s="747"/>
      <c r="T21" s="883"/>
      <c r="U21" s="883"/>
      <c r="V21" s="883"/>
      <c r="W21" s="884"/>
      <c r="X21" s="11"/>
    </row>
    <row r="22" spans="3:24" ht="12" customHeight="1" x14ac:dyDescent="0.4">
      <c r="C22" s="885" t="s">
        <v>807</v>
      </c>
      <c r="D22" s="698"/>
      <c r="E22" s="698"/>
      <c r="F22" s="698"/>
      <c r="G22" s="698"/>
      <c r="H22" s="736" t="str">
        <f>入力シート!K405&amp;""</f>
        <v/>
      </c>
      <c r="I22" s="734"/>
      <c r="J22" s="734"/>
      <c r="K22" s="734"/>
      <c r="L22" s="734"/>
      <c r="M22" s="881"/>
      <c r="N22" s="881"/>
      <c r="O22" s="881"/>
      <c r="P22" s="881"/>
      <c r="Q22" s="881"/>
      <c r="R22" s="881"/>
      <c r="S22" s="881"/>
      <c r="T22" s="881"/>
      <c r="U22" s="881"/>
      <c r="V22" s="881"/>
      <c r="W22" s="882"/>
      <c r="X22" s="11"/>
    </row>
    <row r="23" spans="3:24" ht="12" customHeight="1" x14ac:dyDescent="0.4">
      <c r="C23" s="885"/>
      <c r="D23" s="698"/>
      <c r="E23" s="698"/>
      <c r="F23" s="698"/>
      <c r="G23" s="698"/>
      <c r="H23" s="749"/>
      <c r="I23" s="747"/>
      <c r="J23" s="747"/>
      <c r="K23" s="747"/>
      <c r="L23" s="747"/>
      <c r="M23" s="883"/>
      <c r="N23" s="883"/>
      <c r="O23" s="883"/>
      <c r="P23" s="883"/>
      <c r="Q23" s="883"/>
      <c r="R23" s="883"/>
      <c r="S23" s="883"/>
      <c r="T23" s="883"/>
      <c r="U23" s="883"/>
      <c r="V23" s="883"/>
      <c r="W23" s="884"/>
      <c r="X23" s="11"/>
    </row>
    <row r="24" spans="3:24" ht="12" customHeight="1" x14ac:dyDescent="0.4">
      <c r="C24" s="885" t="s">
        <v>808</v>
      </c>
      <c r="D24" s="698"/>
      <c r="E24" s="698"/>
      <c r="F24" s="698"/>
      <c r="G24" s="698"/>
      <c r="H24" s="921" t="str">
        <f>入力シート!K406&amp;""</f>
        <v/>
      </c>
      <c r="I24" s="921"/>
      <c r="J24" s="878" t="s">
        <v>831</v>
      </c>
      <c r="K24" s="879" t="str">
        <f>入力シート!K407&amp;""</f>
        <v/>
      </c>
      <c r="L24" s="878" t="s">
        <v>842</v>
      </c>
      <c r="M24" s="413"/>
      <c r="N24" s="414"/>
      <c r="O24" s="414"/>
      <c r="P24" s="414"/>
      <c r="Q24" s="414"/>
      <c r="R24" s="414"/>
      <c r="S24" s="414"/>
      <c r="T24" s="880"/>
      <c r="U24" s="880"/>
      <c r="V24" s="880"/>
      <c r="W24" s="889"/>
      <c r="X24" s="11"/>
    </row>
    <row r="25" spans="3:24" ht="12" customHeight="1" x14ac:dyDescent="0.4">
      <c r="C25" s="885"/>
      <c r="D25" s="698"/>
      <c r="E25" s="698"/>
      <c r="F25" s="698"/>
      <c r="G25" s="698"/>
      <c r="H25" s="921"/>
      <c r="I25" s="921"/>
      <c r="J25" s="878"/>
      <c r="K25" s="879"/>
      <c r="L25" s="878"/>
      <c r="M25" s="415"/>
      <c r="N25" s="416"/>
      <c r="O25" s="416"/>
      <c r="P25" s="416"/>
      <c r="Q25" s="416"/>
      <c r="R25" s="416"/>
      <c r="S25" s="416"/>
      <c r="T25" s="880"/>
      <c r="U25" s="880"/>
      <c r="V25" s="880"/>
      <c r="W25" s="889"/>
      <c r="X25" s="11"/>
    </row>
    <row r="26" spans="3:24" ht="12" customHeight="1" x14ac:dyDescent="0.4">
      <c r="C26" s="738" t="s">
        <v>1015</v>
      </c>
      <c r="D26" s="739"/>
      <c r="E26" s="740"/>
      <c r="F26" s="736" t="str">
        <f>入力シート!K408&amp;""</f>
        <v/>
      </c>
      <c r="G26" s="734"/>
      <c r="H26" s="734"/>
      <c r="I26" s="734"/>
      <c r="J26" s="734"/>
      <c r="K26" s="734"/>
      <c r="L26" s="735"/>
      <c r="M26" s="742" t="s">
        <v>810</v>
      </c>
      <c r="N26" s="739"/>
      <c r="O26" s="740"/>
      <c r="P26" s="736" t="str">
        <f>入力シート!K409&amp;""</f>
        <v/>
      </c>
      <c r="Q26" s="734"/>
      <c r="R26" s="734"/>
      <c r="S26" s="734"/>
      <c r="T26" s="734"/>
      <c r="U26" s="734"/>
      <c r="V26" s="734"/>
      <c r="W26" s="737"/>
      <c r="X26" s="11"/>
    </row>
    <row r="27" spans="3:24" ht="12" customHeight="1" x14ac:dyDescent="0.4">
      <c r="C27" s="787"/>
      <c r="D27" s="693"/>
      <c r="E27" s="694"/>
      <c r="F27" s="682"/>
      <c r="G27" s="683"/>
      <c r="H27" s="683"/>
      <c r="I27" s="683"/>
      <c r="J27" s="683"/>
      <c r="K27" s="683"/>
      <c r="L27" s="689"/>
      <c r="M27" s="692"/>
      <c r="N27" s="693"/>
      <c r="O27" s="694"/>
      <c r="P27" s="682"/>
      <c r="Q27" s="683"/>
      <c r="R27" s="683"/>
      <c r="S27" s="683"/>
      <c r="T27" s="683"/>
      <c r="U27" s="683"/>
      <c r="V27" s="683"/>
      <c r="W27" s="684"/>
      <c r="X27" s="11"/>
    </row>
    <row r="28" spans="3:24" ht="12" customHeight="1" x14ac:dyDescent="0.4">
      <c r="C28" s="787"/>
      <c r="D28" s="693"/>
      <c r="E28" s="694"/>
      <c r="F28" s="682"/>
      <c r="G28" s="683"/>
      <c r="H28" s="683"/>
      <c r="I28" s="683"/>
      <c r="J28" s="683"/>
      <c r="K28" s="683"/>
      <c r="L28" s="689"/>
      <c r="M28" s="743"/>
      <c r="N28" s="608"/>
      <c r="O28" s="741"/>
      <c r="P28" s="749"/>
      <c r="Q28" s="747"/>
      <c r="R28" s="747"/>
      <c r="S28" s="747"/>
      <c r="T28" s="747"/>
      <c r="U28" s="747"/>
      <c r="V28" s="747"/>
      <c r="W28" s="750"/>
      <c r="X28" s="11"/>
    </row>
    <row r="29" spans="3:24" ht="12" customHeight="1" x14ac:dyDescent="0.4">
      <c r="C29" s="738" t="s">
        <v>1172</v>
      </c>
      <c r="D29" s="739"/>
      <c r="E29" s="739"/>
      <c r="F29" s="739"/>
      <c r="G29" s="739"/>
      <c r="H29" s="739"/>
      <c r="I29" s="739"/>
      <c r="J29" s="739"/>
      <c r="K29" s="739"/>
      <c r="L29" s="739"/>
      <c r="M29" s="739"/>
      <c r="N29" s="739"/>
      <c r="O29" s="739"/>
      <c r="P29" s="739"/>
      <c r="Q29" s="739"/>
      <c r="R29" s="739"/>
      <c r="S29" s="739"/>
      <c r="T29" s="910"/>
      <c r="U29" s="910"/>
      <c r="V29" s="910"/>
      <c r="W29" s="911"/>
      <c r="X29" s="11"/>
    </row>
    <row r="30" spans="3:24" ht="12" customHeight="1" x14ac:dyDescent="0.4">
      <c r="C30" s="607"/>
      <c r="D30" s="608"/>
      <c r="E30" s="608"/>
      <c r="F30" s="608"/>
      <c r="G30" s="608"/>
      <c r="H30" s="608"/>
      <c r="I30" s="608"/>
      <c r="J30" s="608"/>
      <c r="K30" s="608"/>
      <c r="L30" s="608"/>
      <c r="M30" s="608"/>
      <c r="N30" s="608"/>
      <c r="O30" s="608"/>
      <c r="P30" s="608"/>
      <c r="Q30" s="608"/>
      <c r="R30" s="608"/>
      <c r="S30" s="608"/>
      <c r="T30" s="912"/>
      <c r="U30" s="912"/>
      <c r="V30" s="912"/>
      <c r="W30" s="913"/>
      <c r="X30" s="11"/>
    </row>
    <row r="31" spans="3:24" x14ac:dyDescent="0.4">
      <c r="C31" s="896" t="str">
        <f>入力シート!K410&amp;""</f>
        <v/>
      </c>
      <c r="D31" s="897"/>
      <c r="E31" s="897"/>
      <c r="F31" s="897"/>
      <c r="G31" s="897"/>
      <c r="H31" s="897"/>
      <c r="I31" s="897"/>
      <c r="J31" s="897"/>
      <c r="K31" s="897"/>
      <c r="L31" s="897"/>
      <c r="M31" s="897"/>
      <c r="N31" s="897"/>
      <c r="O31" s="897"/>
      <c r="P31" s="897"/>
      <c r="Q31" s="897"/>
      <c r="R31" s="897"/>
      <c r="S31" s="897"/>
      <c r="T31" s="897"/>
      <c r="U31" s="897"/>
      <c r="V31" s="897"/>
      <c r="W31" s="898"/>
      <c r="X31" s="11"/>
    </row>
    <row r="32" spans="3:24" x14ac:dyDescent="0.4">
      <c r="C32" s="896"/>
      <c r="D32" s="897"/>
      <c r="E32" s="897"/>
      <c r="F32" s="897"/>
      <c r="G32" s="897"/>
      <c r="H32" s="897"/>
      <c r="I32" s="897"/>
      <c r="J32" s="897"/>
      <c r="K32" s="897"/>
      <c r="L32" s="897"/>
      <c r="M32" s="897"/>
      <c r="N32" s="897"/>
      <c r="O32" s="897"/>
      <c r="P32" s="897"/>
      <c r="Q32" s="897"/>
      <c r="R32" s="897"/>
      <c r="S32" s="897"/>
      <c r="T32" s="897"/>
      <c r="U32" s="897"/>
      <c r="V32" s="897"/>
      <c r="W32" s="898"/>
      <c r="X32" s="11"/>
    </row>
    <row r="33" spans="3:24" x14ac:dyDescent="0.4">
      <c r="C33" s="896"/>
      <c r="D33" s="897"/>
      <c r="E33" s="897"/>
      <c r="F33" s="897"/>
      <c r="G33" s="897"/>
      <c r="H33" s="897"/>
      <c r="I33" s="897"/>
      <c r="J33" s="897"/>
      <c r="K33" s="897"/>
      <c r="L33" s="897"/>
      <c r="M33" s="897"/>
      <c r="N33" s="897"/>
      <c r="O33" s="897"/>
      <c r="P33" s="897"/>
      <c r="Q33" s="897"/>
      <c r="R33" s="897"/>
      <c r="S33" s="897"/>
      <c r="T33" s="897"/>
      <c r="U33" s="897"/>
      <c r="V33" s="897"/>
      <c r="W33" s="898"/>
      <c r="X33" s="11"/>
    </row>
    <row r="34" spans="3:24" x14ac:dyDescent="0.4">
      <c r="C34" s="896"/>
      <c r="D34" s="897"/>
      <c r="E34" s="897"/>
      <c r="F34" s="897"/>
      <c r="G34" s="897"/>
      <c r="H34" s="897"/>
      <c r="I34" s="897"/>
      <c r="J34" s="897"/>
      <c r="K34" s="897"/>
      <c r="L34" s="897"/>
      <c r="M34" s="897"/>
      <c r="N34" s="897"/>
      <c r="O34" s="897"/>
      <c r="P34" s="897"/>
      <c r="Q34" s="897"/>
      <c r="R34" s="897"/>
      <c r="S34" s="897"/>
      <c r="T34" s="897"/>
      <c r="U34" s="897"/>
      <c r="V34" s="897"/>
      <c r="W34" s="898"/>
      <c r="X34" s="11"/>
    </row>
    <row r="35" spans="3:24" x14ac:dyDescent="0.4">
      <c r="C35" s="896"/>
      <c r="D35" s="897"/>
      <c r="E35" s="897"/>
      <c r="F35" s="897"/>
      <c r="G35" s="897"/>
      <c r="H35" s="897"/>
      <c r="I35" s="897"/>
      <c r="J35" s="897"/>
      <c r="K35" s="897"/>
      <c r="L35" s="897"/>
      <c r="M35" s="897"/>
      <c r="N35" s="897"/>
      <c r="O35" s="897"/>
      <c r="P35" s="897"/>
      <c r="Q35" s="897"/>
      <c r="R35" s="897"/>
      <c r="S35" s="897"/>
      <c r="T35" s="897"/>
      <c r="U35" s="897"/>
      <c r="V35" s="897"/>
      <c r="W35" s="898"/>
      <c r="X35" s="11"/>
    </row>
    <row r="36" spans="3:24" x14ac:dyDescent="0.4">
      <c r="C36" s="896"/>
      <c r="D36" s="897"/>
      <c r="E36" s="897"/>
      <c r="F36" s="897"/>
      <c r="G36" s="897"/>
      <c r="H36" s="897"/>
      <c r="I36" s="897"/>
      <c r="J36" s="897"/>
      <c r="K36" s="897"/>
      <c r="L36" s="897"/>
      <c r="M36" s="897"/>
      <c r="N36" s="897"/>
      <c r="O36" s="897"/>
      <c r="P36" s="897"/>
      <c r="Q36" s="897"/>
      <c r="R36" s="897"/>
      <c r="S36" s="897"/>
      <c r="T36" s="897"/>
      <c r="U36" s="897"/>
      <c r="V36" s="897"/>
      <c r="W36" s="898"/>
      <c r="X36" s="11"/>
    </row>
    <row r="37" spans="3:24" x14ac:dyDescent="0.4">
      <c r="C37" s="896"/>
      <c r="D37" s="897"/>
      <c r="E37" s="897"/>
      <c r="F37" s="897"/>
      <c r="G37" s="897"/>
      <c r="H37" s="897"/>
      <c r="I37" s="897"/>
      <c r="J37" s="897"/>
      <c r="K37" s="897"/>
      <c r="L37" s="897"/>
      <c r="M37" s="897"/>
      <c r="N37" s="897"/>
      <c r="O37" s="897"/>
      <c r="P37" s="897"/>
      <c r="Q37" s="897"/>
      <c r="R37" s="897"/>
      <c r="S37" s="897"/>
      <c r="T37" s="897"/>
      <c r="U37" s="897"/>
      <c r="V37" s="897"/>
      <c r="W37" s="898"/>
      <c r="X37" s="11"/>
    </row>
    <row r="38" spans="3:24" x14ac:dyDescent="0.4">
      <c r="C38" s="896"/>
      <c r="D38" s="897"/>
      <c r="E38" s="897"/>
      <c r="F38" s="897"/>
      <c r="G38" s="897"/>
      <c r="H38" s="897"/>
      <c r="I38" s="897"/>
      <c r="J38" s="897"/>
      <c r="K38" s="897"/>
      <c r="L38" s="897"/>
      <c r="M38" s="897"/>
      <c r="N38" s="897"/>
      <c r="O38" s="897"/>
      <c r="P38" s="897"/>
      <c r="Q38" s="897"/>
      <c r="R38" s="897"/>
      <c r="S38" s="897"/>
      <c r="T38" s="897"/>
      <c r="U38" s="897"/>
      <c r="V38" s="897"/>
      <c r="W38" s="898"/>
      <c r="X38" s="11"/>
    </row>
    <row r="39" spans="3:24" x14ac:dyDescent="0.4">
      <c r="C39" s="896"/>
      <c r="D39" s="897"/>
      <c r="E39" s="897"/>
      <c r="F39" s="897"/>
      <c r="G39" s="897"/>
      <c r="H39" s="897"/>
      <c r="I39" s="897"/>
      <c r="J39" s="897"/>
      <c r="K39" s="897"/>
      <c r="L39" s="897"/>
      <c r="M39" s="897"/>
      <c r="N39" s="897"/>
      <c r="O39" s="897"/>
      <c r="P39" s="897"/>
      <c r="Q39" s="897"/>
      <c r="R39" s="897"/>
      <c r="S39" s="897"/>
      <c r="T39" s="897"/>
      <c r="U39" s="897"/>
      <c r="V39" s="897"/>
      <c r="W39" s="898"/>
      <c r="X39" s="11"/>
    </row>
    <row r="40" spans="3:24" x14ac:dyDescent="0.4">
      <c r="C40" s="896"/>
      <c r="D40" s="897"/>
      <c r="E40" s="897"/>
      <c r="F40" s="897"/>
      <c r="G40" s="897"/>
      <c r="H40" s="897"/>
      <c r="I40" s="897"/>
      <c r="J40" s="897"/>
      <c r="K40" s="897"/>
      <c r="L40" s="897"/>
      <c r="M40" s="897"/>
      <c r="N40" s="897"/>
      <c r="O40" s="897"/>
      <c r="P40" s="897"/>
      <c r="Q40" s="897"/>
      <c r="R40" s="897"/>
      <c r="S40" s="897"/>
      <c r="T40" s="897"/>
      <c r="U40" s="897"/>
      <c r="V40" s="897"/>
      <c r="W40" s="898"/>
      <c r="X40" s="11"/>
    </row>
    <row r="41" spans="3:24" x14ac:dyDescent="0.4">
      <c r="C41" s="896"/>
      <c r="D41" s="897"/>
      <c r="E41" s="897"/>
      <c r="F41" s="897"/>
      <c r="G41" s="897"/>
      <c r="H41" s="897"/>
      <c r="I41" s="897"/>
      <c r="J41" s="897"/>
      <c r="K41" s="897"/>
      <c r="L41" s="897"/>
      <c r="M41" s="897"/>
      <c r="N41" s="897"/>
      <c r="O41" s="897"/>
      <c r="P41" s="897"/>
      <c r="Q41" s="897"/>
      <c r="R41" s="897"/>
      <c r="S41" s="897"/>
      <c r="T41" s="897"/>
      <c r="U41" s="897"/>
      <c r="V41" s="897"/>
      <c r="W41" s="898"/>
      <c r="X41" s="11"/>
    </row>
    <row r="42" spans="3:24" x14ac:dyDescent="0.4">
      <c r="C42" s="896"/>
      <c r="D42" s="897"/>
      <c r="E42" s="897"/>
      <c r="F42" s="897"/>
      <c r="G42" s="897"/>
      <c r="H42" s="897"/>
      <c r="I42" s="897"/>
      <c r="J42" s="897"/>
      <c r="K42" s="897"/>
      <c r="L42" s="897"/>
      <c r="M42" s="897"/>
      <c r="N42" s="897"/>
      <c r="O42" s="897"/>
      <c r="P42" s="897"/>
      <c r="Q42" s="897"/>
      <c r="R42" s="897"/>
      <c r="S42" s="897"/>
      <c r="T42" s="897"/>
      <c r="U42" s="897"/>
      <c r="V42" s="897"/>
      <c r="W42" s="898"/>
      <c r="X42" s="11"/>
    </row>
    <row r="43" spans="3:24" x14ac:dyDescent="0.4">
      <c r="C43" s="896"/>
      <c r="D43" s="897"/>
      <c r="E43" s="897"/>
      <c r="F43" s="897"/>
      <c r="G43" s="897"/>
      <c r="H43" s="897"/>
      <c r="I43" s="897"/>
      <c r="J43" s="897"/>
      <c r="K43" s="897"/>
      <c r="L43" s="897"/>
      <c r="M43" s="897"/>
      <c r="N43" s="897"/>
      <c r="O43" s="897"/>
      <c r="P43" s="897"/>
      <c r="Q43" s="897"/>
      <c r="R43" s="897"/>
      <c r="S43" s="897"/>
      <c r="T43" s="897"/>
      <c r="U43" s="897"/>
      <c r="V43" s="897"/>
      <c r="W43" s="898"/>
      <c r="X43" s="11"/>
    </row>
    <row r="44" spans="3:24" x14ac:dyDescent="0.4">
      <c r="C44" s="896"/>
      <c r="D44" s="897"/>
      <c r="E44" s="897"/>
      <c r="F44" s="897"/>
      <c r="G44" s="897"/>
      <c r="H44" s="897"/>
      <c r="I44" s="897"/>
      <c r="J44" s="897"/>
      <c r="K44" s="897"/>
      <c r="L44" s="897"/>
      <c r="M44" s="897"/>
      <c r="N44" s="897"/>
      <c r="O44" s="897"/>
      <c r="P44" s="897"/>
      <c r="Q44" s="897"/>
      <c r="R44" s="897"/>
      <c r="S44" s="897"/>
      <c r="T44" s="897"/>
      <c r="U44" s="897"/>
      <c r="V44" s="897"/>
      <c r="W44" s="898"/>
      <c r="X44" s="11"/>
    </row>
    <row r="45" spans="3:24" x14ac:dyDescent="0.4">
      <c r="C45" s="896"/>
      <c r="D45" s="897"/>
      <c r="E45" s="897"/>
      <c r="F45" s="897"/>
      <c r="G45" s="897"/>
      <c r="H45" s="897"/>
      <c r="I45" s="897"/>
      <c r="J45" s="897"/>
      <c r="K45" s="897"/>
      <c r="L45" s="897"/>
      <c r="M45" s="897"/>
      <c r="N45" s="897"/>
      <c r="O45" s="897"/>
      <c r="P45" s="897"/>
      <c r="Q45" s="897"/>
      <c r="R45" s="897"/>
      <c r="S45" s="897"/>
      <c r="T45" s="897"/>
      <c r="U45" s="897"/>
      <c r="V45" s="897"/>
      <c r="W45" s="898"/>
      <c r="X45" s="11"/>
    </row>
    <row r="46" spans="3:24" x14ac:dyDescent="0.4">
      <c r="C46" s="896"/>
      <c r="D46" s="897"/>
      <c r="E46" s="897"/>
      <c r="F46" s="897"/>
      <c r="G46" s="897"/>
      <c r="H46" s="897"/>
      <c r="I46" s="897"/>
      <c r="J46" s="897"/>
      <c r="K46" s="897"/>
      <c r="L46" s="897"/>
      <c r="M46" s="897"/>
      <c r="N46" s="897"/>
      <c r="O46" s="897"/>
      <c r="P46" s="897"/>
      <c r="Q46" s="897"/>
      <c r="R46" s="897"/>
      <c r="S46" s="897"/>
      <c r="T46" s="897"/>
      <c r="U46" s="897"/>
      <c r="V46" s="897"/>
      <c r="W46" s="898"/>
      <c r="X46" s="11"/>
    </row>
    <row r="47" spans="3:24" x14ac:dyDescent="0.4">
      <c r="C47" s="896"/>
      <c r="D47" s="897"/>
      <c r="E47" s="897"/>
      <c r="F47" s="897"/>
      <c r="G47" s="897"/>
      <c r="H47" s="897"/>
      <c r="I47" s="897"/>
      <c r="J47" s="897"/>
      <c r="K47" s="897"/>
      <c r="L47" s="897"/>
      <c r="M47" s="897"/>
      <c r="N47" s="897"/>
      <c r="O47" s="897"/>
      <c r="P47" s="897"/>
      <c r="Q47" s="897"/>
      <c r="R47" s="897"/>
      <c r="S47" s="897"/>
      <c r="T47" s="897"/>
      <c r="U47" s="897"/>
      <c r="V47" s="897"/>
      <c r="W47" s="898"/>
      <c r="X47" s="11"/>
    </row>
    <row r="48" spans="3:24" x14ac:dyDescent="0.4">
      <c r="C48" s="896"/>
      <c r="D48" s="897"/>
      <c r="E48" s="897"/>
      <c r="F48" s="897"/>
      <c r="G48" s="897"/>
      <c r="H48" s="897"/>
      <c r="I48" s="897"/>
      <c r="J48" s="897"/>
      <c r="K48" s="897"/>
      <c r="L48" s="897"/>
      <c r="M48" s="897"/>
      <c r="N48" s="897"/>
      <c r="O48" s="897"/>
      <c r="P48" s="897"/>
      <c r="Q48" s="897"/>
      <c r="R48" s="897"/>
      <c r="S48" s="897"/>
      <c r="T48" s="897"/>
      <c r="U48" s="897"/>
      <c r="V48" s="897"/>
      <c r="W48" s="898"/>
      <c r="X48" s="11"/>
    </row>
    <row r="49" spans="2:24" x14ac:dyDescent="0.4">
      <c r="C49" s="896"/>
      <c r="D49" s="897"/>
      <c r="E49" s="897"/>
      <c r="F49" s="897"/>
      <c r="G49" s="897"/>
      <c r="H49" s="897"/>
      <c r="I49" s="897"/>
      <c r="J49" s="897"/>
      <c r="K49" s="897"/>
      <c r="L49" s="897"/>
      <c r="M49" s="897"/>
      <c r="N49" s="897"/>
      <c r="O49" s="897"/>
      <c r="P49" s="897"/>
      <c r="Q49" s="897"/>
      <c r="R49" s="897"/>
      <c r="S49" s="897"/>
      <c r="T49" s="897"/>
      <c r="U49" s="897"/>
      <c r="V49" s="897"/>
      <c r="W49" s="898"/>
      <c r="X49" s="11"/>
    </row>
    <row r="50" spans="2:24" x14ac:dyDescent="0.4">
      <c r="C50" s="899"/>
      <c r="D50" s="900"/>
      <c r="E50" s="900"/>
      <c r="F50" s="900"/>
      <c r="G50" s="900"/>
      <c r="H50" s="900"/>
      <c r="I50" s="900"/>
      <c r="J50" s="900"/>
      <c r="K50" s="900"/>
      <c r="L50" s="900"/>
      <c r="M50" s="900"/>
      <c r="N50" s="900"/>
      <c r="O50" s="900"/>
      <c r="P50" s="900"/>
      <c r="Q50" s="900"/>
      <c r="R50" s="900"/>
      <c r="S50" s="900"/>
      <c r="T50" s="900"/>
      <c r="U50" s="900"/>
      <c r="V50" s="900"/>
      <c r="W50" s="901"/>
      <c r="X50" s="11"/>
    </row>
    <row r="51" spans="2:24" x14ac:dyDescent="0.4">
      <c r="C51" s="885" t="s">
        <v>811</v>
      </c>
      <c r="D51" s="698"/>
      <c r="E51" s="698"/>
      <c r="F51" s="752" t="str">
        <f>入力シート!K411&amp;""</f>
        <v/>
      </c>
      <c r="G51" s="752"/>
      <c r="H51" s="752"/>
      <c r="I51" s="752"/>
      <c r="J51" s="752"/>
      <c r="K51" s="752"/>
      <c r="L51" s="752"/>
      <c r="M51" s="752"/>
      <c r="N51" s="752"/>
      <c r="O51" s="752"/>
      <c r="P51" s="752"/>
      <c r="Q51" s="752"/>
      <c r="R51" s="752"/>
      <c r="S51" s="752"/>
      <c r="T51" s="752"/>
      <c r="U51" s="752"/>
      <c r="V51" s="752"/>
      <c r="W51" s="887"/>
      <c r="X51" s="11"/>
    </row>
    <row r="52" spans="2:24" ht="12.75" thickBot="1" x14ac:dyDescent="0.45">
      <c r="C52" s="902"/>
      <c r="D52" s="700"/>
      <c r="E52" s="700"/>
      <c r="F52" s="908"/>
      <c r="G52" s="908"/>
      <c r="H52" s="908"/>
      <c r="I52" s="908"/>
      <c r="J52" s="908"/>
      <c r="K52" s="908"/>
      <c r="L52" s="908"/>
      <c r="M52" s="908"/>
      <c r="N52" s="908"/>
      <c r="O52" s="908"/>
      <c r="P52" s="908"/>
      <c r="Q52" s="908"/>
      <c r="R52" s="908"/>
      <c r="S52" s="908"/>
      <c r="T52" s="908"/>
      <c r="U52" s="908"/>
      <c r="V52" s="908"/>
      <c r="W52" s="909"/>
      <c r="X52" s="11"/>
    </row>
    <row r="53" spans="2:24" x14ac:dyDescent="0.4">
      <c r="C53" s="406"/>
      <c r="D53" s="406"/>
      <c r="E53" s="406"/>
      <c r="F53" s="406"/>
      <c r="G53" s="406"/>
      <c r="H53" s="406"/>
      <c r="I53" s="406"/>
      <c r="J53" s="406"/>
      <c r="K53" s="406"/>
      <c r="L53" s="406"/>
      <c r="M53" s="406"/>
      <c r="N53" s="406"/>
      <c r="O53" s="406"/>
      <c r="P53" s="406"/>
      <c r="Q53" s="406"/>
      <c r="R53" s="406"/>
      <c r="S53" s="406"/>
      <c r="T53" s="406"/>
      <c r="U53" s="406"/>
      <c r="V53" s="406"/>
      <c r="W53" s="406"/>
      <c r="X53" s="11"/>
    </row>
    <row r="54" spans="2:24" x14ac:dyDescent="0.4">
      <c r="C54" s="406"/>
      <c r="D54" s="406"/>
      <c r="E54" s="406"/>
      <c r="F54" s="406"/>
      <c r="G54" s="406"/>
      <c r="H54" s="406"/>
      <c r="I54" s="406"/>
      <c r="J54" s="406"/>
      <c r="K54" s="406"/>
      <c r="L54" s="406"/>
      <c r="M54" s="406"/>
      <c r="N54" s="406"/>
      <c r="O54" s="406"/>
      <c r="P54" s="406"/>
      <c r="Q54" s="406"/>
      <c r="R54" s="406"/>
      <c r="S54" s="406"/>
      <c r="T54" s="406"/>
      <c r="U54" s="406"/>
      <c r="V54" s="406"/>
      <c r="W54" s="406"/>
      <c r="X54" s="11"/>
    </row>
    <row r="55" spans="2:24" ht="12.75" thickBot="1" x14ac:dyDescent="0.45">
      <c r="C55" s="406"/>
      <c r="D55" s="406"/>
      <c r="E55" s="406"/>
      <c r="F55" s="406"/>
      <c r="G55" s="406"/>
      <c r="H55" s="406"/>
      <c r="I55" s="406"/>
      <c r="J55" s="406"/>
      <c r="K55" s="406"/>
      <c r="L55" s="406"/>
      <c r="M55" s="406"/>
      <c r="N55" s="406"/>
      <c r="O55" s="406"/>
      <c r="P55" s="406"/>
      <c r="Q55" s="406"/>
      <c r="R55" s="406"/>
      <c r="S55" s="406"/>
      <c r="T55" s="406"/>
      <c r="U55" s="406"/>
      <c r="V55" s="406"/>
      <c r="W55" s="406"/>
      <c r="X55" s="11"/>
    </row>
    <row r="56" spans="2:24" ht="12.75" customHeight="1" x14ac:dyDescent="0.4">
      <c r="C56" s="903" t="s">
        <v>812</v>
      </c>
      <c r="D56" s="903"/>
      <c r="E56" s="903"/>
      <c r="F56" s="903"/>
      <c r="G56" s="903"/>
      <c r="H56" s="903"/>
      <c r="I56" s="904" t="str">
        <f>入力シート!K412&amp;""</f>
        <v/>
      </c>
      <c r="J56" s="905"/>
      <c r="K56" s="406"/>
      <c r="L56" s="406"/>
      <c r="M56" s="406"/>
      <c r="N56" s="406"/>
      <c r="O56" s="406"/>
      <c r="P56" s="406"/>
      <c r="Q56" s="406"/>
      <c r="R56" s="406"/>
      <c r="S56" s="406"/>
      <c r="T56" s="406"/>
      <c r="U56" s="406"/>
      <c r="V56" s="406"/>
      <c r="W56" s="406"/>
      <c r="X56" s="11"/>
    </row>
    <row r="57" spans="2:24" ht="12.75" customHeight="1" thickBot="1" x14ac:dyDescent="0.45">
      <c r="C57" s="903"/>
      <c r="D57" s="903"/>
      <c r="E57" s="903"/>
      <c r="F57" s="903"/>
      <c r="G57" s="903"/>
      <c r="H57" s="903"/>
      <c r="I57" s="906"/>
      <c r="J57" s="907"/>
      <c r="K57" s="406"/>
      <c r="L57" s="406"/>
      <c r="M57" s="406"/>
      <c r="N57" s="406"/>
      <c r="O57" s="406"/>
      <c r="P57" s="406"/>
      <c r="Q57" s="406"/>
      <c r="R57" s="406"/>
      <c r="S57" s="406"/>
      <c r="T57" s="406"/>
      <c r="U57" s="406"/>
      <c r="V57" s="406"/>
      <c r="W57" s="406"/>
      <c r="X57" s="11"/>
    </row>
    <row r="58" spans="2:24" ht="5.0999999999999996" customHeight="1" thickBot="1" x14ac:dyDescent="0.45">
      <c r="C58" s="400"/>
      <c r="D58" s="400"/>
      <c r="E58" s="400"/>
      <c r="F58" s="400"/>
      <c r="G58" s="400"/>
      <c r="H58" s="400"/>
      <c r="I58" s="400"/>
      <c r="J58" s="400"/>
      <c r="K58" s="400"/>
      <c r="L58" s="400"/>
      <c r="M58" s="400"/>
      <c r="N58" s="400"/>
      <c r="O58" s="400"/>
      <c r="P58" s="400"/>
      <c r="Q58" s="400"/>
      <c r="R58" s="400"/>
      <c r="S58" s="400"/>
      <c r="T58" s="400"/>
      <c r="U58" s="400"/>
      <c r="V58" s="400"/>
      <c r="W58" s="400"/>
      <c r="X58" s="11"/>
    </row>
    <row r="59" spans="2:24" ht="12" customHeight="1" x14ac:dyDescent="0.4">
      <c r="B59" s="9" t="s">
        <v>801</v>
      </c>
      <c r="C59" s="892" t="s">
        <v>813</v>
      </c>
      <c r="D59" s="893"/>
      <c r="E59" s="893"/>
      <c r="F59" s="894" t="str">
        <f>入力シート!K413&amp;""</f>
        <v/>
      </c>
      <c r="G59" s="894"/>
      <c r="H59" s="894"/>
      <c r="I59" s="894"/>
      <c r="J59" s="894"/>
      <c r="K59" s="894"/>
      <c r="L59" s="894"/>
      <c r="M59" s="894"/>
      <c r="N59" s="894"/>
      <c r="O59" s="894"/>
      <c r="P59" s="894"/>
      <c r="Q59" s="894"/>
      <c r="R59" s="894"/>
      <c r="S59" s="894"/>
      <c r="T59" s="894"/>
      <c r="U59" s="894"/>
      <c r="V59" s="894"/>
      <c r="W59" s="895"/>
      <c r="X59" s="11"/>
    </row>
    <row r="60" spans="2:24" ht="12" customHeight="1" x14ac:dyDescent="0.4">
      <c r="C60" s="885"/>
      <c r="D60" s="698"/>
      <c r="E60" s="698"/>
      <c r="F60" s="752"/>
      <c r="G60" s="752"/>
      <c r="H60" s="752"/>
      <c r="I60" s="752"/>
      <c r="J60" s="752"/>
      <c r="K60" s="752"/>
      <c r="L60" s="752"/>
      <c r="M60" s="752"/>
      <c r="N60" s="752"/>
      <c r="O60" s="752"/>
      <c r="P60" s="752"/>
      <c r="Q60" s="752"/>
      <c r="R60" s="752"/>
      <c r="S60" s="752"/>
      <c r="T60" s="752"/>
      <c r="U60" s="752"/>
      <c r="V60" s="752"/>
      <c r="W60" s="887"/>
      <c r="X60" s="11"/>
    </row>
    <row r="61" spans="2:24" ht="12" customHeight="1" x14ac:dyDescent="0.4">
      <c r="C61" s="890" t="s">
        <v>1013</v>
      </c>
      <c r="D61" s="891"/>
      <c r="E61" s="891"/>
      <c r="F61" s="752" t="str">
        <f>入力シート!K414&amp;""</f>
        <v/>
      </c>
      <c r="G61" s="752"/>
      <c r="H61" s="752"/>
      <c r="I61" s="752"/>
      <c r="J61" s="752"/>
      <c r="K61" s="752"/>
      <c r="L61" s="752"/>
      <c r="M61" s="752"/>
      <c r="N61" s="752"/>
      <c r="O61" s="752"/>
      <c r="P61" s="752"/>
      <c r="Q61" s="752"/>
      <c r="R61" s="752"/>
      <c r="S61" s="752"/>
      <c r="T61" s="752"/>
      <c r="U61" s="752"/>
      <c r="V61" s="752"/>
      <c r="W61" s="887"/>
      <c r="X61" s="11"/>
    </row>
    <row r="62" spans="2:24" ht="12" customHeight="1" x14ac:dyDescent="0.4">
      <c r="C62" s="890"/>
      <c r="D62" s="891"/>
      <c r="E62" s="891"/>
      <c r="F62" s="752"/>
      <c r="G62" s="752"/>
      <c r="H62" s="752"/>
      <c r="I62" s="752"/>
      <c r="J62" s="752"/>
      <c r="K62" s="752"/>
      <c r="L62" s="752"/>
      <c r="M62" s="752"/>
      <c r="N62" s="752"/>
      <c r="O62" s="752"/>
      <c r="P62" s="752"/>
      <c r="Q62" s="752"/>
      <c r="R62" s="752"/>
      <c r="S62" s="752"/>
      <c r="T62" s="752"/>
      <c r="U62" s="752"/>
      <c r="V62" s="752"/>
      <c r="W62" s="887"/>
      <c r="X62" s="11"/>
    </row>
    <row r="63" spans="2:24" ht="12" customHeight="1" x14ac:dyDescent="0.4">
      <c r="C63" s="885" t="s">
        <v>805</v>
      </c>
      <c r="D63" s="698"/>
      <c r="E63" s="698"/>
      <c r="F63" s="886" t="str">
        <f>入力シート!K415&amp;""</f>
        <v/>
      </c>
      <c r="G63" s="886"/>
      <c r="H63" s="736" t="str">
        <f>入力シート!K416&amp;""</f>
        <v>国・地域コードを入力してください</v>
      </c>
      <c r="I63" s="734"/>
      <c r="J63" s="734"/>
      <c r="K63" s="734"/>
      <c r="L63" s="735"/>
      <c r="M63" s="742" t="s">
        <v>814</v>
      </c>
      <c r="N63" s="739"/>
      <c r="O63" s="740"/>
      <c r="P63" s="914" t="str">
        <f>入力シート!K417&amp;""</f>
        <v/>
      </c>
      <c r="Q63" s="915"/>
      <c r="R63" s="915"/>
      <c r="S63" s="915"/>
      <c r="T63" s="915"/>
      <c r="U63" s="915"/>
      <c r="V63" s="915"/>
      <c r="W63" s="916"/>
      <c r="X63" s="11"/>
    </row>
    <row r="64" spans="2:24" ht="12" customHeight="1" x14ac:dyDescent="0.4">
      <c r="C64" s="885"/>
      <c r="D64" s="698"/>
      <c r="E64" s="698"/>
      <c r="F64" s="886"/>
      <c r="G64" s="886"/>
      <c r="H64" s="749"/>
      <c r="I64" s="747"/>
      <c r="J64" s="747"/>
      <c r="K64" s="747"/>
      <c r="L64" s="748"/>
      <c r="M64" s="743"/>
      <c r="N64" s="608"/>
      <c r="O64" s="741"/>
      <c r="P64" s="917"/>
      <c r="Q64" s="811"/>
      <c r="R64" s="811"/>
      <c r="S64" s="811"/>
      <c r="T64" s="811"/>
      <c r="U64" s="811"/>
      <c r="V64" s="811"/>
      <c r="W64" s="812"/>
      <c r="X64" s="11"/>
    </row>
    <row r="65" spans="3:24" ht="12" customHeight="1" x14ac:dyDescent="0.4">
      <c r="C65" s="885" t="s">
        <v>815</v>
      </c>
      <c r="D65" s="698"/>
      <c r="E65" s="698"/>
      <c r="F65" s="698"/>
      <c r="G65" s="698"/>
      <c r="H65" s="736" t="str">
        <f>入力シート!K418&amp;""</f>
        <v/>
      </c>
      <c r="I65" s="734"/>
      <c r="J65" s="734"/>
      <c r="K65" s="734"/>
      <c r="L65" s="734"/>
      <c r="M65" s="881"/>
      <c r="N65" s="881"/>
      <c r="O65" s="881"/>
      <c r="P65" s="881"/>
      <c r="Q65" s="881"/>
      <c r="R65" s="881"/>
      <c r="S65" s="881"/>
      <c r="T65" s="881"/>
      <c r="U65" s="881"/>
      <c r="V65" s="881"/>
      <c r="W65" s="882"/>
      <c r="X65" s="11"/>
    </row>
    <row r="66" spans="3:24" ht="12" customHeight="1" x14ac:dyDescent="0.4">
      <c r="C66" s="885"/>
      <c r="D66" s="698"/>
      <c r="E66" s="698"/>
      <c r="F66" s="698"/>
      <c r="G66" s="698"/>
      <c r="H66" s="749"/>
      <c r="I66" s="747"/>
      <c r="J66" s="747"/>
      <c r="K66" s="747"/>
      <c r="L66" s="747"/>
      <c r="M66" s="883"/>
      <c r="N66" s="883"/>
      <c r="O66" s="883"/>
      <c r="P66" s="883"/>
      <c r="Q66" s="883"/>
      <c r="R66" s="883"/>
      <c r="S66" s="883"/>
      <c r="T66" s="883"/>
      <c r="U66" s="883"/>
      <c r="V66" s="883"/>
      <c r="W66" s="884"/>
      <c r="X66" s="11"/>
    </row>
    <row r="67" spans="3:24" ht="12" customHeight="1" x14ac:dyDescent="0.4">
      <c r="C67" s="918" t="s">
        <v>816</v>
      </c>
      <c r="D67" s="919"/>
      <c r="E67" s="919"/>
      <c r="F67" s="919"/>
      <c r="G67" s="919"/>
      <c r="H67" s="921" t="str">
        <f>入力シート!K419&amp;""</f>
        <v/>
      </c>
      <c r="I67" s="921"/>
      <c r="J67" s="878" t="s">
        <v>831</v>
      </c>
      <c r="K67" s="879" t="str">
        <f>入力シート!K420&amp;""</f>
        <v/>
      </c>
      <c r="L67" s="878" t="s">
        <v>842</v>
      </c>
      <c r="M67" s="413"/>
      <c r="N67" s="414"/>
      <c r="O67" s="414"/>
      <c r="P67" s="414"/>
      <c r="Q67" s="414"/>
      <c r="R67" s="414"/>
      <c r="S67" s="414"/>
      <c r="T67" s="880"/>
      <c r="U67" s="880"/>
      <c r="V67" s="880"/>
      <c r="W67" s="889"/>
      <c r="X67" s="11"/>
    </row>
    <row r="68" spans="3:24" ht="12" customHeight="1" x14ac:dyDescent="0.4">
      <c r="C68" s="918"/>
      <c r="D68" s="919"/>
      <c r="E68" s="919"/>
      <c r="F68" s="919"/>
      <c r="G68" s="919"/>
      <c r="H68" s="921"/>
      <c r="I68" s="921"/>
      <c r="J68" s="878"/>
      <c r="K68" s="879"/>
      <c r="L68" s="878"/>
      <c r="M68" s="415"/>
      <c r="N68" s="416"/>
      <c r="O68" s="416"/>
      <c r="P68" s="416"/>
      <c r="Q68" s="416"/>
      <c r="R68" s="416"/>
      <c r="S68" s="416"/>
      <c r="T68" s="880"/>
      <c r="U68" s="880"/>
      <c r="V68" s="880"/>
      <c r="W68" s="889"/>
      <c r="X68" s="11"/>
    </row>
    <row r="69" spans="3:24" ht="12" customHeight="1" x14ac:dyDescent="0.4">
      <c r="C69" s="920" t="s">
        <v>998</v>
      </c>
      <c r="D69" s="888"/>
      <c r="E69" s="888"/>
      <c r="F69" s="752" t="str">
        <f>入力シート!K421&amp;""</f>
        <v/>
      </c>
      <c r="G69" s="752"/>
      <c r="H69" s="752"/>
      <c r="I69" s="752"/>
      <c r="J69" s="752"/>
      <c r="K69" s="752"/>
      <c r="L69" s="752"/>
      <c r="M69" s="834" t="s">
        <v>810</v>
      </c>
      <c r="N69" s="698"/>
      <c r="O69" s="698"/>
      <c r="P69" s="736" t="str">
        <f>入力シート!K422&amp;""</f>
        <v/>
      </c>
      <c r="Q69" s="734"/>
      <c r="R69" s="734"/>
      <c r="S69" s="734"/>
      <c r="T69" s="734"/>
      <c r="U69" s="734"/>
      <c r="V69" s="734"/>
      <c r="W69" s="737"/>
      <c r="X69" s="11"/>
    </row>
    <row r="70" spans="3:24" ht="12" customHeight="1" x14ac:dyDescent="0.4">
      <c r="C70" s="920"/>
      <c r="D70" s="888"/>
      <c r="E70" s="888"/>
      <c r="F70" s="752"/>
      <c r="G70" s="752"/>
      <c r="H70" s="752"/>
      <c r="I70" s="752"/>
      <c r="J70" s="752"/>
      <c r="K70" s="752"/>
      <c r="L70" s="752"/>
      <c r="M70" s="834"/>
      <c r="N70" s="698"/>
      <c r="O70" s="698"/>
      <c r="P70" s="749"/>
      <c r="Q70" s="747"/>
      <c r="R70" s="747"/>
      <c r="S70" s="747"/>
      <c r="T70" s="747"/>
      <c r="U70" s="747"/>
      <c r="V70" s="747"/>
      <c r="W70" s="750"/>
      <c r="X70" s="11"/>
    </row>
    <row r="71" spans="3:24" ht="12" customHeight="1" x14ac:dyDescent="0.4">
      <c r="C71" s="885" t="s">
        <v>811</v>
      </c>
      <c r="D71" s="698"/>
      <c r="E71" s="698"/>
      <c r="F71" s="752" t="str">
        <f>入力シート!K423&amp;""</f>
        <v/>
      </c>
      <c r="G71" s="752"/>
      <c r="H71" s="752"/>
      <c r="I71" s="752"/>
      <c r="J71" s="752"/>
      <c r="K71" s="752"/>
      <c r="L71" s="752"/>
      <c r="M71" s="752"/>
      <c r="N71" s="752"/>
      <c r="O71" s="752"/>
      <c r="P71" s="752"/>
      <c r="Q71" s="752"/>
      <c r="R71" s="752"/>
      <c r="S71" s="752"/>
      <c r="T71" s="752"/>
      <c r="U71" s="752"/>
      <c r="V71" s="752"/>
      <c r="W71" s="887"/>
      <c r="X71" s="11"/>
    </row>
    <row r="72" spans="3:24" ht="12" customHeight="1" thickBot="1" x14ac:dyDescent="0.45">
      <c r="C72" s="902"/>
      <c r="D72" s="700"/>
      <c r="E72" s="700"/>
      <c r="F72" s="908"/>
      <c r="G72" s="908"/>
      <c r="H72" s="908"/>
      <c r="I72" s="908"/>
      <c r="J72" s="908"/>
      <c r="K72" s="908"/>
      <c r="L72" s="908"/>
      <c r="M72" s="908"/>
      <c r="N72" s="908"/>
      <c r="O72" s="908"/>
      <c r="P72" s="908"/>
      <c r="Q72" s="908"/>
      <c r="R72" s="908"/>
      <c r="S72" s="908"/>
      <c r="T72" s="908"/>
      <c r="U72" s="908"/>
      <c r="V72" s="908"/>
      <c r="W72" s="909"/>
      <c r="X72" s="11"/>
    </row>
    <row r="73" spans="3:24" x14ac:dyDescent="0.4">
      <c r="C73" s="15"/>
      <c r="D73" s="15"/>
      <c r="E73" s="15"/>
      <c r="F73" s="15"/>
      <c r="G73" s="15"/>
      <c r="H73" s="15"/>
      <c r="I73" s="15"/>
      <c r="J73" s="15"/>
      <c r="K73" s="15"/>
      <c r="L73" s="15"/>
      <c r="M73" s="15"/>
      <c r="N73" s="15"/>
      <c r="O73" s="15"/>
      <c r="P73" s="15"/>
      <c r="Q73" s="15"/>
      <c r="R73" s="15"/>
      <c r="S73" s="15"/>
      <c r="T73" s="15"/>
      <c r="U73" s="15"/>
      <c r="V73" s="15"/>
      <c r="W73" s="15"/>
      <c r="X73" s="11"/>
    </row>
    <row r="74" spans="3:24" x14ac:dyDescent="0.4">
      <c r="C74" s="11"/>
      <c r="D74" s="11"/>
      <c r="E74" s="11"/>
      <c r="F74" s="11"/>
      <c r="G74" s="11"/>
      <c r="H74" s="11"/>
      <c r="I74" s="11"/>
      <c r="J74" s="11"/>
      <c r="K74" s="11"/>
      <c r="L74" s="11"/>
      <c r="M74" s="11"/>
      <c r="N74" s="11"/>
      <c r="O74" s="11"/>
      <c r="P74" s="11"/>
      <c r="Q74" s="11"/>
      <c r="R74" s="11"/>
      <c r="S74" s="11"/>
      <c r="T74" s="11"/>
      <c r="U74" s="11"/>
      <c r="V74" s="11"/>
      <c r="W74" s="11"/>
      <c r="X74" s="11"/>
    </row>
    <row r="75" spans="3:24" x14ac:dyDescent="0.4">
      <c r="C75" s="11"/>
      <c r="D75" s="11"/>
      <c r="E75" s="11"/>
      <c r="F75" s="11"/>
      <c r="G75" s="11"/>
      <c r="H75" s="11"/>
      <c r="I75" s="11"/>
      <c r="J75" s="11"/>
      <c r="K75" s="11"/>
      <c r="L75" s="11"/>
      <c r="M75" s="11"/>
      <c r="N75" s="11"/>
      <c r="O75" s="11"/>
      <c r="P75" s="11"/>
      <c r="Q75" s="11"/>
      <c r="R75" s="11"/>
      <c r="S75" s="11"/>
      <c r="T75" s="11"/>
      <c r="U75" s="11"/>
      <c r="V75" s="11"/>
      <c r="W75" s="11"/>
    </row>
    <row r="76" spans="3:24" x14ac:dyDescent="0.4">
      <c r="C76" s="11"/>
      <c r="D76" s="11"/>
      <c r="E76" s="11"/>
      <c r="F76" s="11"/>
      <c r="G76" s="11"/>
      <c r="H76" s="11"/>
      <c r="I76" s="11"/>
      <c r="J76" s="11"/>
      <c r="K76" s="11"/>
      <c r="L76" s="11"/>
      <c r="M76" s="11"/>
      <c r="N76" s="11"/>
      <c r="O76" s="11"/>
      <c r="P76" s="11"/>
      <c r="Q76" s="11"/>
      <c r="R76" s="11"/>
      <c r="S76" s="11"/>
      <c r="T76" s="11"/>
      <c r="U76" s="11"/>
      <c r="V76" s="11"/>
      <c r="W76" s="11"/>
    </row>
    <row r="77" spans="3:24" x14ac:dyDescent="0.4">
      <c r="C77" s="11"/>
      <c r="D77" s="11"/>
      <c r="E77" s="11"/>
      <c r="F77" s="11"/>
      <c r="G77" s="11"/>
      <c r="H77" s="11"/>
      <c r="I77" s="11"/>
      <c r="J77" s="11"/>
      <c r="K77" s="11"/>
      <c r="L77" s="11"/>
      <c r="M77" s="11"/>
      <c r="N77" s="11"/>
      <c r="O77" s="11"/>
      <c r="P77" s="11"/>
      <c r="Q77" s="11"/>
      <c r="R77" s="11"/>
      <c r="S77" s="11"/>
      <c r="T77" s="11"/>
      <c r="U77" s="11"/>
      <c r="V77" s="11"/>
      <c r="W77" s="11"/>
    </row>
    <row r="78" spans="3:24" x14ac:dyDescent="0.4">
      <c r="C78" s="11"/>
      <c r="D78" s="11"/>
      <c r="E78" s="11"/>
      <c r="F78" s="11"/>
      <c r="G78" s="11"/>
      <c r="H78" s="11"/>
      <c r="I78" s="11"/>
      <c r="J78" s="11"/>
      <c r="K78" s="11"/>
      <c r="L78" s="11"/>
      <c r="M78" s="11"/>
      <c r="N78" s="11"/>
      <c r="O78" s="11"/>
      <c r="P78" s="11"/>
      <c r="Q78" s="11"/>
      <c r="R78" s="11"/>
      <c r="S78" s="11"/>
      <c r="T78" s="11"/>
      <c r="U78" s="11"/>
      <c r="V78" s="11"/>
      <c r="W78" s="11"/>
    </row>
    <row r="79" spans="3:24" x14ac:dyDescent="0.4">
      <c r="C79" s="11"/>
      <c r="D79" s="11"/>
      <c r="E79" s="11"/>
      <c r="F79" s="11"/>
      <c r="G79" s="11"/>
      <c r="H79" s="11"/>
      <c r="I79" s="11"/>
      <c r="J79" s="11"/>
      <c r="K79" s="11"/>
      <c r="L79" s="11"/>
      <c r="M79" s="11"/>
      <c r="N79" s="11"/>
      <c r="O79" s="11"/>
      <c r="P79" s="11"/>
      <c r="Q79" s="11"/>
      <c r="R79" s="11"/>
      <c r="S79" s="11"/>
      <c r="T79" s="11"/>
      <c r="U79" s="11"/>
      <c r="V79" s="11"/>
      <c r="W79" s="11"/>
    </row>
    <row r="80" spans="3:24" x14ac:dyDescent="0.4">
      <c r="C80" s="11"/>
      <c r="D80" s="11"/>
      <c r="E80" s="11"/>
      <c r="F80" s="11"/>
      <c r="G80" s="11"/>
      <c r="H80" s="11"/>
      <c r="I80" s="11"/>
      <c r="J80" s="11"/>
      <c r="K80" s="11"/>
      <c r="L80" s="11"/>
      <c r="M80" s="11"/>
      <c r="N80" s="11"/>
      <c r="O80" s="11"/>
      <c r="P80" s="11"/>
      <c r="Q80" s="11"/>
      <c r="R80" s="11"/>
      <c r="S80" s="11"/>
      <c r="T80" s="11"/>
      <c r="U80" s="11"/>
      <c r="V80" s="11"/>
      <c r="W80" s="11"/>
    </row>
    <row r="81" spans="1:23" x14ac:dyDescent="0.4">
      <c r="C81" s="11"/>
      <c r="D81" s="11"/>
      <c r="E81" s="11"/>
      <c r="F81" s="11"/>
      <c r="G81" s="11"/>
      <c r="H81" s="11"/>
      <c r="I81" s="11"/>
      <c r="J81" s="11"/>
      <c r="K81" s="11"/>
      <c r="L81" s="11"/>
      <c r="M81" s="11"/>
      <c r="N81" s="11"/>
      <c r="O81" s="11"/>
      <c r="P81" s="11"/>
      <c r="Q81" s="11"/>
      <c r="R81" s="11"/>
      <c r="S81" s="11"/>
      <c r="T81" s="11"/>
      <c r="U81" s="11"/>
      <c r="V81" s="11"/>
      <c r="W81" s="11"/>
    </row>
    <row r="82" spans="1:23" x14ac:dyDescent="0.4">
      <c r="C82" s="11"/>
      <c r="D82" s="11"/>
      <c r="E82" s="11"/>
      <c r="F82" s="11"/>
      <c r="G82" s="11"/>
      <c r="H82" s="11"/>
      <c r="I82" s="11"/>
      <c r="J82" s="11"/>
      <c r="K82" s="11"/>
      <c r="L82" s="11"/>
      <c r="M82" s="11"/>
      <c r="N82" s="11"/>
      <c r="O82" s="11"/>
      <c r="P82" s="11"/>
      <c r="Q82" s="11"/>
      <c r="R82" s="11"/>
      <c r="S82" s="11"/>
      <c r="T82" s="11"/>
      <c r="U82" s="11"/>
      <c r="V82" s="11"/>
      <c r="W82" s="11"/>
    </row>
    <row r="83" spans="1:23" x14ac:dyDescent="0.4">
      <c r="C83" s="11"/>
      <c r="D83" s="11"/>
      <c r="E83" s="11"/>
      <c r="F83" s="11"/>
      <c r="G83" s="11"/>
      <c r="H83" s="11"/>
      <c r="I83" s="11"/>
      <c r="J83" s="11"/>
      <c r="K83" s="11"/>
      <c r="L83" s="11"/>
      <c r="M83" s="11"/>
      <c r="N83" s="11"/>
      <c r="O83" s="11"/>
      <c r="P83" s="11"/>
      <c r="Q83" s="11"/>
      <c r="R83" s="11"/>
      <c r="S83" s="11"/>
      <c r="T83" s="11"/>
      <c r="U83" s="11"/>
      <c r="V83" s="11"/>
      <c r="W83" s="11"/>
    </row>
    <row r="84" spans="1:23" x14ac:dyDescent="0.4">
      <c r="C84" s="11"/>
      <c r="D84" s="11"/>
      <c r="E84" s="11"/>
      <c r="F84" s="11"/>
      <c r="G84" s="11"/>
      <c r="H84" s="11"/>
      <c r="I84" s="11"/>
      <c r="J84" s="11"/>
      <c r="K84" s="11"/>
      <c r="L84" s="11"/>
      <c r="M84" s="11"/>
      <c r="N84" s="11"/>
      <c r="O84" s="11"/>
      <c r="P84" s="11"/>
      <c r="Q84" s="11"/>
      <c r="R84" s="11"/>
      <c r="S84" s="11"/>
      <c r="T84" s="11"/>
      <c r="U84" s="11"/>
      <c r="V84" s="11"/>
      <c r="W84" s="11"/>
    </row>
    <row r="85" spans="1:23" x14ac:dyDescent="0.4">
      <c r="C85" s="11"/>
      <c r="D85" s="11"/>
      <c r="E85" s="11"/>
      <c r="F85" s="11"/>
      <c r="G85" s="11"/>
      <c r="H85" s="11"/>
      <c r="I85" s="11"/>
      <c r="J85" s="11"/>
      <c r="K85" s="11"/>
      <c r="L85" s="11"/>
      <c r="M85" s="11"/>
      <c r="N85" s="11"/>
      <c r="O85" s="11"/>
      <c r="P85" s="11"/>
      <c r="Q85" s="11"/>
      <c r="R85" s="11"/>
      <c r="S85" s="11"/>
      <c r="T85" s="11"/>
      <c r="U85" s="11"/>
      <c r="V85" s="11"/>
      <c r="W85" s="11"/>
    </row>
    <row r="86" spans="1:23" x14ac:dyDescent="0.4">
      <c r="C86" s="11"/>
      <c r="D86" s="11"/>
      <c r="E86" s="11"/>
      <c r="F86" s="11"/>
      <c r="G86" s="11"/>
      <c r="H86" s="11"/>
      <c r="I86" s="11"/>
      <c r="J86" s="11"/>
      <c r="K86" s="11"/>
      <c r="L86" s="11"/>
      <c r="M86" s="11"/>
      <c r="N86" s="11"/>
      <c r="O86" s="11"/>
      <c r="P86" s="11"/>
      <c r="Q86" s="11"/>
      <c r="R86" s="11"/>
      <c r="S86" s="11"/>
      <c r="T86" s="11"/>
      <c r="U86" s="11"/>
      <c r="V86" s="11"/>
      <c r="W86" s="11"/>
    </row>
    <row r="87" spans="1:23" x14ac:dyDescent="0.4">
      <c r="C87" s="11"/>
      <c r="D87" s="11"/>
      <c r="E87" s="11"/>
      <c r="F87" s="11"/>
      <c r="G87" s="11"/>
      <c r="H87" s="11"/>
      <c r="I87" s="11"/>
      <c r="J87" s="11"/>
      <c r="K87" s="11"/>
      <c r="L87" s="11"/>
      <c r="M87" s="11"/>
      <c r="N87" s="11"/>
      <c r="O87" s="11"/>
      <c r="P87" s="11"/>
      <c r="Q87" s="11"/>
      <c r="R87" s="11"/>
      <c r="S87" s="11"/>
      <c r="T87" s="11"/>
      <c r="U87" s="11"/>
      <c r="V87" s="11"/>
      <c r="W87" s="11"/>
    </row>
    <row r="88" spans="1:23" x14ac:dyDescent="0.4">
      <c r="C88" s="11"/>
      <c r="D88" s="11"/>
      <c r="E88" s="11"/>
      <c r="F88" s="11"/>
      <c r="G88" s="11"/>
      <c r="H88" s="11"/>
      <c r="I88" s="11"/>
      <c r="J88" s="11"/>
      <c r="K88" s="11"/>
      <c r="L88" s="11"/>
      <c r="M88" s="11"/>
      <c r="N88" s="11"/>
      <c r="O88" s="11"/>
      <c r="P88" s="11"/>
      <c r="Q88" s="11"/>
      <c r="R88" s="11"/>
      <c r="S88" s="11"/>
      <c r="T88" s="11"/>
      <c r="U88" s="11"/>
      <c r="V88" s="11"/>
      <c r="W88" s="11"/>
    </row>
    <row r="89" spans="1:23" x14ac:dyDescent="0.4">
      <c r="C89" s="11"/>
      <c r="D89" s="11"/>
      <c r="E89" s="11"/>
      <c r="F89" s="11"/>
      <c r="G89" s="11"/>
      <c r="H89" s="11"/>
      <c r="I89" s="11"/>
      <c r="J89" s="11"/>
      <c r="K89" s="11"/>
      <c r="L89" s="11"/>
      <c r="M89" s="11"/>
      <c r="N89" s="11"/>
      <c r="O89" s="11"/>
      <c r="P89" s="11"/>
      <c r="Q89" s="11"/>
      <c r="R89" s="11"/>
      <c r="S89" s="11"/>
      <c r="T89" s="11"/>
      <c r="U89" s="11"/>
      <c r="V89" s="11"/>
      <c r="W89" s="11"/>
    </row>
    <row r="90" spans="1:23" x14ac:dyDescent="0.4">
      <c r="C90" s="11"/>
      <c r="D90" s="11"/>
      <c r="E90" s="11"/>
      <c r="F90" s="11"/>
      <c r="G90" s="11"/>
      <c r="H90" s="11"/>
      <c r="I90" s="11"/>
      <c r="J90" s="11"/>
      <c r="K90" s="11"/>
      <c r="L90" s="11"/>
      <c r="M90" s="11"/>
      <c r="N90" s="11"/>
      <c r="O90" s="11"/>
      <c r="P90" s="11"/>
      <c r="Q90" s="11"/>
      <c r="R90" s="11"/>
      <c r="S90" s="11"/>
      <c r="T90" s="11"/>
      <c r="U90" s="11"/>
      <c r="V90" s="11"/>
      <c r="W90" s="11"/>
    </row>
    <row r="92" spans="1:23" x14ac:dyDescent="0.4">
      <c r="A92" s="13"/>
      <c r="B92" s="14"/>
    </row>
    <row r="129" spans="1:2" x14ac:dyDescent="0.4">
      <c r="A129" s="13"/>
      <c r="B129" s="14"/>
    </row>
    <row r="130" spans="1:2" x14ac:dyDescent="0.4">
      <c r="A130" s="13"/>
      <c r="B130" s="14"/>
    </row>
    <row r="131" spans="1:2" x14ac:dyDescent="0.4">
      <c r="A131" s="13"/>
      <c r="B131" s="14"/>
    </row>
    <row r="132" spans="1:2" x14ac:dyDescent="0.4">
      <c r="A132" s="13"/>
      <c r="B132" s="14"/>
    </row>
    <row r="133" spans="1:2" x14ac:dyDescent="0.4">
      <c r="A133" s="13"/>
      <c r="B133" s="14"/>
    </row>
    <row r="134" spans="1:2" x14ac:dyDescent="0.4">
      <c r="A134" s="13"/>
      <c r="B134" s="14"/>
    </row>
    <row r="135" spans="1:2" x14ac:dyDescent="0.4">
      <c r="A135" s="13"/>
      <c r="B135" s="14"/>
    </row>
    <row r="136" spans="1:2" x14ac:dyDescent="0.4">
      <c r="A136" s="13"/>
      <c r="B136" s="14"/>
    </row>
    <row r="137" spans="1:2" x14ac:dyDescent="0.4">
      <c r="A137" s="13"/>
      <c r="B137" s="14"/>
    </row>
    <row r="138" spans="1:2" x14ac:dyDescent="0.4">
      <c r="A138" s="13"/>
      <c r="B138" s="14"/>
    </row>
    <row r="139" spans="1:2" x14ac:dyDescent="0.4">
      <c r="A139" s="13"/>
      <c r="B139" s="14"/>
    </row>
    <row r="140" spans="1:2" x14ac:dyDescent="0.4">
      <c r="A140" s="13"/>
      <c r="B140" s="14"/>
    </row>
    <row r="141" spans="1:2" x14ac:dyDescent="0.4">
      <c r="A141" s="13"/>
      <c r="B141" s="14"/>
    </row>
    <row r="142" spans="1:2" x14ac:dyDescent="0.4">
      <c r="A142" s="13"/>
      <c r="B142" s="14"/>
    </row>
    <row r="143" spans="1:2" x14ac:dyDescent="0.4">
      <c r="A143" s="13"/>
      <c r="B143" s="14"/>
    </row>
    <row r="144" spans="1:2" x14ac:dyDescent="0.4">
      <c r="A144" s="13"/>
      <c r="B144" s="14"/>
    </row>
    <row r="145" spans="1:2" x14ac:dyDescent="0.4">
      <c r="A145" s="13"/>
      <c r="B145" s="14"/>
    </row>
    <row r="146" spans="1:2" x14ac:dyDescent="0.4">
      <c r="A146" s="13"/>
      <c r="B146" s="14"/>
    </row>
    <row r="147" spans="1:2" x14ac:dyDescent="0.4">
      <c r="A147" s="13"/>
      <c r="B147" s="14"/>
    </row>
    <row r="148" spans="1:2" x14ac:dyDescent="0.4">
      <c r="A148" s="13"/>
      <c r="B148" s="14"/>
    </row>
    <row r="149" spans="1:2" x14ac:dyDescent="0.4">
      <c r="A149" s="13"/>
      <c r="B149" s="14"/>
    </row>
    <row r="150" spans="1:2" x14ac:dyDescent="0.4">
      <c r="A150" s="13"/>
      <c r="B150" s="14"/>
    </row>
    <row r="151" spans="1:2" x14ac:dyDescent="0.4">
      <c r="A151" s="13"/>
      <c r="B151" s="14"/>
    </row>
    <row r="152" spans="1:2" x14ac:dyDescent="0.4">
      <c r="A152" s="13"/>
      <c r="B152" s="14"/>
    </row>
    <row r="153" spans="1:2" x14ac:dyDescent="0.4">
      <c r="A153" s="13"/>
      <c r="B153" s="14"/>
    </row>
    <row r="154" spans="1:2" x14ac:dyDescent="0.4">
      <c r="A154" s="13"/>
      <c r="B154" s="14"/>
    </row>
    <row r="155" spans="1:2" x14ac:dyDescent="0.4">
      <c r="A155" s="13"/>
      <c r="B155" s="14"/>
    </row>
    <row r="156" spans="1:2" x14ac:dyDescent="0.4">
      <c r="A156" s="13"/>
      <c r="B156" s="14"/>
    </row>
    <row r="157" spans="1:2" x14ac:dyDescent="0.4">
      <c r="A157" s="13"/>
      <c r="B157" s="14"/>
    </row>
    <row r="158" spans="1:2" x14ac:dyDescent="0.4">
      <c r="A158" s="13"/>
      <c r="B158" s="14"/>
    </row>
    <row r="159" spans="1:2" x14ac:dyDescent="0.4">
      <c r="A159" s="13"/>
      <c r="B159" s="14"/>
    </row>
    <row r="160" spans="1:2" x14ac:dyDescent="0.4">
      <c r="A160" s="13"/>
      <c r="B160" s="14"/>
    </row>
    <row r="161" spans="1:2" x14ac:dyDescent="0.4">
      <c r="A161" s="13"/>
      <c r="B161" s="14"/>
    </row>
    <row r="162" spans="1:2" x14ac:dyDescent="0.4">
      <c r="A162" s="13"/>
      <c r="B162" s="14"/>
    </row>
    <row r="163" spans="1:2" x14ac:dyDescent="0.4">
      <c r="A163" s="13"/>
      <c r="B163" s="14"/>
    </row>
    <row r="164" spans="1:2" x14ac:dyDescent="0.4">
      <c r="A164" s="13"/>
      <c r="B164" s="14"/>
    </row>
    <row r="165" spans="1:2" x14ac:dyDescent="0.4">
      <c r="A165" s="13"/>
      <c r="B165" s="14"/>
    </row>
    <row r="166" spans="1:2" x14ac:dyDescent="0.4">
      <c r="A166" s="13"/>
      <c r="B166" s="14"/>
    </row>
    <row r="167" spans="1:2" x14ac:dyDescent="0.4">
      <c r="A167" s="13"/>
      <c r="B167" s="14"/>
    </row>
    <row r="168" spans="1:2" x14ac:dyDescent="0.4">
      <c r="A168" s="13"/>
      <c r="B168" s="14"/>
    </row>
    <row r="169" spans="1:2" x14ac:dyDescent="0.4">
      <c r="A169" s="13"/>
      <c r="B169" s="14"/>
    </row>
    <row r="170" spans="1:2" x14ac:dyDescent="0.4">
      <c r="A170" s="13"/>
      <c r="B170" s="14"/>
    </row>
    <row r="171" spans="1:2" x14ac:dyDescent="0.4">
      <c r="A171" s="13"/>
      <c r="B171" s="14"/>
    </row>
    <row r="172" spans="1:2" x14ac:dyDescent="0.4">
      <c r="A172" s="13"/>
      <c r="B172" s="14"/>
    </row>
  </sheetData>
  <sheetProtection password="8DFC" sheet="1" objects="1" scenarios="1"/>
  <mergeCells count="65">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29:W30"/>
    <mergeCell ref="C18:E19"/>
    <mergeCell ref="F18:I19"/>
    <mergeCell ref="J18:L19"/>
    <mergeCell ref="M18:W19"/>
    <mergeCell ref="C20:E21"/>
    <mergeCell ref="F20:G21"/>
    <mergeCell ref="H20:W21"/>
    <mergeCell ref="C59:E60"/>
    <mergeCell ref="F59:W60"/>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71:E72"/>
    <mergeCell ref="F71:W72"/>
    <mergeCell ref="C65:G66"/>
    <mergeCell ref="H65:W66"/>
    <mergeCell ref="C67:G68"/>
    <mergeCell ref="H67:I68"/>
    <mergeCell ref="J67:J68"/>
    <mergeCell ref="K67:K68"/>
    <mergeCell ref="L67:L68"/>
    <mergeCell ref="T67:U68"/>
    <mergeCell ref="V67:W68"/>
    <mergeCell ref="A1:E1"/>
    <mergeCell ref="C69:E70"/>
    <mergeCell ref="F69:L70"/>
    <mergeCell ref="M69:O70"/>
    <mergeCell ref="P69:W70"/>
    <mergeCell ref="C61:E62"/>
    <mergeCell ref="F61:W62"/>
    <mergeCell ref="C63:E64"/>
    <mergeCell ref="F63:G64"/>
    <mergeCell ref="H63:L64"/>
    <mergeCell ref="M63:O64"/>
    <mergeCell ref="P63:W64"/>
    <mergeCell ref="C51:E52"/>
    <mergeCell ref="F51:W52"/>
    <mergeCell ref="C56:H57"/>
    <mergeCell ref="I56:J57"/>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2"/>
  <sheetViews>
    <sheetView showGridLines="0" view="pageBreakPreview" zoomScaleNormal="70" zoomScaleSheetLayoutView="100" workbookViewId="0">
      <selection activeCell="X2" sqref="X2"/>
    </sheetView>
  </sheetViews>
  <sheetFormatPr defaultColWidth="9" defaultRowHeight="12" x14ac:dyDescent="0.4"/>
  <cols>
    <col min="1" max="1" width="6.625" style="10" customWidth="1"/>
    <col min="2" max="2" width="6.625" style="9" customWidth="1"/>
    <col min="3" max="43" width="4.75" style="10" customWidth="1"/>
    <col min="44" max="16384" width="9" style="10"/>
  </cols>
  <sheetData>
    <row r="1" spans="1:24" s="373" customFormat="1" ht="30" customHeight="1" x14ac:dyDescent="0.4">
      <c r="A1" s="877" t="s">
        <v>1000</v>
      </c>
      <c r="B1" s="877"/>
      <c r="C1" s="877"/>
      <c r="D1" s="877"/>
      <c r="E1" s="877"/>
    </row>
    <row r="2" spans="1:24" ht="12.75" thickBot="1" x14ac:dyDescent="0.45">
      <c r="A2" s="181"/>
      <c r="C2" s="406"/>
      <c r="D2" s="406"/>
      <c r="E2" s="406"/>
      <c r="F2" s="406"/>
      <c r="G2" s="406"/>
      <c r="H2" s="406"/>
      <c r="I2" s="406"/>
      <c r="J2" s="406"/>
      <c r="K2" s="406"/>
      <c r="L2" s="406"/>
      <c r="M2" s="406"/>
      <c r="N2" s="406"/>
      <c r="O2" s="406"/>
      <c r="P2" s="406"/>
      <c r="Q2" s="406"/>
      <c r="R2" s="406"/>
      <c r="S2" s="406"/>
      <c r="T2" s="406"/>
      <c r="U2" s="406"/>
      <c r="V2" s="406"/>
      <c r="W2" s="406"/>
      <c r="X2" s="11"/>
    </row>
    <row r="3" spans="1:24" ht="14.25" customHeight="1" x14ac:dyDescent="0.4">
      <c r="C3" s="922" t="s">
        <v>191</v>
      </c>
      <c r="D3" s="923"/>
      <c r="E3" s="923"/>
      <c r="F3" s="708" t="str">
        <f>入力シート!K11&amp;""</f>
        <v/>
      </c>
      <c r="G3" s="709"/>
      <c r="H3" s="709"/>
      <c r="I3" s="710"/>
      <c r="J3" s="400"/>
      <c r="K3" s="400"/>
      <c r="L3" s="400"/>
      <c r="M3" s="400"/>
      <c r="N3" s="400"/>
      <c r="O3" s="400"/>
      <c r="P3" s="926" t="s">
        <v>192</v>
      </c>
      <c r="Q3" s="926"/>
      <c r="R3" s="718" t="str">
        <f>入力シート!K12&amp;""</f>
        <v/>
      </c>
      <c r="S3" s="719"/>
      <c r="T3" s="720"/>
      <c r="U3" s="718" t="str">
        <f>入力シート!K13&amp;""</f>
        <v/>
      </c>
      <c r="V3" s="719"/>
      <c r="W3" s="720"/>
      <c r="X3" s="11"/>
    </row>
    <row r="4" spans="1:24" ht="12.75" customHeight="1" thickBot="1" x14ac:dyDescent="0.45">
      <c r="C4" s="924"/>
      <c r="D4" s="925"/>
      <c r="E4" s="925"/>
      <c r="F4" s="711"/>
      <c r="G4" s="712"/>
      <c r="H4" s="712"/>
      <c r="I4" s="713"/>
      <c r="J4" s="400"/>
      <c r="K4" s="400"/>
      <c r="L4" s="400"/>
      <c r="M4" s="400"/>
      <c r="N4" s="400"/>
      <c r="O4" s="400"/>
      <c r="P4" s="927"/>
      <c r="Q4" s="927"/>
      <c r="R4" s="721"/>
      <c r="S4" s="722"/>
      <c r="T4" s="723"/>
      <c r="U4" s="721"/>
      <c r="V4" s="722"/>
      <c r="W4" s="723"/>
      <c r="X4" s="11"/>
    </row>
    <row r="5" spans="1:24" x14ac:dyDescent="0.4">
      <c r="C5" s="406"/>
      <c r="D5" s="406"/>
      <c r="E5" s="406"/>
      <c r="F5" s="406"/>
      <c r="G5" s="406"/>
      <c r="H5" s="406"/>
      <c r="I5" s="406"/>
      <c r="J5" s="406"/>
      <c r="K5" s="406"/>
      <c r="L5" s="406"/>
      <c r="M5" s="406"/>
      <c r="N5" s="406"/>
      <c r="O5" s="406"/>
      <c r="P5" s="406"/>
      <c r="Q5" s="406"/>
      <c r="R5" s="406"/>
      <c r="S5" s="406"/>
      <c r="T5" s="406"/>
      <c r="U5" s="406"/>
      <c r="V5" s="406"/>
      <c r="W5" s="406"/>
      <c r="X5" s="11"/>
    </row>
    <row r="6" spans="1:24" ht="12.75" customHeight="1" x14ac:dyDescent="0.4">
      <c r="C6" s="928" t="s">
        <v>1220</v>
      </c>
      <c r="D6" s="928"/>
      <c r="E6" s="928"/>
      <c r="F6" s="928"/>
      <c r="G6" s="928"/>
      <c r="H6" s="928"/>
      <c r="I6" s="928"/>
      <c r="J6" s="928"/>
      <c r="K6" s="928"/>
      <c r="L6" s="928"/>
      <c r="M6" s="928"/>
      <c r="N6" s="411"/>
      <c r="O6" s="411"/>
      <c r="P6" s="411"/>
      <c r="Q6" s="411"/>
      <c r="R6" s="411"/>
      <c r="S6" s="411"/>
      <c r="T6" s="411"/>
      <c r="U6" s="411"/>
      <c r="V6" s="411"/>
      <c r="W6" s="411"/>
      <c r="X6" s="11"/>
    </row>
    <row r="7" spans="1:24" ht="12.75" customHeight="1" x14ac:dyDescent="0.4">
      <c r="C7" s="928"/>
      <c r="D7" s="928"/>
      <c r="E7" s="928"/>
      <c r="F7" s="928"/>
      <c r="G7" s="928"/>
      <c r="H7" s="928"/>
      <c r="I7" s="928"/>
      <c r="J7" s="928"/>
      <c r="K7" s="928"/>
      <c r="L7" s="928"/>
      <c r="M7" s="928"/>
      <c r="N7" s="411"/>
      <c r="O7" s="411"/>
      <c r="P7" s="406"/>
      <c r="Q7" s="406"/>
      <c r="R7" s="406"/>
      <c r="S7" s="406"/>
      <c r="T7" s="406"/>
      <c r="U7" s="406"/>
      <c r="V7" s="406"/>
      <c r="W7" s="406"/>
      <c r="X7" s="11"/>
    </row>
    <row r="8" spans="1:24" x14ac:dyDescent="0.4">
      <c r="C8" s="406"/>
      <c r="D8" s="406"/>
      <c r="E8" s="406"/>
      <c r="F8" s="406"/>
      <c r="G8" s="406"/>
      <c r="H8" s="406"/>
      <c r="I8" s="406"/>
      <c r="J8" s="406"/>
      <c r="K8" s="406"/>
      <c r="L8" s="406"/>
      <c r="M8" s="406"/>
      <c r="N8" s="406"/>
      <c r="O8" s="406"/>
      <c r="P8" s="406"/>
      <c r="Q8" s="406"/>
      <c r="R8" s="406"/>
      <c r="S8" s="406"/>
      <c r="T8" s="406"/>
      <c r="U8" s="406"/>
      <c r="V8" s="406"/>
      <c r="W8" s="406"/>
      <c r="X8" s="11"/>
    </row>
    <row r="9" spans="1:24" ht="12.75" customHeight="1" x14ac:dyDescent="0.4">
      <c r="C9" s="903" t="s">
        <v>229</v>
      </c>
      <c r="D9" s="903"/>
      <c r="E9" s="903"/>
      <c r="F9" s="412"/>
      <c r="G9" s="412"/>
      <c r="H9" s="412"/>
      <c r="I9" s="412"/>
      <c r="J9" s="406"/>
      <c r="K9" s="406"/>
      <c r="L9" s="406"/>
      <c r="M9" s="406"/>
      <c r="N9" s="406"/>
      <c r="O9" s="406"/>
      <c r="P9" s="406"/>
      <c r="Q9" s="406"/>
      <c r="R9" s="406"/>
      <c r="S9" s="406"/>
      <c r="T9" s="406"/>
      <c r="U9" s="406"/>
      <c r="V9" s="406"/>
      <c r="W9" s="406"/>
      <c r="X9" s="11"/>
    </row>
    <row r="10" spans="1:24" ht="12.75" customHeight="1" x14ac:dyDescent="0.4">
      <c r="C10" s="903"/>
      <c r="D10" s="903"/>
      <c r="E10" s="903"/>
      <c r="F10" s="412"/>
      <c r="G10" s="412"/>
      <c r="H10" s="412"/>
      <c r="I10" s="412"/>
      <c r="J10" s="406"/>
      <c r="K10" s="406"/>
      <c r="L10" s="406"/>
      <c r="M10" s="406"/>
      <c r="N10" s="406"/>
      <c r="O10" s="406"/>
      <c r="P10" s="406"/>
      <c r="Q10" s="406"/>
      <c r="R10" s="406"/>
      <c r="S10" s="406"/>
      <c r="T10" s="406"/>
      <c r="U10" s="406"/>
      <c r="V10" s="406"/>
      <c r="W10" s="406"/>
      <c r="X10" s="11"/>
    </row>
    <row r="11" spans="1:24" ht="5.0999999999999996" customHeight="1" thickBot="1" x14ac:dyDescent="0.45">
      <c r="C11" s="400"/>
      <c r="D11" s="400"/>
      <c r="E11" s="400"/>
      <c r="F11" s="400"/>
      <c r="G11" s="400"/>
      <c r="H11" s="400"/>
      <c r="I11" s="400"/>
      <c r="J11" s="400"/>
      <c r="K11" s="400"/>
      <c r="L11" s="400"/>
      <c r="M11" s="400"/>
      <c r="N11" s="400"/>
      <c r="O11" s="400"/>
      <c r="P11" s="400"/>
      <c r="Q11" s="400"/>
      <c r="R11" s="400"/>
      <c r="S11" s="400"/>
      <c r="T11" s="400"/>
      <c r="U11" s="400"/>
      <c r="V11" s="400"/>
      <c r="W11" s="400"/>
      <c r="X11" s="11"/>
    </row>
    <row r="12" spans="1:24" ht="12" customHeight="1" x14ac:dyDescent="0.4">
      <c r="B12" s="9" t="s">
        <v>1037</v>
      </c>
      <c r="C12" s="892" t="s">
        <v>804</v>
      </c>
      <c r="D12" s="893"/>
      <c r="E12" s="893"/>
      <c r="F12" s="893"/>
      <c r="G12" s="893"/>
      <c r="H12" s="894" t="str">
        <f>入力シート!K429&amp;""</f>
        <v/>
      </c>
      <c r="I12" s="894"/>
      <c r="J12" s="894"/>
      <c r="K12" s="894"/>
      <c r="L12" s="894"/>
      <c r="M12" s="894"/>
      <c r="N12" s="894"/>
      <c r="O12" s="894"/>
      <c r="P12" s="894"/>
      <c r="Q12" s="894"/>
      <c r="R12" s="894"/>
      <c r="S12" s="894"/>
      <c r="T12" s="894"/>
      <c r="U12" s="894"/>
      <c r="V12" s="894"/>
      <c r="W12" s="895"/>
      <c r="X12" s="11"/>
    </row>
    <row r="13" spans="1:24" ht="12" customHeight="1" x14ac:dyDescent="0.4">
      <c r="C13" s="885"/>
      <c r="D13" s="698"/>
      <c r="E13" s="698"/>
      <c r="F13" s="698"/>
      <c r="G13" s="698"/>
      <c r="H13" s="752"/>
      <c r="I13" s="752"/>
      <c r="J13" s="752"/>
      <c r="K13" s="752"/>
      <c r="L13" s="752"/>
      <c r="M13" s="752"/>
      <c r="N13" s="752"/>
      <c r="O13" s="752"/>
      <c r="P13" s="752"/>
      <c r="Q13" s="752"/>
      <c r="R13" s="752"/>
      <c r="S13" s="752"/>
      <c r="T13" s="752"/>
      <c r="U13" s="752"/>
      <c r="V13" s="752"/>
      <c r="W13" s="887"/>
      <c r="X13" s="11"/>
    </row>
    <row r="14" spans="1:24" ht="12" customHeight="1" x14ac:dyDescent="0.4">
      <c r="C14" s="885" t="s">
        <v>999</v>
      </c>
      <c r="D14" s="698"/>
      <c r="E14" s="698"/>
      <c r="F14" s="698"/>
      <c r="G14" s="698"/>
      <c r="H14" s="752" t="str">
        <f>入力シート!K430&amp;""</f>
        <v/>
      </c>
      <c r="I14" s="752"/>
      <c r="J14" s="752"/>
      <c r="K14" s="752"/>
      <c r="L14" s="752"/>
      <c r="M14" s="752"/>
      <c r="N14" s="752"/>
      <c r="O14" s="752"/>
      <c r="P14" s="752"/>
      <c r="Q14" s="752"/>
      <c r="R14" s="752"/>
      <c r="S14" s="752"/>
      <c r="T14" s="752"/>
      <c r="U14" s="752"/>
      <c r="V14" s="752"/>
      <c r="W14" s="887"/>
      <c r="X14" s="11"/>
    </row>
    <row r="15" spans="1:24" ht="12" customHeight="1" x14ac:dyDescent="0.4">
      <c r="C15" s="885"/>
      <c r="D15" s="698"/>
      <c r="E15" s="698"/>
      <c r="F15" s="698"/>
      <c r="G15" s="698"/>
      <c r="H15" s="752"/>
      <c r="I15" s="752"/>
      <c r="J15" s="752"/>
      <c r="K15" s="752"/>
      <c r="L15" s="752"/>
      <c r="M15" s="752"/>
      <c r="N15" s="752"/>
      <c r="O15" s="752"/>
      <c r="P15" s="752"/>
      <c r="Q15" s="752"/>
      <c r="R15" s="752"/>
      <c r="S15" s="752"/>
      <c r="T15" s="752"/>
      <c r="U15" s="752"/>
      <c r="V15" s="752"/>
      <c r="W15" s="887"/>
      <c r="X15" s="11"/>
    </row>
    <row r="16" spans="1:24" ht="12" customHeight="1" x14ac:dyDescent="0.4">
      <c r="C16" s="885" t="s">
        <v>805</v>
      </c>
      <c r="D16" s="698"/>
      <c r="E16" s="698"/>
      <c r="F16" s="886" t="str">
        <f>入力シート!K431&amp;""</f>
        <v/>
      </c>
      <c r="G16" s="886"/>
      <c r="H16" s="752" t="str">
        <f>入力シート!K432&amp;""</f>
        <v>国・地域コードを入力してください</v>
      </c>
      <c r="I16" s="752"/>
      <c r="J16" s="752"/>
      <c r="K16" s="752"/>
      <c r="L16" s="752"/>
      <c r="M16" s="752"/>
      <c r="N16" s="752"/>
      <c r="O16" s="752"/>
      <c r="P16" s="752"/>
      <c r="Q16" s="752"/>
      <c r="R16" s="752"/>
      <c r="S16" s="752"/>
      <c r="T16" s="752"/>
      <c r="U16" s="752"/>
      <c r="V16" s="752"/>
      <c r="W16" s="887"/>
      <c r="X16" s="11"/>
    </row>
    <row r="17" spans="3:24" ht="12" customHeight="1" x14ac:dyDescent="0.4">
      <c r="C17" s="885"/>
      <c r="D17" s="698"/>
      <c r="E17" s="698"/>
      <c r="F17" s="886"/>
      <c r="G17" s="886"/>
      <c r="H17" s="752"/>
      <c r="I17" s="752"/>
      <c r="J17" s="752"/>
      <c r="K17" s="752"/>
      <c r="L17" s="752"/>
      <c r="M17" s="752"/>
      <c r="N17" s="752"/>
      <c r="O17" s="752"/>
      <c r="P17" s="752"/>
      <c r="Q17" s="752"/>
      <c r="R17" s="752"/>
      <c r="S17" s="752"/>
      <c r="T17" s="752"/>
      <c r="U17" s="752"/>
      <c r="V17" s="752"/>
      <c r="W17" s="887"/>
      <c r="X17" s="11"/>
    </row>
    <row r="18" spans="3:24" ht="12" customHeight="1" x14ac:dyDescent="0.4">
      <c r="C18" s="885" t="s">
        <v>809</v>
      </c>
      <c r="D18" s="698"/>
      <c r="E18" s="698"/>
      <c r="F18" s="783" t="str">
        <f>入力シート!K433&amp;""</f>
        <v/>
      </c>
      <c r="G18" s="800"/>
      <c r="H18" s="800"/>
      <c r="I18" s="800"/>
      <c r="J18" s="888" t="s">
        <v>1012</v>
      </c>
      <c r="K18" s="888"/>
      <c r="L18" s="888"/>
      <c r="M18" s="736" t="str">
        <f>入力シート!K435&amp;""</f>
        <v>分野コードを入力してください</v>
      </c>
      <c r="N18" s="734"/>
      <c r="O18" s="734"/>
      <c r="P18" s="734"/>
      <c r="Q18" s="734"/>
      <c r="R18" s="734"/>
      <c r="S18" s="734"/>
      <c r="T18" s="734"/>
      <c r="U18" s="734"/>
      <c r="V18" s="734"/>
      <c r="W18" s="737"/>
      <c r="X18" s="11"/>
    </row>
    <row r="19" spans="3:24" ht="12" customHeight="1" x14ac:dyDescent="0.4">
      <c r="C19" s="885"/>
      <c r="D19" s="698"/>
      <c r="E19" s="698"/>
      <c r="F19" s="785"/>
      <c r="G19" s="802"/>
      <c r="H19" s="802"/>
      <c r="I19" s="802"/>
      <c r="J19" s="888"/>
      <c r="K19" s="888"/>
      <c r="L19" s="888"/>
      <c r="M19" s="749"/>
      <c r="N19" s="747"/>
      <c r="O19" s="747"/>
      <c r="P19" s="747"/>
      <c r="Q19" s="747"/>
      <c r="R19" s="747"/>
      <c r="S19" s="747"/>
      <c r="T19" s="747"/>
      <c r="U19" s="747"/>
      <c r="V19" s="747"/>
      <c r="W19" s="750"/>
      <c r="X19" s="11"/>
    </row>
    <row r="20" spans="3:24" ht="12" customHeight="1" x14ac:dyDescent="0.4">
      <c r="C20" s="738" t="s">
        <v>806</v>
      </c>
      <c r="D20" s="739"/>
      <c r="E20" s="740"/>
      <c r="F20" s="817" t="str">
        <f>入力シート!K436&amp;""</f>
        <v/>
      </c>
      <c r="G20" s="765"/>
      <c r="H20" s="736" t="str">
        <f>入力シート!K437&amp;""</f>
        <v/>
      </c>
      <c r="I20" s="734"/>
      <c r="J20" s="734"/>
      <c r="K20" s="734"/>
      <c r="L20" s="734"/>
      <c r="M20" s="734"/>
      <c r="N20" s="734"/>
      <c r="O20" s="734"/>
      <c r="P20" s="734"/>
      <c r="Q20" s="734"/>
      <c r="R20" s="734"/>
      <c r="S20" s="734"/>
      <c r="T20" s="881"/>
      <c r="U20" s="881"/>
      <c r="V20" s="881"/>
      <c r="W20" s="882"/>
      <c r="X20" s="11"/>
    </row>
    <row r="21" spans="3:24" ht="12" customHeight="1" x14ac:dyDescent="0.4">
      <c r="C21" s="607"/>
      <c r="D21" s="608"/>
      <c r="E21" s="741"/>
      <c r="F21" s="818"/>
      <c r="G21" s="819"/>
      <c r="H21" s="749"/>
      <c r="I21" s="747"/>
      <c r="J21" s="747"/>
      <c r="K21" s="747"/>
      <c r="L21" s="747"/>
      <c r="M21" s="747"/>
      <c r="N21" s="747"/>
      <c r="O21" s="747"/>
      <c r="P21" s="747"/>
      <c r="Q21" s="747"/>
      <c r="R21" s="747"/>
      <c r="S21" s="747"/>
      <c r="T21" s="883"/>
      <c r="U21" s="883"/>
      <c r="V21" s="883"/>
      <c r="W21" s="884"/>
      <c r="X21" s="11"/>
    </row>
    <row r="22" spans="3:24" ht="12" customHeight="1" x14ac:dyDescent="0.4">
      <c r="C22" s="885" t="s">
        <v>807</v>
      </c>
      <c r="D22" s="698"/>
      <c r="E22" s="698"/>
      <c r="F22" s="698"/>
      <c r="G22" s="698"/>
      <c r="H22" s="736" t="str">
        <f>入力シート!K438&amp;""</f>
        <v/>
      </c>
      <c r="I22" s="734"/>
      <c r="J22" s="734"/>
      <c r="K22" s="734"/>
      <c r="L22" s="734"/>
      <c r="M22" s="881"/>
      <c r="N22" s="881"/>
      <c r="O22" s="881"/>
      <c r="P22" s="881"/>
      <c r="Q22" s="881"/>
      <c r="R22" s="881"/>
      <c r="S22" s="881"/>
      <c r="T22" s="881"/>
      <c r="U22" s="881"/>
      <c r="V22" s="881"/>
      <c r="W22" s="882"/>
      <c r="X22" s="11"/>
    </row>
    <row r="23" spans="3:24" ht="12" customHeight="1" x14ac:dyDescent="0.4">
      <c r="C23" s="885"/>
      <c r="D23" s="698"/>
      <c r="E23" s="698"/>
      <c r="F23" s="698"/>
      <c r="G23" s="698"/>
      <c r="H23" s="749"/>
      <c r="I23" s="747"/>
      <c r="J23" s="747"/>
      <c r="K23" s="747"/>
      <c r="L23" s="747"/>
      <c r="M23" s="883"/>
      <c r="N23" s="883"/>
      <c r="O23" s="883"/>
      <c r="P23" s="883"/>
      <c r="Q23" s="883"/>
      <c r="R23" s="883"/>
      <c r="S23" s="883"/>
      <c r="T23" s="883"/>
      <c r="U23" s="883"/>
      <c r="V23" s="883"/>
      <c r="W23" s="884"/>
      <c r="X23" s="11"/>
    </row>
    <row r="24" spans="3:24" ht="12" customHeight="1" x14ac:dyDescent="0.4">
      <c r="C24" s="885" t="s">
        <v>808</v>
      </c>
      <c r="D24" s="698"/>
      <c r="E24" s="698"/>
      <c r="F24" s="698"/>
      <c r="G24" s="698"/>
      <c r="H24" s="921" t="str">
        <f>入力シート!K439&amp;""</f>
        <v/>
      </c>
      <c r="I24" s="921"/>
      <c r="J24" s="878" t="s">
        <v>831</v>
      </c>
      <c r="K24" s="879" t="str">
        <f>入力シート!K440&amp;""</f>
        <v/>
      </c>
      <c r="L24" s="878" t="s">
        <v>842</v>
      </c>
      <c r="M24" s="413"/>
      <c r="N24" s="414"/>
      <c r="O24" s="414"/>
      <c r="P24" s="414"/>
      <c r="Q24" s="414"/>
      <c r="R24" s="414"/>
      <c r="S24" s="414"/>
      <c r="T24" s="880"/>
      <c r="U24" s="880"/>
      <c r="V24" s="880"/>
      <c r="W24" s="889"/>
      <c r="X24" s="11"/>
    </row>
    <row r="25" spans="3:24" ht="12" customHeight="1" x14ac:dyDescent="0.4">
      <c r="C25" s="885"/>
      <c r="D25" s="698"/>
      <c r="E25" s="698"/>
      <c r="F25" s="698"/>
      <c r="G25" s="698"/>
      <c r="H25" s="921"/>
      <c r="I25" s="921"/>
      <c r="J25" s="878"/>
      <c r="K25" s="879"/>
      <c r="L25" s="878"/>
      <c r="M25" s="415"/>
      <c r="N25" s="416"/>
      <c r="O25" s="416"/>
      <c r="P25" s="416"/>
      <c r="Q25" s="416"/>
      <c r="R25" s="416"/>
      <c r="S25" s="416"/>
      <c r="T25" s="880"/>
      <c r="U25" s="880"/>
      <c r="V25" s="880"/>
      <c r="W25" s="889"/>
      <c r="X25" s="11"/>
    </row>
    <row r="26" spans="3:24" ht="12" customHeight="1" x14ac:dyDescent="0.4">
      <c r="C26" s="738" t="s">
        <v>1015</v>
      </c>
      <c r="D26" s="739"/>
      <c r="E26" s="740"/>
      <c r="F26" s="736" t="str">
        <f>入力シート!K441&amp;""</f>
        <v/>
      </c>
      <c r="G26" s="734"/>
      <c r="H26" s="734"/>
      <c r="I26" s="734"/>
      <c r="J26" s="734"/>
      <c r="K26" s="734"/>
      <c r="L26" s="735"/>
      <c r="M26" s="742" t="s">
        <v>810</v>
      </c>
      <c r="N26" s="739"/>
      <c r="O26" s="740"/>
      <c r="P26" s="736" t="str">
        <f>入力シート!K442&amp;""</f>
        <v/>
      </c>
      <c r="Q26" s="734"/>
      <c r="R26" s="734"/>
      <c r="S26" s="734"/>
      <c r="T26" s="734"/>
      <c r="U26" s="734"/>
      <c r="V26" s="734"/>
      <c r="W26" s="737"/>
      <c r="X26" s="11"/>
    </row>
    <row r="27" spans="3:24" ht="12" customHeight="1" x14ac:dyDescent="0.4">
      <c r="C27" s="787"/>
      <c r="D27" s="693"/>
      <c r="E27" s="694"/>
      <c r="F27" s="682"/>
      <c r="G27" s="683"/>
      <c r="H27" s="683"/>
      <c r="I27" s="683"/>
      <c r="J27" s="683"/>
      <c r="K27" s="683"/>
      <c r="L27" s="689"/>
      <c r="M27" s="692"/>
      <c r="N27" s="693"/>
      <c r="O27" s="694"/>
      <c r="P27" s="682"/>
      <c r="Q27" s="683"/>
      <c r="R27" s="683"/>
      <c r="S27" s="683"/>
      <c r="T27" s="683"/>
      <c r="U27" s="683"/>
      <c r="V27" s="683"/>
      <c r="W27" s="684"/>
      <c r="X27" s="11"/>
    </row>
    <row r="28" spans="3:24" ht="12" customHeight="1" x14ac:dyDescent="0.4">
      <c r="C28" s="787"/>
      <c r="D28" s="693"/>
      <c r="E28" s="694"/>
      <c r="F28" s="682"/>
      <c r="G28" s="683"/>
      <c r="H28" s="683"/>
      <c r="I28" s="683"/>
      <c r="J28" s="683"/>
      <c r="K28" s="683"/>
      <c r="L28" s="689"/>
      <c r="M28" s="743"/>
      <c r="N28" s="608"/>
      <c r="O28" s="741"/>
      <c r="P28" s="749"/>
      <c r="Q28" s="747"/>
      <c r="R28" s="747"/>
      <c r="S28" s="747"/>
      <c r="T28" s="747"/>
      <c r="U28" s="747"/>
      <c r="V28" s="747"/>
      <c r="W28" s="750"/>
      <c r="X28" s="11"/>
    </row>
    <row r="29" spans="3:24" ht="12" customHeight="1" x14ac:dyDescent="0.4">
      <c r="C29" s="738" t="s">
        <v>1172</v>
      </c>
      <c r="D29" s="739"/>
      <c r="E29" s="739"/>
      <c r="F29" s="739"/>
      <c r="G29" s="739"/>
      <c r="H29" s="739"/>
      <c r="I29" s="739"/>
      <c r="J29" s="739"/>
      <c r="K29" s="739"/>
      <c r="L29" s="739"/>
      <c r="M29" s="739"/>
      <c r="N29" s="739"/>
      <c r="O29" s="739"/>
      <c r="P29" s="739"/>
      <c r="Q29" s="739"/>
      <c r="R29" s="739"/>
      <c r="S29" s="739"/>
      <c r="T29" s="910"/>
      <c r="U29" s="910"/>
      <c r="V29" s="910"/>
      <c r="W29" s="911"/>
      <c r="X29" s="11"/>
    </row>
    <row r="30" spans="3:24" ht="12" customHeight="1" x14ac:dyDescent="0.4">
      <c r="C30" s="607"/>
      <c r="D30" s="608"/>
      <c r="E30" s="608"/>
      <c r="F30" s="608"/>
      <c r="G30" s="608"/>
      <c r="H30" s="608"/>
      <c r="I30" s="608"/>
      <c r="J30" s="608"/>
      <c r="K30" s="608"/>
      <c r="L30" s="608"/>
      <c r="M30" s="608"/>
      <c r="N30" s="608"/>
      <c r="O30" s="608"/>
      <c r="P30" s="608"/>
      <c r="Q30" s="608"/>
      <c r="R30" s="608"/>
      <c r="S30" s="608"/>
      <c r="T30" s="912"/>
      <c r="U30" s="912"/>
      <c r="V30" s="912"/>
      <c r="W30" s="913"/>
      <c r="X30" s="11"/>
    </row>
    <row r="31" spans="3:24" x14ac:dyDescent="0.4">
      <c r="C31" s="896" t="str">
        <f>入力シート!K443&amp;""</f>
        <v/>
      </c>
      <c r="D31" s="897"/>
      <c r="E31" s="897"/>
      <c r="F31" s="897"/>
      <c r="G31" s="897"/>
      <c r="H31" s="897"/>
      <c r="I31" s="897"/>
      <c r="J31" s="897"/>
      <c r="K31" s="897"/>
      <c r="L31" s="897"/>
      <c r="M31" s="897"/>
      <c r="N31" s="897"/>
      <c r="O31" s="897"/>
      <c r="P31" s="897"/>
      <c r="Q31" s="897"/>
      <c r="R31" s="897"/>
      <c r="S31" s="897"/>
      <c r="T31" s="897"/>
      <c r="U31" s="897"/>
      <c r="V31" s="897"/>
      <c r="W31" s="898"/>
      <c r="X31" s="11"/>
    </row>
    <row r="32" spans="3:24" x14ac:dyDescent="0.4">
      <c r="C32" s="896"/>
      <c r="D32" s="897"/>
      <c r="E32" s="897"/>
      <c r="F32" s="897"/>
      <c r="G32" s="897"/>
      <c r="H32" s="897"/>
      <c r="I32" s="897"/>
      <c r="J32" s="897"/>
      <c r="K32" s="897"/>
      <c r="L32" s="897"/>
      <c r="M32" s="897"/>
      <c r="N32" s="897"/>
      <c r="O32" s="897"/>
      <c r="P32" s="897"/>
      <c r="Q32" s="897"/>
      <c r="R32" s="897"/>
      <c r="S32" s="897"/>
      <c r="T32" s="897"/>
      <c r="U32" s="897"/>
      <c r="V32" s="897"/>
      <c r="W32" s="898"/>
      <c r="X32" s="11"/>
    </row>
    <row r="33" spans="3:24" x14ac:dyDescent="0.4">
      <c r="C33" s="896"/>
      <c r="D33" s="897"/>
      <c r="E33" s="897"/>
      <c r="F33" s="897"/>
      <c r="G33" s="897"/>
      <c r="H33" s="897"/>
      <c r="I33" s="897"/>
      <c r="J33" s="897"/>
      <c r="K33" s="897"/>
      <c r="L33" s="897"/>
      <c r="M33" s="897"/>
      <c r="N33" s="897"/>
      <c r="O33" s="897"/>
      <c r="P33" s="897"/>
      <c r="Q33" s="897"/>
      <c r="R33" s="897"/>
      <c r="S33" s="897"/>
      <c r="T33" s="897"/>
      <c r="U33" s="897"/>
      <c r="V33" s="897"/>
      <c r="W33" s="898"/>
      <c r="X33" s="11"/>
    </row>
    <row r="34" spans="3:24" x14ac:dyDescent="0.4">
      <c r="C34" s="896"/>
      <c r="D34" s="897"/>
      <c r="E34" s="897"/>
      <c r="F34" s="897"/>
      <c r="G34" s="897"/>
      <c r="H34" s="897"/>
      <c r="I34" s="897"/>
      <c r="J34" s="897"/>
      <c r="K34" s="897"/>
      <c r="L34" s="897"/>
      <c r="M34" s="897"/>
      <c r="N34" s="897"/>
      <c r="O34" s="897"/>
      <c r="P34" s="897"/>
      <c r="Q34" s="897"/>
      <c r="R34" s="897"/>
      <c r="S34" s="897"/>
      <c r="T34" s="897"/>
      <c r="U34" s="897"/>
      <c r="V34" s="897"/>
      <c r="W34" s="898"/>
      <c r="X34" s="11"/>
    </row>
    <row r="35" spans="3:24" x14ac:dyDescent="0.4">
      <c r="C35" s="896"/>
      <c r="D35" s="897"/>
      <c r="E35" s="897"/>
      <c r="F35" s="897"/>
      <c r="G35" s="897"/>
      <c r="H35" s="897"/>
      <c r="I35" s="897"/>
      <c r="J35" s="897"/>
      <c r="K35" s="897"/>
      <c r="L35" s="897"/>
      <c r="M35" s="897"/>
      <c r="N35" s="897"/>
      <c r="O35" s="897"/>
      <c r="P35" s="897"/>
      <c r="Q35" s="897"/>
      <c r="R35" s="897"/>
      <c r="S35" s="897"/>
      <c r="T35" s="897"/>
      <c r="U35" s="897"/>
      <c r="V35" s="897"/>
      <c r="W35" s="898"/>
      <c r="X35" s="11"/>
    </row>
    <row r="36" spans="3:24" x14ac:dyDescent="0.4">
      <c r="C36" s="896"/>
      <c r="D36" s="897"/>
      <c r="E36" s="897"/>
      <c r="F36" s="897"/>
      <c r="G36" s="897"/>
      <c r="H36" s="897"/>
      <c r="I36" s="897"/>
      <c r="J36" s="897"/>
      <c r="K36" s="897"/>
      <c r="L36" s="897"/>
      <c r="M36" s="897"/>
      <c r="N36" s="897"/>
      <c r="O36" s="897"/>
      <c r="P36" s="897"/>
      <c r="Q36" s="897"/>
      <c r="R36" s="897"/>
      <c r="S36" s="897"/>
      <c r="T36" s="897"/>
      <c r="U36" s="897"/>
      <c r="V36" s="897"/>
      <c r="W36" s="898"/>
      <c r="X36" s="11"/>
    </row>
    <row r="37" spans="3:24" x14ac:dyDescent="0.4">
      <c r="C37" s="896"/>
      <c r="D37" s="897"/>
      <c r="E37" s="897"/>
      <c r="F37" s="897"/>
      <c r="G37" s="897"/>
      <c r="H37" s="897"/>
      <c r="I37" s="897"/>
      <c r="J37" s="897"/>
      <c r="K37" s="897"/>
      <c r="L37" s="897"/>
      <c r="M37" s="897"/>
      <c r="N37" s="897"/>
      <c r="O37" s="897"/>
      <c r="P37" s="897"/>
      <c r="Q37" s="897"/>
      <c r="R37" s="897"/>
      <c r="S37" s="897"/>
      <c r="T37" s="897"/>
      <c r="U37" s="897"/>
      <c r="V37" s="897"/>
      <c r="W37" s="898"/>
      <c r="X37" s="11"/>
    </row>
    <row r="38" spans="3:24" x14ac:dyDescent="0.4">
      <c r="C38" s="896"/>
      <c r="D38" s="897"/>
      <c r="E38" s="897"/>
      <c r="F38" s="897"/>
      <c r="G38" s="897"/>
      <c r="H38" s="897"/>
      <c r="I38" s="897"/>
      <c r="J38" s="897"/>
      <c r="K38" s="897"/>
      <c r="L38" s="897"/>
      <c r="M38" s="897"/>
      <c r="N38" s="897"/>
      <c r="O38" s="897"/>
      <c r="P38" s="897"/>
      <c r="Q38" s="897"/>
      <c r="R38" s="897"/>
      <c r="S38" s="897"/>
      <c r="T38" s="897"/>
      <c r="U38" s="897"/>
      <c r="V38" s="897"/>
      <c r="W38" s="898"/>
      <c r="X38" s="11"/>
    </row>
    <row r="39" spans="3:24" x14ac:dyDescent="0.4">
      <c r="C39" s="896"/>
      <c r="D39" s="897"/>
      <c r="E39" s="897"/>
      <c r="F39" s="897"/>
      <c r="G39" s="897"/>
      <c r="H39" s="897"/>
      <c r="I39" s="897"/>
      <c r="J39" s="897"/>
      <c r="K39" s="897"/>
      <c r="L39" s="897"/>
      <c r="M39" s="897"/>
      <c r="N39" s="897"/>
      <c r="O39" s="897"/>
      <c r="P39" s="897"/>
      <c r="Q39" s="897"/>
      <c r="R39" s="897"/>
      <c r="S39" s="897"/>
      <c r="T39" s="897"/>
      <c r="U39" s="897"/>
      <c r="V39" s="897"/>
      <c r="W39" s="898"/>
      <c r="X39" s="11"/>
    </row>
    <row r="40" spans="3:24" x14ac:dyDescent="0.4">
      <c r="C40" s="896"/>
      <c r="D40" s="897"/>
      <c r="E40" s="897"/>
      <c r="F40" s="897"/>
      <c r="G40" s="897"/>
      <c r="H40" s="897"/>
      <c r="I40" s="897"/>
      <c r="J40" s="897"/>
      <c r="K40" s="897"/>
      <c r="L40" s="897"/>
      <c r="M40" s="897"/>
      <c r="N40" s="897"/>
      <c r="O40" s="897"/>
      <c r="P40" s="897"/>
      <c r="Q40" s="897"/>
      <c r="R40" s="897"/>
      <c r="S40" s="897"/>
      <c r="T40" s="897"/>
      <c r="U40" s="897"/>
      <c r="V40" s="897"/>
      <c r="W40" s="898"/>
      <c r="X40" s="11"/>
    </row>
    <row r="41" spans="3:24" x14ac:dyDescent="0.4">
      <c r="C41" s="896"/>
      <c r="D41" s="897"/>
      <c r="E41" s="897"/>
      <c r="F41" s="897"/>
      <c r="G41" s="897"/>
      <c r="H41" s="897"/>
      <c r="I41" s="897"/>
      <c r="J41" s="897"/>
      <c r="K41" s="897"/>
      <c r="L41" s="897"/>
      <c r="M41" s="897"/>
      <c r="N41" s="897"/>
      <c r="O41" s="897"/>
      <c r="P41" s="897"/>
      <c r="Q41" s="897"/>
      <c r="R41" s="897"/>
      <c r="S41" s="897"/>
      <c r="T41" s="897"/>
      <c r="U41" s="897"/>
      <c r="V41" s="897"/>
      <c r="W41" s="898"/>
      <c r="X41" s="11"/>
    </row>
    <row r="42" spans="3:24" x14ac:dyDescent="0.4">
      <c r="C42" s="896"/>
      <c r="D42" s="897"/>
      <c r="E42" s="897"/>
      <c r="F42" s="897"/>
      <c r="G42" s="897"/>
      <c r="H42" s="897"/>
      <c r="I42" s="897"/>
      <c r="J42" s="897"/>
      <c r="K42" s="897"/>
      <c r="L42" s="897"/>
      <c r="M42" s="897"/>
      <c r="N42" s="897"/>
      <c r="O42" s="897"/>
      <c r="P42" s="897"/>
      <c r="Q42" s="897"/>
      <c r="R42" s="897"/>
      <c r="S42" s="897"/>
      <c r="T42" s="897"/>
      <c r="U42" s="897"/>
      <c r="V42" s="897"/>
      <c r="W42" s="898"/>
      <c r="X42" s="11"/>
    </row>
    <row r="43" spans="3:24" x14ac:dyDescent="0.4">
      <c r="C43" s="896"/>
      <c r="D43" s="897"/>
      <c r="E43" s="897"/>
      <c r="F43" s="897"/>
      <c r="G43" s="897"/>
      <c r="H43" s="897"/>
      <c r="I43" s="897"/>
      <c r="J43" s="897"/>
      <c r="K43" s="897"/>
      <c r="L43" s="897"/>
      <c r="M43" s="897"/>
      <c r="N43" s="897"/>
      <c r="O43" s="897"/>
      <c r="P43" s="897"/>
      <c r="Q43" s="897"/>
      <c r="R43" s="897"/>
      <c r="S43" s="897"/>
      <c r="T43" s="897"/>
      <c r="U43" s="897"/>
      <c r="V43" s="897"/>
      <c r="W43" s="898"/>
      <c r="X43" s="11"/>
    </row>
    <row r="44" spans="3:24" x14ac:dyDescent="0.4">
      <c r="C44" s="896"/>
      <c r="D44" s="897"/>
      <c r="E44" s="897"/>
      <c r="F44" s="897"/>
      <c r="G44" s="897"/>
      <c r="H44" s="897"/>
      <c r="I44" s="897"/>
      <c r="J44" s="897"/>
      <c r="K44" s="897"/>
      <c r="L44" s="897"/>
      <c r="M44" s="897"/>
      <c r="N44" s="897"/>
      <c r="O44" s="897"/>
      <c r="P44" s="897"/>
      <c r="Q44" s="897"/>
      <c r="R44" s="897"/>
      <c r="S44" s="897"/>
      <c r="T44" s="897"/>
      <c r="U44" s="897"/>
      <c r="V44" s="897"/>
      <c r="W44" s="898"/>
      <c r="X44" s="11"/>
    </row>
    <row r="45" spans="3:24" x14ac:dyDescent="0.4">
      <c r="C45" s="896"/>
      <c r="D45" s="897"/>
      <c r="E45" s="897"/>
      <c r="F45" s="897"/>
      <c r="G45" s="897"/>
      <c r="H45" s="897"/>
      <c r="I45" s="897"/>
      <c r="J45" s="897"/>
      <c r="K45" s="897"/>
      <c r="L45" s="897"/>
      <c r="M45" s="897"/>
      <c r="N45" s="897"/>
      <c r="O45" s="897"/>
      <c r="P45" s="897"/>
      <c r="Q45" s="897"/>
      <c r="R45" s="897"/>
      <c r="S45" s="897"/>
      <c r="T45" s="897"/>
      <c r="U45" s="897"/>
      <c r="V45" s="897"/>
      <c r="W45" s="898"/>
      <c r="X45" s="11"/>
    </row>
    <row r="46" spans="3:24" x14ac:dyDescent="0.4">
      <c r="C46" s="896"/>
      <c r="D46" s="897"/>
      <c r="E46" s="897"/>
      <c r="F46" s="897"/>
      <c r="G46" s="897"/>
      <c r="H46" s="897"/>
      <c r="I46" s="897"/>
      <c r="J46" s="897"/>
      <c r="K46" s="897"/>
      <c r="L46" s="897"/>
      <c r="M46" s="897"/>
      <c r="N46" s="897"/>
      <c r="O46" s="897"/>
      <c r="P46" s="897"/>
      <c r="Q46" s="897"/>
      <c r="R46" s="897"/>
      <c r="S46" s="897"/>
      <c r="T46" s="897"/>
      <c r="U46" s="897"/>
      <c r="V46" s="897"/>
      <c r="W46" s="898"/>
      <c r="X46" s="11"/>
    </row>
    <row r="47" spans="3:24" x14ac:dyDescent="0.4">
      <c r="C47" s="896"/>
      <c r="D47" s="897"/>
      <c r="E47" s="897"/>
      <c r="F47" s="897"/>
      <c r="G47" s="897"/>
      <c r="H47" s="897"/>
      <c r="I47" s="897"/>
      <c r="J47" s="897"/>
      <c r="K47" s="897"/>
      <c r="L47" s="897"/>
      <c r="M47" s="897"/>
      <c r="N47" s="897"/>
      <c r="O47" s="897"/>
      <c r="P47" s="897"/>
      <c r="Q47" s="897"/>
      <c r="R47" s="897"/>
      <c r="S47" s="897"/>
      <c r="T47" s="897"/>
      <c r="U47" s="897"/>
      <c r="V47" s="897"/>
      <c r="W47" s="898"/>
      <c r="X47" s="11"/>
    </row>
    <row r="48" spans="3:24" x14ac:dyDescent="0.4">
      <c r="C48" s="896"/>
      <c r="D48" s="897"/>
      <c r="E48" s="897"/>
      <c r="F48" s="897"/>
      <c r="G48" s="897"/>
      <c r="H48" s="897"/>
      <c r="I48" s="897"/>
      <c r="J48" s="897"/>
      <c r="K48" s="897"/>
      <c r="L48" s="897"/>
      <c r="M48" s="897"/>
      <c r="N48" s="897"/>
      <c r="O48" s="897"/>
      <c r="P48" s="897"/>
      <c r="Q48" s="897"/>
      <c r="R48" s="897"/>
      <c r="S48" s="897"/>
      <c r="T48" s="897"/>
      <c r="U48" s="897"/>
      <c r="V48" s="897"/>
      <c r="W48" s="898"/>
      <c r="X48" s="11"/>
    </row>
    <row r="49" spans="2:24" x14ac:dyDescent="0.4">
      <c r="C49" s="896"/>
      <c r="D49" s="897"/>
      <c r="E49" s="897"/>
      <c r="F49" s="897"/>
      <c r="G49" s="897"/>
      <c r="H49" s="897"/>
      <c r="I49" s="897"/>
      <c r="J49" s="897"/>
      <c r="K49" s="897"/>
      <c r="L49" s="897"/>
      <c r="M49" s="897"/>
      <c r="N49" s="897"/>
      <c r="O49" s="897"/>
      <c r="P49" s="897"/>
      <c r="Q49" s="897"/>
      <c r="R49" s="897"/>
      <c r="S49" s="897"/>
      <c r="T49" s="897"/>
      <c r="U49" s="897"/>
      <c r="V49" s="897"/>
      <c r="W49" s="898"/>
      <c r="X49" s="11"/>
    </row>
    <row r="50" spans="2:24" x14ac:dyDescent="0.4">
      <c r="C50" s="899"/>
      <c r="D50" s="900"/>
      <c r="E50" s="900"/>
      <c r="F50" s="900"/>
      <c r="G50" s="900"/>
      <c r="H50" s="900"/>
      <c r="I50" s="900"/>
      <c r="J50" s="900"/>
      <c r="K50" s="900"/>
      <c r="L50" s="900"/>
      <c r="M50" s="900"/>
      <c r="N50" s="900"/>
      <c r="O50" s="900"/>
      <c r="P50" s="900"/>
      <c r="Q50" s="900"/>
      <c r="R50" s="900"/>
      <c r="S50" s="900"/>
      <c r="T50" s="900"/>
      <c r="U50" s="900"/>
      <c r="V50" s="900"/>
      <c r="W50" s="901"/>
      <c r="X50" s="11"/>
    </row>
    <row r="51" spans="2:24" x14ac:dyDescent="0.4">
      <c r="C51" s="885" t="s">
        <v>811</v>
      </c>
      <c r="D51" s="698"/>
      <c r="E51" s="698"/>
      <c r="F51" s="752" t="str">
        <f>入力シート!K444&amp;""</f>
        <v/>
      </c>
      <c r="G51" s="752"/>
      <c r="H51" s="752"/>
      <c r="I51" s="752"/>
      <c r="J51" s="752"/>
      <c r="K51" s="752"/>
      <c r="L51" s="752"/>
      <c r="M51" s="752"/>
      <c r="N51" s="752"/>
      <c r="O51" s="752"/>
      <c r="P51" s="752"/>
      <c r="Q51" s="752"/>
      <c r="R51" s="752"/>
      <c r="S51" s="752"/>
      <c r="T51" s="752"/>
      <c r="U51" s="752"/>
      <c r="V51" s="752"/>
      <c r="W51" s="887"/>
      <c r="X51" s="11"/>
    </row>
    <row r="52" spans="2:24" ht="12.75" thickBot="1" x14ac:dyDescent="0.45">
      <c r="C52" s="902"/>
      <c r="D52" s="700"/>
      <c r="E52" s="700"/>
      <c r="F52" s="908"/>
      <c r="G52" s="908"/>
      <c r="H52" s="908"/>
      <c r="I52" s="908"/>
      <c r="J52" s="908"/>
      <c r="K52" s="908"/>
      <c r="L52" s="908"/>
      <c r="M52" s="908"/>
      <c r="N52" s="908"/>
      <c r="O52" s="908"/>
      <c r="P52" s="908"/>
      <c r="Q52" s="908"/>
      <c r="R52" s="908"/>
      <c r="S52" s="908"/>
      <c r="T52" s="908"/>
      <c r="U52" s="908"/>
      <c r="V52" s="908"/>
      <c r="W52" s="909"/>
      <c r="X52" s="11"/>
    </row>
    <row r="53" spans="2:24" x14ac:dyDescent="0.4">
      <c r="C53" s="406"/>
      <c r="D53" s="406"/>
      <c r="E53" s="406"/>
      <c r="F53" s="406"/>
      <c r="G53" s="406"/>
      <c r="H53" s="406"/>
      <c r="I53" s="406"/>
      <c r="J53" s="406"/>
      <c r="K53" s="406"/>
      <c r="L53" s="406"/>
      <c r="M53" s="406"/>
      <c r="N53" s="406"/>
      <c r="O53" s="406"/>
      <c r="P53" s="406"/>
      <c r="Q53" s="406"/>
      <c r="R53" s="406"/>
      <c r="S53" s="406"/>
      <c r="T53" s="406"/>
      <c r="U53" s="406"/>
      <c r="V53" s="406"/>
      <c r="W53" s="406"/>
      <c r="X53" s="11"/>
    </row>
    <row r="54" spans="2:24" x14ac:dyDescent="0.4">
      <c r="C54" s="406"/>
      <c r="D54" s="406"/>
      <c r="E54" s="406"/>
      <c r="F54" s="406"/>
      <c r="G54" s="406"/>
      <c r="H54" s="406"/>
      <c r="I54" s="406"/>
      <c r="J54" s="406"/>
      <c r="K54" s="406"/>
      <c r="L54" s="406"/>
      <c r="M54" s="406"/>
      <c r="N54" s="406"/>
      <c r="O54" s="406"/>
      <c r="P54" s="406"/>
      <c r="Q54" s="406"/>
      <c r="R54" s="406"/>
      <c r="S54" s="406"/>
      <c r="T54" s="406"/>
      <c r="U54" s="406"/>
      <c r="V54" s="406"/>
      <c r="W54" s="406"/>
      <c r="X54" s="11"/>
    </row>
    <row r="55" spans="2:24" ht="12.75" thickBot="1" x14ac:dyDescent="0.45">
      <c r="C55" s="406"/>
      <c r="D55" s="406"/>
      <c r="E55" s="406"/>
      <c r="F55" s="406"/>
      <c r="G55" s="406"/>
      <c r="H55" s="406"/>
      <c r="I55" s="406"/>
      <c r="J55" s="406"/>
      <c r="K55" s="406"/>
      <c r="L55" s="406"/>
      <c r="M55" s="406"/>
      <c r="N55" s="406"/>
      <c r="O55" s="406"/>
      <c r="P55" s="406"/>
      <c r="Q55" s="406"/>
      <c r="R55" s="406"/>
      <c r="S55" s="406"/>
      <c r="T55" s="406"/>
      <c r="U55" s="406"/>
      <c r="V55" s="406"/>
      <c r="W55" s="406"/>
      <c r="X55" s="11"/>
    </row>
    <row r="56" spans="2:24" ht="12.75" customHeight="1" x14ac:dyDescent="0.4">
      <c r="C56" s="903" t="s">
        <v>812</v>
      </c>
      <c r="D56" s="903"/>
      <c r="E56" s="903"/>
      <c r="F56" s="903"/>
      <c r="G56" s="903"/>
      <c r="H56" s="903"/>
      <c r="I56" s="904" t="str">
        <f>入力シート!K445&amp;""</f>
        <v/>
      </c>
      <c r="J56" s="905"/>
      <c r="K56" s="406"/>
      <c r="L56" s="406"/>
      <c r="M56" s="406"/>
      <c r="N56" s="406"/>
      <c r="O56" s="406"/>
      <c r="P56" s="406"/>
      <c r="Q56" s="406"/>
      <c r="R56" s="406"/>
      <c r="S56" s="406"/>
      <c r="T56" s="406"/>
      <c r="U56" s="406"/>
      <c r="V56" s="406"/>
      <c r="W56" s="406"/>
      <c r="X56" s="11"/>
    </row>
    <row r="57" spans="2:24" ht="12.75" customHeight="1" thickBot="1" x14ac:dyDescent="0.45">
      <c r="C57" s="903"/>
      <c r="D57" s="903"/>
      <c r="E57" s="903"/>
      <c r="F57" s="903"/>
      <c r="G57" s="903"/>
      <c r="H57" s="903"/>
      <c r="I57" s="906"/>
      <c r="J57" s="907"/>
      <c r="K57" s="406"/>
      <c r="L57" s="406"/>
      <c r="M57" s="406"/>
      <c r="N57" s="406"/>
      <c r="O57" s="406"/>
      <c r="P57" s="406"/>
      <c r="Q57" s="406"/>
      <c r="R57" s="406"/>
      <c r="S57" s="406"/>
      <c r="T57" s="406"/>
      <c r="U57" s="406"/>
      <c r="V57" s="406"/>
      <c r="W57" s="406"/>
      <c r="X57" s="11"/>
    </row>
    <row r="58" spans="2:24" ht="5.0999999999999996" customHeight="1" thickBot="1" x14ac:dyDescent="0.45">
      <c r="C58" s="400"/>
      <c r="D58" s="400"/>
      <c r="E58" s="400"/>
      <c r="F58" s="400"/>
      <c r="G58" s="400"/>
      <c r="H58" s="400"/>
      <c r="I58" s="400"/>
      <c r="J58" s="400"/>
      <c r="K58" s="400"/>
      <c r="L58" s="400"/>
      <c r="M58" s="400"/>
      <c r="N58" s="400"/>
      <c r="O58" s="400"/>
      <c r="P58" s="400"/>
      <c r="Q58" s="400"/>
      <c r="R58" s="400"/>
      <c r="S58" s="400"/>
      <c r="T58" s="400"/>
      <c r="U58" s="400"/>
      <c r="V58" s="400"/>
      <c r="W58" s="400"/>
      <c r="X58" s="11"/>
    </row>
    <row r="59" spans="2:24" ht="12" customHeight="1" x14ac:dyDescent="0.4">
      <c r="B59" s="9" t="s">
        <v>802</v>
      </c>
      <c r="C59" s="892" t="s">
        <v>813</v>
      </c>
      <c r="D59" s="893"/>
      <c r="E59" s="893"/>
      <c r="F59" s="894" t="str">
        <f>入力シート!K446&amp;""</f>
        <v/>
      </c>
      <c r="G59" s="894"/>
      <c r="H59" s="894"/>
      <c r="I59" s="894"/>
      <c r="J59" s="894"/>
      <c r="K59" s="894"/>
      <c r="L59" s="894"/>
      <c r="M59" s="894"/>
      <c r="N59" s="894"/>
      <c r="O59" s="894"/>
      <c r="P59" s="894"/>
      <c r="Q59" s="894"/>
      <c r="R59" s="894"/>
      <c r="S59" s="894"/>
      <c r="T59" s="894"/>
      <c r="U59" s="894"/>
      <c r="V59" s="894"/>
      <c r="W59" s="895"/>
      <c r="X59" s="11"/>
    </row>
    <row r="60" spans="2:24" ht="12" customHeight="1" x14ac:dyDescent="0.4">
      <c r="C60" s="885"/>
      <c r="D60" s="698"/>
      <c r="E60" s="698"/>
      <c r="F60" s="752"/>
      <c r="G60" s="752"/>
      <c r="H60" s="752"/>
      <c r="I60" s="752"/>
      <c r="J60" s="752"/>
      <c r="K60" s="752"/>
      <c r="L60" s="752"/>
      <c r="M60" s="752"/>
      <c r="N60" s="752"/>
      <c r="O60" s="752"/>
      <c r="P60" s="752"/>
      <c r="Q60" s="752"/>
      <c r="R60" s="752"/>
      <c r="S60" s="752"/>
      <c r="T60" s="752"/>
      <c r="U60" s="752"/>
      <c r="V60" s="752"/>
      <c r="W60" s="887"/>
      <c r="X60" s="11"/>
    </row>
    <row r="61" spans="2:24" ht="12" customHeight="1" x14ac:dyDescent="0.4">
      <c r="C61" s="890" t="s">
        <v>1013</v>
      </c>
      <c r="D61" s="891"/>
      <c r="E61" s="891"/>
      <c r="F61" s="752" t="str">
        <f>入力シート!K447&amp;""</f>
        <v/>
      </c>
      <c r="G61" s="752"/>
      <c r="H61" s="752"/>
      <c r="I61" s="752"/>
      <c r="J61" s="752"/>
      <c r="K61" s="752"/>
      <c r="L61" s="752"/>
      <c r="M61" s="752"/>
      <c r="N61" s="752"/>
      <c r="O61" s="752"/>
      <c r="P61" s="752"/>
      <c r="Q61" s="752"/>
      <c r="R61" s="752"/>
      <c r="S61" s="752"/>
      <c r="T61" s="752"/>
      <c r="U61" s="752"/>
      <c r="V61" s="752"/>
      <c r="W61" s="887"/>
      <c r="X61" s="11"/>
    </row>
    <row r="62" spans="2:24" ht="12" customHeight="1" x14ac:dyDescent="0.4">
      <c r="C62" s="890"/>
      <c r="D62" s="891"/>
      <c r="E62" s="891"/>
      <c r="F62" s="752"/>
      <c r="G62" s="752"/>
      <c r="H62" s="752"/>
      <c r="I62" s="752"/>
      <c r="J62" s="752"/>
      <c r="K62" s="752"/>
      <c r="L62" s="752"/>
      <c r="M62" s="752"/>
      <c r="N62" s="752"/>
      <c r="O62" s="752"/>
      <c r="P62" s="752"/>
      <c r="Q62" s="752"/>
      <c r="R62" s="752"/>
      <c r="S62" s="752"/>
      <c r="T62" s="752"/>
      <c r="U62" s="752"/>
      <c r="V62" s="752"/>
      <c r="W62" s="887"/>
      <c r="X62" s="11"/>
    </row>
    <row r="63" spans="2:24" ht="12" customHeight="1" x14ac:dyDescent="0.4">
      <c r="C63" s="885" t="s">
        <v>805</v>
      </c>
      <c r="D63" s="698"/>
      <c r="E63" s="698"/>
      <c r="F63" s="886" t="str">
        <f>入力シート!K448&amp;""</f>
        <v/>
      </c>
      <c r="G63" s="886"/>
      <c r="H63" s="736" t="str">
        <f>入力シート!K449&amp;""</f>
        <v>国・地域コードを入力してください</v>
      </c>
      <c r="I63" s="734"/>
      <c r="J63" s="734"/>
      <c r="K63" s="734"/>
      <c r="L63" s="735"/>
      <c r="M63" s="742" t="s">
        <v>814</v>
      </c>
      <c r="N63" s="739"/>
      <c r="O63" s="740"/>
      <c r="P63" s="914" t="str">
        <f>入力シート!K450&amp;""</f>
        <v/>
      </c>
      <c r="Q63" s="915"/>
      <c r="R63" s="915"/>
      <c r="S63" s="915"/>
      <c r="T63" s="915"/>
      <c r="U63" s="915"/>
      <c r="V63" s="915"/>
      <c r="W63" s="916"/>
      <c r="X63" s="11"/>
    </row>
    <row r="64" spans="2:24" ht="12" customHeight="1" x14ac:dyDescent="0.4">
      <c r="C64" s="885"/>
      <c r="D64" s="698"/>
      <c r="E64" s="698"/>
      <c r="F64" s="886"/>
      <c r="G64" s="886"/>
      <c r="H64" s="749"/>
      <c r="I64" s="747"/>
      <c r="J64" s="747"/>
      <c r="K64" s="747"/>
      <c r="L64" s="748"/>
      <c r="M64" s="743"/>
      <c r="N64" s="608"/>
      <c r="O64" s="741"/>
      <c r="P64" s="917"/>
      <c r="Q64" s="811"/>
      <c r="R64" s="811"/>
      <c r="S64" s="811"/>
      <c r="T64" s="811"/>
      <c r="U64" s="811"/>
      <c r="V64" s="811"/>
      <c r="W64" s="812"/>
      <c r="X64" s="11"/>
    </row>
    <row r="65" spans="3:24" ht="12" customHeight="1" x14ac:dyDescent="0.4">
      <c r="C65" s="885" t="s">
        <v>815</v>
      </c>
      <c r="D65" s="698"/>
      <c r="E65" s="698"/>
      <c r="F65" s="698"/>
      <c r="G65" s="698"/>
      <c r="H65" s="736" t="str">
        <f>入力シート!K451&amp;""</f>
        <v/>
      </c>
      <c r="I65" s="734"/>
      <c r="J65" s="734"/>
      <c r="K65" s="734"/>
      <c r="L65" s="734"/>
      <c r="M65" s="881"/>
      <c r="N65" s="881"/>
      <c r="O65" s="881"/>
      <c r="P65" s="881"/>
      <c r="Q65" s="881"/>
      <c r="R65" s="881"/>
      <c r="S65" s="881"/>
      <c r="T65" s="881"/>
      <c r="U65" s="881"/>
      <c r="V65" s="881"/>
      <c r="W65" s="882"/>
      <c r="X65" s="11"/>
    </row>
    <row r="66" spans="3:24" ht="12" customHeight="1" x14ac:dyDescent="0.4">
      <c r="C66" s="885"/>
      <c r="D66" s="698"/>
      <c r="E66" s="698"/>
      <c r="F66" s="698"/>
      <c r="G66" s="698"/>
      <c r="H66" s="749"/>
      <c r="I66" s="747"/>
      <c r="J66" s="747"/>
      <c r="K66" s="747"/>
      <c r="L66" s="747"/>
      <c r="M66" s="883"/>
      <c r="N66" s="883"/>
      <c r="O66" s="883"/>
      <c r="P66" s="883"/>
      <c r="Q66" s="883"/>
      <c r="R66" s="883"/>
      <c r="S66" s="883"/>
      <c r="T66" s="883"/>
      <c r="U66" s="883"/>
      <c r="V66" s="883"/>
      <c r="W66" s="884"/>
      <c r="X66" s="11"/>
    </row>
    <row r="67" spans="3:24" ht="12" customHeight="1" x14ac:dyDescent="0.4">
      <c r="C67" s="918" t="s">
        <v>816</v>
      </c>
      <c r="D67" s="919"/>
      <c r="E67" s="919"/>
      <c r="F67" s="919"/>
      <c r="G67" s="919"/>
      <c r="H67" s="921" t="str">
        <f>入力シート!K452&amp;""</f>
        <v/>
      </c>
      <c r="I67" s="921"/>
      <c r="J67" s="878" t="s">
        <v>831</v>
      </c>
      <c r="K67" s="879" t="str">
        <f>入力シート!K453&amp;""</f>
        <v/>
      </c>
      <c r="L67" s="878" t="s">
        <v>842</v>
      </c>
      <c r="M67" s="413"/>
      <c r="N67" s="414"/>
      <c r="O67" s="414"/>
      <c r="P67" s="414"/>
      <c r="Q67" s="414"/>
      <c r="R67" s="414"/>
      <c r="S67" s="414"/>
      <c r="T67" s="880"/>
      <c r="U67" s="880"/>
      <c r="V67" s="880"/>
      <c r="W67" s="889"/>
      <c r="X67" s="11"/>
    </row>
    <row r="68" spans="3:24" ht="12" customHeight="1" x14ac:dyDescent="0.4">
      <c r="C68" s="918"/>
      <c r="D68" s="919"/>
      <c r="E68" s="919"/>
      <c r="F68" s="919"/>
      <c r="G68" s="919"/>
      <c r="H68" s="921"/>
      <c r="I68" s="921"/>
      <c r="J68" s="878"/>
      <c r="K68" s="879"/>
      <c r="L68" s="878"/>
      <c r="M68" s="415"/>
      <c r="N68" s="416"/>
      <c r="O68" s="416"/>
      <c r="P68" s="416"/>
      <c r="Q68" s="416"/>
      <c r="R68" s="416"/>
      <c r="S68" s="416"/>
      <c r="T68" s="880"/>
      <c r="U68" s="880"/>
      <c r="V68" s="880"/>
      <c r="W68" s="889"/>
      <c r="X68" s="11"/>
    </row>
    <row r="69" spans="3:24" ht="12" customHeight="1" x14ac:dyDescent="0.4">
      <c r="C69" s="920" t="s">
        <v>998</v>
      </c>
      <c r="D69" s="888"/>
      <c r="E69" s="888"/>
      <c r="F69" s="752" t="str">
        <f>入力シート!K454&amp;""</f>
        <v/>
      </c>
      <c r="G69" s="752"/>
      <c r="H69" s="752"/>
      <c r="I69" s="752"/>
      <c r="J69" s="752"/>
      <c r="K69" s="752"/>
      <c r="L69" s="752"/>
      <c r="M69" s="834" t="s">
        <v>810</v>
      </c>
      <c r="N69" s="698"/>
      <c r="O69" s="698"/>
      <c r="P69" s="736" t="str">
        <f>入力シート!K455&amp;""</f>
        <v/>
      </c>
      <c r="Q69" s="734"/>
      <c r="R69" s="734"/>
      <c r="S69" s="734"/>
      <c r="T69" s="734"/>
      <c r="U69" s="734"/>
      <c r="V69" s="734"/>
      <c r="W69" s="737"/>
      <c r="X69" s="11"/>
    </row>
    <row r="70" spans="3:24" ht="12" customHeight="1" x14ac:dyDescent="0.4">
      <c r="C70" s="920"/>
      <c r="D70" s="888"/>
      <c r="E70" s="888"/>
      <c r="F70" s="752"/>
      <c r="G70" s="752"/>
      <c r="H70" s="752"/>
      <c r="I70" s="752"/>
      <c r="J70" s="752"/>
      <c r="K70" s="752"/>
      <c r="L70" s="752"/>
      <c r="M70" s="834"/>
      <c r="N70" s="698"/>
      <c r="O70" s="698"/>
      <c r="P70" s="749"/>
      <c r="Q70" s="747"/>
      <c r="R70" s="747"/>
      <c r="S70" s="747"/>
      <c r="T70" s="747"/>
      <c r="U70" s="747"/>
      <c r="V70" s="747"/>
      <c r="W70" s="750"/>
      <c r="X70" s="11"/>
    </row>
    <row r="71" spans="3:24" ht="12" customHeight="1" x14ac:dyDescent="0.4">
      <c r="C71" s="885" t="s">
        <v>811</v>
      </c>
      <c r="D71" s="698"/>
      <c r="E71" s="698"/>
      <c r="F71" s="752" t="str">
        <f>入力シート!K456&amp;""</f>
        <v/>
      </c>
      <c r="G71" s="752"/>
      <c r="H71" s="752"/>
      <c r="I71" s="752"/>
      <c r="J71" s="752"/>
      <c r="K71" s="752"/>
      <c r="L71" s="752"/>
      <c r="M71" s="752"/>
      <c r="N71" s="752"/>
      <c r="O71" s="752"/>
      <c r="P71" s="752"/>
      <c r="Q71" s="752"/>
      <c r="R71" s="752"/>
      <c r="S71" s="752"/>
      <c r="T71" s="752"/>
      <c r="U71" s="752"/>
      <c r="V71" s="752"/>
      <c r="W71" s="887"/>
      <c r="X71" s="11"/>
    </row>
    <row r="72" spans="3:24" ht="12" customHeight="1" thickBot="1" x14ac:dyDescent="0.45">
      <c r="C72" s="902"/>
      <c r="D72" s="700"/>
      <c r="E72" s="700"/>
      <c r="F72" s="908"/>
      <c r="G72" s="908"/>
      <c r="H72" s="908"/>
      <c r="I72" s="908"/>
      <c r="J72" s="908"/>
      <c r="K72" s="908"/>
      <c r="L72" s="908"/>
      <c r="M72" s="908"/>
      <c r="N72" s="908"/>
      <c r="O72" s="908"/>
      <c r="P72" s="908"/>
      <c r="Q72" s="908"/>
      <c r="R72" s="908"/>
      <c r="S72" s="908"/>
      <c r="T72" s="908"/>
      <c r="U72" s="908"/>
      <c r="V72" s="908"/>
      <c r="W72" s="909"/>
      <c r="X72" s="11"/>
    </row>
    <row r="73" spans="3:24" x14ac:dyDescent="0.4">
      <c r="C73" s="15"/>
      <c r="D73" s="15"/>
      <c r="E73" s="15"/>
      <c r="F73" s="15"/>
      <c r="G73" s="15"/>
      <c r="H73" s="15"/>
      <c r="I73" s="15"/>
      <c r="J73" s="15"/>
      <c r="K73" s="15"/>
      <c r="L73" s="15"/>
      <c r="M73" s="15"/>
      <c r="N73" s="15"/>
      <c r="O73" s="15"/>
      <c r="P73" s="15"/>
      <c r="Q73" s="15"/>
      <c r="R73" s="15"/>
      <c r="S73" s="15"/>
      <c r="T73" s="15"/>
      <c r="U73" s="15"/>
      <c r="V73" s="15"/>
      <c r="W73" s="15"/>
      <c r="X73" s="11"/>
    </row>
    <row r="74" spans="3:24" x14ac:dyDescent="0.4">
      <c r="C74" s="11"/>
      <c r="D74" s="11"/>
      <c r="E74" s="11"/>
      <c r="F74" s="11"/>
      <c r="G74" s="11"/>
      <c r="H74" s="11"/>
      <c r="I74" s="11"/>
      <c r="J74" s="11"/>
      <c r="K74" s="11"/>
      <c r="L74" s="11"/>
      <c r="M74" s="11"/>
      <c r="N74" s="11"/>
      <c r="O74" s="11"/>
      <c r="P74" s="11"/>
      <c r="Q74" s="11"/>
      <c r="R74" s="11"/>
      <c r="S74" s="11"/>
      <c r="T74" s="11"/>
      <c r="U74" s="11"/>
      <c r="V74" s="11"/>
      <c r="W74" s="11"/>
      <c r="X74" s="11"/>
    </row>
    <row r="75" spans="3:24" x14ac:dyDescent="0.4">
      <c r="C75" s="11"/>
      <c r="D75" s="11"/>
      <c r="E75" s="11"/>
      <c r="F75" s="11"/>
      <c r="G75" s="11"/>
      <c r="H75" s="11"/>
      <c r="I75" s="11"/>
      <c r="J75" s="11"/>
      <c r="K75" s="11"/>
      <c r="L75" s="11"/>
      <c r="M75" s="11"/>
      <c r="N75" s="11"/>
      <c r="O75" s="11"/>
      <c r="P75" s="11"/>
      <c r="Q75" s="11"/>
      <c r="R75" s="11"/>
      <c r="S75" s="11"/>
      <c r="T75" s="11"/>
      <c r="U75" s="11"/>
      <c r="V75" s="11"/>
      <c r="W75" s="11"/>
    </row>
    <row r="76" spans="3:24" x14ac:dyDescent="0.4">
      <c r="C76" s="11"/>
      <c r="D76" s="11"/>
      <c r="E76" s="11"/>
      <c r="F76" s="11"/>
      <c r="G76" s="11"/>
      <c r="H76" s="11"/>
      <c r="I76" s="11"/>
      <c r="J76" s="11"/>
      <c r="K76" s="11"/>
      <c r="L76" s="11"/>
      <c r="M76" s="11"/>
      <c r="N76" s="11"/>
      <c r="O76" s="11"/>
      <c r="P76" s="11"/>
      <c r="Q76" s="11"/>
      <c r="R76" s="11"/>
      <c r="S76" s="11"/>
      <c r="T76" s="11"/>
      <c r="U76" s="11"/>
      <c r="V76" s="11"/>
      <c r="W76" s="11"/>
    </row>
    <row r="77" spans="3:24" x14ac:dyDescent="0.4">
      <c r="C77" s="11"/>
      <c r="D77" s="11"/>
      <c r="E77" s="11"/>
      <c r="F77" s="11"/>
      <c r="G77" s="11"/>
      <c r="H77" s="11"/>
      <c r="I77" s="11"/>
      <c r="J77" s="11"/>
      <c r="K77" s="11"/>
      <c r="L77" s="11"/>
      <c r="M77" s="11"/>
      <c r="N77" s="11"/>
      <c r="O77" s="11"/>
      <c r="P77" s="11"/>
      <c r="Q77" s="11"/>
      <c r="R77" s="11"/>
      <c r="S77" s="11"/>
      <c r="T77" s="11"/>
      <c r="U77" s="11"/>
      <c r="V77" s="11"/>
      <c r="W77" s="11"/>
    </row>
    <row r="78" spans="3:24" x14ac:dyDescent="0.4">
      <c r="C78" s="11"/>
      <c r="D78" s="11"/>
      <c r="E78" s="11"/>
      <c r="F78" s="11"/>
      <c r="G78" s="11"/>
      <c r="H78" s="11"/>
      <c r="I78" s="11"/>
      <c r="J78" s="11"/>
      <c r="K78" s="11"/>
      <c r="L78" s="11"/>
      <c r="M78" s="11"/>
      <c r="N78" s="11"/>
      <c r="O78" s="11"/>
      <c r="P78" s="11"/>
      <c r="Q78" s="11"/>
      <c r="R78" s="11"/>
      <c r="S78" s="11"/>
      <c r="T78" s="11"/>
      <c r="U78" s="11"/>
      <c r="V78" s="11"/>
      <c r="W78" s="11"/>
    </row>
    <row r="79" spans="3:24" x14ac:dyDescent="0.4">
      <c r="C79" s="11"/>
      <c r="D79" s="11"/>
      <c r="E79" s="11"/>
      <c r="F79" s="11"/>
      <c r="G79" s="11"/>
      <c r="H79" s="11"/>
      <c r="I79" s="11"/>
      <c r="J79" s="11"/>
      <c r="K79" s="11"/>
      <c r="L79" s="11"/>
      <c r="M79" s="11"/>
      <c r="N79" s="11"/>
      <c r="O79" s="11"/>
      <c r="P79" s="11"/>
      <c r="Q79" s="11"/>
      <c r="R79" s="11"/>
      <c r="S79" s="11"/>
      <c r="T79" s="11"/>
      <c r="U79" s="11"/>
      <c r="V79" s="11"/>
      <c r="W79" s="11"/>
    </row>
    <row r="80" spans="3:24" x14ac:dyDescent="0.4">
      <c r="C80" s="11"/>
      <c r="D80" s="11"/>
      <c r="E80" s="11"/>
      <c r="F80" s="11"/>
      <c r="G80" s="11"/>
      <c r="H80" s="11"/>
      <c r="I80" s="11"/>
      <c r="J80" s="11"/>
      <c r="K80" s="11"/>
      <c r="L80" s="11"/>
      <c r="M80" s="11"/>
      <c r="N80" s="11"/>
      <c r="O80" s="11"/>
      <c r="P80" s="11"/>
      <c r="Q80" s="11"/>
      <c r="R80" s="11"/>
      <c r="S80" s="11"/>
      <c r="T80" s="11"/>
      <c r="U80" s="11"/>
      <c r="V80" s="11"/>
      <c r="W80" s="11"/>
    </row>
    <row r="81" spans="1:23" x14ac:dyDescent="0.4">
      <c r="C81" s="11"/>
      <c r="D81" s="11"/>
      <c r="E81" s="11"/>
      <c r="F81" s="11"/>
      <c r="G81" s="11"/>
      <c r="H81" s="11"/>
      <c r="I81" s="11"/>
      <c r="J81" s="11"/>
      <c r="K81" s="11"/>
      <c r="L81" s="11"/>
      <c r="M81" s="11"/>
      <c r="N81" s="11"/>
      <c r="O81" s="11"/>
      <c r="P81" s="11"/>
      <c r="Q81" s="11"/>
      <c r="R81" s="11"/>
      <c r="S81" s="11"/>
      <c r="T81" s="11"/>
      <c r="U81" s="11"/>
      <c r="V81" s="11"/>
      <c r="W81" s="11"/>
    </row>
    <row r="82" spans="1:23" x14ac:dyDescent="0.4">
      <c r="C82" s="11"/>
      <c r="D82" s="11"/>
      <c r="E82" s="11"/>
      <c r="F82" s="11"/>
      <c r="G82" s="11"/>
      <c r="H82" s="11"/>
      <c r="I82" s="11"/>
      <c r="J82" s="11"/>
      <c r="K82" s="11"/>
      <c r="L82" s="11"/>
      <c r="M82" s="11"/>
      <c r="N82" s="11"/>
      <c r="O82" s="11"/>
      <c r="P82" s="11"/>
      <c r="Q82" s="11"/>
      <c r="R82" s="11"/>
      <c r="S82" s="11"/>
      <c r="T82" s="11"/>
      <c r="U82" s="11"/>
      <c r="V82" s="11"/>
      <c r="W82" s="11"/>
    </row>
    <row r="83" spans="1:23" x14ac:dyDescent="0.4">
      <c r="C83" s="11"/>
      <c r="D83" s="11"/>
      <c r="E83" s="11"/>
      <c r="F83" s="11"/>
      <c r="G83" s="11"/>
      <c r="H83" s="11"/>
      <c r="I83" s="11"/>
      <c r="J83" s="11"/>
      <c r="K83" s="11"/>
      <c r="L83" s="11"/>
      <c r="M83" s="11"/>
      <c r="N83" s="11"/>
      <c r="O83" s="11"/>
      <c r="P83" s="11"/>
      <c r="Q83" s="11"/>
      <c r="R83" s="11"/>
      <c r="S83" s="11"/>
      <c r="T83" s="11"/>
      <c r="U83" s="11"/>
      <c r="V83" s="11"/>
      <c r="W83" s="11"/>
    </row>
    <row r="84" spans="1:23" x14ac:dyDescent="0.4">
      <c r="C84" s="11"/>
      <c r="D84" s="11"/>
      <c r="E84" s="11"/>
      <c r="F84" s="11"/>
      <c r="G84" s="11"/>
      <c r="H84" s="11"/>
      <c r="I84" s="11"/>
      <c r="J84" s="11"/>
      <c r="K84" s="11"/>
      <c r="L84" s="11"/>
      <c r="M84" s="11"/>
      <c r="N84" s="11"/>
      <c r="O84" s="11"/>
      <c r="P84" s="11"/>
      <c r="Q84" s="11"/>
      <c r="R84" s="11"/>
      <c r="S84" s="11"/>
      <c r="T84" s="11"/>
      <c r="U84" s="11"/>
      <c r="V84" s="11"/>
      <c r="W84" s="11"/>
    </row>
    <row r="85" spans="1:23" x14ac:dyDescent="0.4">
      <c r="C85" s="11"/>
      <c r="D85" s="11"/>
      <c r="E85" s="11"/>
      <c r="F85" s="11"/>
      <c r="G85" s="11"/>
      <c r="H85" s="11"/>
      <c r="I85" s="11"/>
      <c r="J85" s="11"/>
      <c r="K85" s="11"/>
      <c r="L85" s="11"/>
      <c r="M85" s="11"/>
      <c r="N85" s="11"/>
      <c r="O85" s="11"/>
      <c r="P85" s="11"/>
      <c r="Q85" s="11"/>
      <c r="R85" s="11"/>
      <c r="S85" s="11"/>
      <c r="T85" s="11"/>
      <c r="U85" s="11"/>
      <c r="V85" s="11"/>
      <c r="W85" s="11"/>
    </row>
    <row r="86" spans="1:23" x14ac:dyDescent="0.4">
      <c r="C86" s="11"/>
      <c r="D86" s="11"/>
      <c r="E86" s="11"/>
      <c r="F86" s="11"/>
      <c r="G86" s="11"/>
      <c r="H86" s="11"/>
      <c r="I86" s="11"/>
      <c r="J86" s="11"/>
      <c r="K86" s="11"/>
      <c r="L86" s="11"/>
      <c r="M86" s="11"/>
      <c r="N86" s="11"/>
      <c r="O86" s="11"/>
      <c r="P86" s="11"/>
      <c r="Q86" s="11"/>
      <c r="R86" s="11"/>
      <c r="S86" s="11"/>
      <c r="T86" s="11"/>
      <c r="U86" s="11"/>
      <c r="V86" s="11"/>
      <c r="W86" s="11"/>
    </row>
    <row r="87" spans="1:23" x14ac:dyDescent="0.4">
      <c r="C87" s="11"/>
      <c r="D87" s="11"/>
      <c r="E87" s="11"/>
      <c r="F87" s="11"/>
      <c r="G87" s="11"/>
      <c r="H87" s="11"/>
      <c r="I87" s="11"/>
      <c r="J87" s="11"/>
      <c r="K87" s="11"/>
      <c r="L87" s="11"/>
      <c r="M87" s="11"/>
      <c r="N87" s="11"/>
      <c r="O87" s="11"/>
      <c r="P87" s="11"/>
      <c r="Q87" s="11"/>
      <c r="R87" s="11"/>
      <c r="S87" s="11"/>
      <c r="T87" s="11"/>
      <c r="U87" s="11"/>
      <c r="V87" s="11"/>
      <c r="W87" s="11"/>
    </row>
    <row r="88" spans="1:23" x14ac:dyDescent="0.4">
      <c r="C88" s="11"/>
      <c r="D88" s="11"/>
      <c r="E88" s="11"/>
      <c r="F88" s="11"/>
      <c r="G88" s="11"/>
      <c r="H88" s="11"/>
      <c r="I88" s="11"/>
      <c r="J88" s="11"/>
      <c r="K88" s="11"/>
      <c r="L88" s="11"/>
      <c r="M88" s="11"/>
      <c r="N88" s="11"/>
      <c r="O88" s="11"/>
      <c r="P88" s="11"/>
      <c r="Q88" s="11"/>
      <c r="R88" s="11"/>
      <c r="S88" s="11"/>
      <c r="T88" s="11"/>
      <c r="U88" s="11"/>
      <c r="V88" s="11"/>
      <c r="W88" s="11"/>
    </row>
    <row r="89" spans="1:23" x14ac:dyDescent="0.4">
      <c r="C89" s="11"/>
      <c r="D89" s="11"/>
      <c r="E89" s="11"/>
      <c r="F89" s="11"/>
      <c r="G89" s="11"/>
      <c r="H89" s="11"/>
      <c r="I89" s="11"/>
      <c r="J89" s="11"/>
      <c r="K89" s="11"/>
      <c r="L89" s="11"/>
      <c r="M89" s="11"/>
      <c r="N89" s="11"/>
      <c r="O89" s="11"/>
      <c r="P89" s="11"/>
      <c r="Q89" s="11"/>
      <c r="R89" s="11"/>
      <c r="S89" s="11"/>
      <c r="T89" s="11"/>
      <c r="U89" s="11"/>
      <c r="V89" s="11"/>
      <c r="W89" s="11"/>
    </row>
    <row r="90" spans="1:23" x14ac:dyDescent="0.4">
      <c r="C90" s="11"/>
      <c r="D90" s="11"/>
      <c r="E90" s="11"/>
      <c r="F90" s="11"/>
      <c r="G90" s="11"/>
      <c r="H90" s="11"/>
      <c r="I90" s="11"/>
      <c r="J90" s="11"/>
      <c r="K90" s="11"/>
      <c r="L90" s="11"/>
      <c r="M90" s="11"/>
      <c r="N90" s="11"/>
      <c r="O90" s="11"/>
      <c r="P90" s="11"/>
      <c r="Q90" s="11"/>
      <c r="R90" s="11"/>
      <c r="S90" s="11"/>
      <c r="T90" s="11"/>
      <c r="U90" s="11"/>
      <c r="V90" s="11"/>
      <c r="W90" s="11"/>
    </row>
    <row r="92" spans="1:23" x14ac:dyDescent="0.4">
      <c r="A92" s="13"/>
      <c r="B92" s="14"/>
    </row>
    <row r="129" spans="1:2" x14ac:dyDescent="0.4">
      <c r="A129" s="13"/>
      <c r="B129" s="14"/>
    </row>
    <row r="130" spans="1:2" x14ac:dyDescent="0.4">
      <c r="A130" s="13"/>
      <c r="B130" s="14"/>
    </row>
    <row r="131" spans="1:2" x14ac:dyDescent="0.4">
      <c r="A131" s="13"/>
      <c r="B131" s="14"/>
    </row>
    <row r="132" spans="1:2" x14ac:dyDescent="0.4">
      <c r="A132" s="13"/>
      <c r="B132" s="14"/>
    </row>
    <row r="133" spans="1:2" x14ac:dyDescent="0.4">
      <c r="A133" s="13"/>
      <c r="B133" s="14"/>
    </row>
    <row r="134" spans="1:2" x14ac:dyDescent="0.4">
      <c r="A134" s="13"/>
      <c r="B134" s="14"/>
    </row>
    <row r="135" spans="1:2" x14ac:dyDescent="0.4">
      <c r="A135" s="13"/>
      <c r="B135" s="14"/>
    </row>
    <row r="136" spans="1:2" x14ac:dyDescent="0.4">
      <c r="A136" s="13"/>
      <c r="B136" s="14"/>
    </row>
    <row r="137" spans="1:2" x14ac:dyDescent="0.4">
      <c r="A137" s="13"/>
      <c r="B137" s="14"/>
    </row>
    <row r="138" spans="1:2" x14ac:dyDescent="0.4">
      <c r="A138" s="13"/>
      <c r="B138" s="14"/>
    </row>
    <row r="139" spans="1:2" x14ac:dyDescent="0.4">
      <c r="A139" s="13"/>
      <c r="B139" s="14"/>
    </row>
    <row r="140" spans="1:2" x14ac:dyDescent="0.4">
      <c r="A140" s="13"/>
      <c r="B140" s="14"/>
    </row>
    <row r="141" spans="1:2" x14ac:dyDescent="0.4">
      <c r="A141" s="13"/>
      <c r="B141" s="14"/>
    </row>
    <row r="142" spans="1:2" x14ac:dyDescent="0.4">
      <c r="A142" s="13"/>
      <c r="B142" s="14"/>
    </row>
    <row r="143" spans="1:2" x14ac:dyDescent="0.4">
      <c r="A143" s="13"/>
      <c r="B143" s="14"/>
    </row>
    <row r="144" spans="1:2" x14ac:dyDescent="0.4">
      <c r="A144" s="13"/>
      <c r="B144" s="14"/>
    </row>
    <row r="145" spans="1:2" x14ac:dyDescent="0.4">
      <c r="A145" s="13"/>
      <c r="B145" s="14"/>
    </row>
    <row r="146" spans="1:2" x14ac:dyDescent="0.4">
      <c r="A146" s="13"/>
      <c r="B146" s="14"/>
    </row>
    <row r="147" spans="1:2" x14ac:dyDescent="0.4">
      <c r="A147" s="13"/>
      <c r="B147" s="14"/>
    </row>
    <row r="148" spans="1:2" x14ac:dyDescent="0.4">
      <c r="A148" s="13"/>
      <c r="B148" s="14"/>
    </row>
    <row r="149" spans="1:2" x14ac:dyDescent="0.4">
      <c r="A149" s="13"/>
      <c r="B149" s="14"/>
    </row>
    <row r="150" spans="1:2" x14ac:dyDescent="0.4">
      <c r="A150" s="13"/>
      <c r="B150" s="14"/>
    </row>
    <row r="151" spans="1:2" x14ac:dyDescent="0.4">
      <c r="A151" s="13"/>
      <c r="B151" s="14"/>
    </row>
    <row r="152" spans="1:2" x14ac:dyDescent="0.4">
      <c r="A152" s="13"/>
      <c r="B152" s="14"/>
    </row>
    <row r="153" spans="1:2" x14ac:dyDescent="0.4">
      <c r="A153" s="13"/>
      <c r="B153" s="14"/>
    </row>
    <row r="154" spans="1:2" x14ac:dyDescent="0.4">
      <c r="A154" s="13"/>
      <c r="B154" s="14"/>
    </row>
    <row r="155" spans="1:2" x14ac:dyDescent="0.4">
      <c r="A155" s="13"/>
      <c r="B155" s="14"/>
    </row>
    <row r="156" spans="1:2" x14ac:dyDescent="0.4">
      <c r="A156" s="13"/>
      <c r="B156" s="14"/>
    </row>
    <row r="157" spans="1:2" x14ac:dyDescent="0.4">
      <c r="A157" s="13"/>
      <c r="B157" s="14"/>
    </row>
    <row r="158" spans="1:2" x14ac:dyDescent="0.4">
      <c r="A158" s="13"/>
      <c r="B158" s="14"/>
    </row>
    <row r="159" spans="1:2" x14ac:dyDescent="0.4">
      <c r="A159" s="13"/>
      <c r="B159" s="14"/>
    </row>
    <row r="160" spans="1:2" x14ac:dyDescent="0.4">
      <c r="A160" s="13"/>
      <c r="B160" s="14"/>
    </row>
    <row r="161" spans="1:2" x14ac:dyDescent="0.4">
      <c r="A161" s="13"/>
      <c r="B161" s="14"/>
    </row>
    <row r="162" spans="1:2" x14ac:dyDescent="0.4">
      <c r="A162" s="13"/>
      <c r="B162" s="14"/>
    </row>
    <row r="163" spans="1:2" x14ac:dyDescent="0.4">
      <c r="A163" s="13"/>
      <c r="B163" s="14"/>
    </row>
    <row r="164" spans="1:2" x14ac:dyDescent="0.4">
      <c r="A164" s="13"/>
      <c r="B164" s="14"/>
    </row>
    <row r="165" spans="1:2" x14ac:dyDescent="0.4">
      <c r="A165" s="13"/>
      <c r="B165" s="14"/>
    </row>
    <row r="166" spans="1:2" x14ac:dyDescent="0.4">
      <c r="A166" s="13"/>
      <c r="B166" s="14"/>
    </row>
    <row r="167" spans="1:2" x14ac:dyDescent="0.4">
      <c r="A167" s="13"/>
      <c r="B167" s="14"/>
    </row>
    <row r="168" spans="1:2" x14ac:dyDescent="0.4">
      <c r="A168" s="13"/>
      <c r="B168" s="14"/>
    </row>
    <row r="169" spans="1:2" x14ac:dyDescent="0.4">
      <c r="A169" s="13"/>
      <c r="B169" s="14"/>
    </row>
    <row r="170" spans="1:2" x14ac:dyDescent="0.4">
      <c r="A170" s="13"/>
      <c r="B170" s="14"/>
    </row>
    <row r="171" spans="1:2" x14ac:dyDescent="0.4">
      <c r="A171" s="13"/>
      <c r="B171" s="14"/>
    </row>
    <row r="172" spans="1:2" x14ac:dyDescent="0.4">
      <c r="A172" s="13"/>
      <c r="B172" s="14"/>
    </row>
  </sheetData>
  <sheetProtection password="8DFC" sheet="1" objects="1" scenarios="1"/>
  <mergeCells count="65">
    <mergeCell ref="C16:E17"/>
    <mergeCell ref="F16:G17"/>
    <mergeCell ref="H16:W17"/>
    <mergeCell ref="C3:E4"/>
    <mergeCell ref="F3:I4"/>
    <mergeCell ref="P3:Q4"/>
    <mergeCell ref="R3:T4"/>
    <mergeCell ref="U3:W4"/>
    <mergeCell ref="C6:M7"/>
    <mergeCell ref="C9:E10"/>
    <mergeCell ref="C12:G13"/>
    <mergeCell ref="H12:W13"/>
    <mergeCell ref="C14:G15"/>
    <mergeCell ref="H14:W15"/>
    <mergeCell ref="C29:W30"/>
    <mergeCell ref="C18:E19"/>
    <mergeCell ref="F18:I19"/>
    <mergeCell ref="J18:L19"/>
    <mergeCell ref="M18:W19"/>
    <mergeCell ref="C20:E21"/>
    <mergeCell ref="F20:G21"/>
    <mergeCell ref="H20:W21"/>
    <mergeCell ref="C59:E60"/>
    <mergeCell ref="F59:W60"/>
    <mergeCell ref="C31:W50"/>
    <mergeCell ref="C22:G23"/>
    <mergeCell ref="H22:W23"/>
    <mergeCell ref="C24:G25"/>
    <mergeCell ref="H24:I25"/>
    <mergeCell ref="J24:J25"/>
    <mergeCell ref="K24:K25"/>
    <mergeCell ref="L24:L25"/>
    <mergeCell ref="T24:U25"/>
    <mergeCell ref="V24:W25"/>
    <mergeCell ref="C26:E28"/>
    <mergeCell ref="F26:L28"/>
    <mergeCell ref="M26:O28"/>
    <mergeCell ref="P26:W28"/>
    <mergeCell ref="C71:E72"/>
    <mergeCell ref="F71:W72"/>
    <mergeCell ref="C65:G66"/>
    <mergeCell ref="H65:W66"/>
    <mergeCell ref="C67:G68"/>
    <mergeCell ref="H67:I68"/>
    <mergeCell ref="J67:J68"/>
    <mergeCell ref="K67:K68"/>
    <mergeCell ref="L67:L68"/>
    <mergeCell ref="T67:U68"/>
    <mergeCell ref="V67:W68"/>
    <mergeCell ref="A1:E1"/>
    <mergeCell ref="C69:E70"/>
    <mergeCell ref="F69:L70"/>
    <mergeCell ref="M69:O70"/>
    <mergeCell ref="P69:W70"/>
    <mergeCell ref="C61:E62"/>
    <mergeCell ref="F61:W62"/>
    <mergeCell ref="C63:E64"/>
    <mergeCell ref="F63:G64"/>
    <mergeCell ref="H63:L64"/>
    <mergeCell ref="M63:O64"/>
    <mergeCell ref="P63:W64"/>
    <mergeCell ref="C51:E52"/>
    <mergeCell ref="F51:W52"/>
    <mergeCell ref="C56:H57"/>
    <mergeCell ref="I56:J57"/>
  </mergeCells>
  <phoneticPr fontId="5"/>
  <hyperlinks>
    <hyperlink ref="A1" location="入力シート!A1" display="入力シート!A1"/>
  </hyperlinks>
  <printOptions horizontalCentered="1"/>
  <pageMargins left="0.70866141732283472" right="0.70866141732283472" top="0.74803149606299213" bottom="0.74803149606299213" header="0.31496062992125984" footer="0.31496062992125984"/>
  <pageSetup paperSize="9" scale="81" orientation="portrait" r:id="rId1"/>
  <rowBreaks count="1" manualBreakCount="1">
    <brk id="72" min="2" max="22" man="1"/>
  </rowBreaks>
  <colBreaks count="1" manualBreakCount="1">
    <brk id="2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80"/>
  <sheetViews>
    <sheetView showGridLines="0" view="pageBreakPreview" zoomScaleNormal="100" zoomScaleSheetLayoutView="100" workbookViewId="0">
      <selection activeCell="E2" sqref="E2"/>
    </sheetView>
  </sheetViews>
  <sheetFormatPr defaultColWidth="9" defaultRowHeight="13.5" x14ac:dyDescent="0.4"/>
  <cols>
    <col min="1" max="1" width="12.25" style="104" customWidth="1"/>
    <col min="2" max="2" width="15.375" style="108" bestFit="1" customWidth="1"/>
    <col min="3" max="3" width="21.625" style="103" bestFit="1" customWidth="1"/>
    <col min="4" max="4" width="32.875" style="105" customWidth="1"/>
    <col min="5" max="16384" width="9" style="106"/>
  </cols>
  <sheetData>
    <row r="1" spans="1:4" ht="30" customHeight="1" x14ac:dyDescent="0.4">
      <c r="A1" s="930" t="s">
        <v>190</v>
      </c>
      <c r="B1" s="930"/>
    </row>
    <row r="2" spans="1:4" ht="17.25" x14ac:dyDescent="0.4">
      <c r="A2" s="153" t="s">
        <v>1228</v>
      </c>
      <c r="B2" s="107"/>
      <c r="C2" s="106"/>
    </row>
    <row r="3" spans="1:4" x14ac:dyDescent="0.4">
      <c r="B3" s="102"/>
      <c r="C3" s="106"/>
    </row>
    <row r="4" spans="1:4" ht="7.5" customHeight="1" x14ac:dyDescent="0.4">
      <c r="A4" s="109"/>
      <c r="B4" s="110"/>
      <c r="C4" s="111"/>
      <c r="D4" s="112"/>
    </row>
    <row r="5" spans="1:4" ht="19.5" customHeight="1" x14ac:dyDescent="0.4">
      <c r="A5" s="113"/>
      <c r="B5" s="114" t="s">
        <v>352</v>
      </c>
      <c r="C5" s="115" t="s">
        <v>353</v>
      </c>
      <c r="D5" s="116" t="s">
        <v>354</v>
      </c>
    </row>
    <row r="6" spans="1:4" x14ac:dyDescent="0.4">
      <c r="A6" s="117" t="s">
        <v>1109</v>
      </c>
      <c r="B6" s="118">
        <v>100</v>
      </c>
      <c r="C6" s="119" t="s">
        <v>380</v>
      </c>
      <c r="D6" s="120" t="s">
        <v>1110</v>
      </c>
    </row>
    <row r="7" spans="1:4" x14ac:dyDescent="0.4">
      <c r="A7" s="117"/>
      <c r="B7" s="121">
        <v>101</v>
      </c>
      <c r="C7" s="122" t="s">
        <v>365</v>
      </c>
      <c r="D7" s="123" t="s">
        <v>355</v>
      </c>
    </row>
    <row r="8" spans="1:4" x14ac:dyDescent="0.4">
      <c r="A8" s="117"/>
      <c r="B8" s="121">
        <v>102</v>
      </c>
      <c r="C8" s="122" t="s">
        <v>368</v>
      </c>
      <c r="D8" s="123" t="s">
        <v>355</v>
      </c>
    </row>
    <row r="9" spans="1:4" x14ac:dyDescent="0.4">
      <c r="A9" s="117"/>
      <c r="B9" s="121">
        <v>103</v>
      </c>
      <c r="C9" s="122" t="s">
        <v>369</v>
      </c>
      <c r="D9" s="123" t="s">
        <v>355</v>
      </c>
    </row>
    <row r="10" spans="1:4" x14ac:dyDescent="0.4">
      <c r="A10" s="117"/>
      <c r="B10" s="121">
        <v>104</v>
      </c>
      <c r="C10" s="122" t="s">
        <v>358</v>
      </c>
      <c r="D10" s="123" t="s">
        <v>355</v>
      </c>
    </row>
    <row r="11" spans="1:4" x14ac:dyDescent="0.4">
      <c r="A11" s="117"/>
      <c r="B11" s="121">
        <v>105</v>
      </c>
      <c r="C11" s="122" t="s">
        <v>383</v>
      </c>
      <c r="D11" s="123" t="s">
        <v>384</v>
      </c>
    </row>
    <row r="12" spans="1:4" x14ac:dyDescent="0.4">
      <c r="A12" s="117"/>
      <c r="B12" s="121">
        <v>106</v>
      </c>
      <c r="C12" s="122" t="s">
        <v>379</v>
      </c>
      <c r="D12" s="123" t="s">
        <v>355</v>
      </c>
    </row>
    <row r="13" spans="1:4" x14ac:dyDescent="0.4">
      <c r="A13" s="117"/>
      <c r="B13" s="121">
        <v>107</v>
      </c>
      <c r="C13" s="122" t="s">
        <v>356</v>
      </c>
      <c r="D13" s="123" t="s">
        <v>355</v>
      </c>
    </row>
    <row r="14" spans="1:4" x14ac:dyDescent="0.4">
      <c r="A14" s="117"/>
      <c r="B14" s="121">
        <v>108</v>
      </c>
      <c r="C14" s="122" t="s">
        <v>154</v>
      </c>
      <c r="D14" s="123" t="s">
        <v>357</v>
      </c>
    </row>
    <row r="15" spans="1:4" x14ac:dyDescent="0.4">
      <c r="A15" s="117"/>
      <c r="B15" s="121">
        <v>109</v>
      </c>
      <c r="C15" s="122" t="s">
        <v>381</v>
      </c>
      <c r="D15" s="123" t="s">
        <v>382</v>
      </c>
    </row>
    <row r="16" spans="1:4" x14ac:dyDescent="0.4">
      <c r="A16" s="117"/>
      <c r="B16" s="121">
        <v>110</v>
      </c>
      <c r="C16" s="122" t="s">
        <v>378</v>
      </c>
      <c r="D16" s="123" t="s">
        <v>355</v>
      </c>
    </row>
    <row r="17" spans="1:4" x14ac:dyDescent="0.4">
      <c r="A17" s="117"/>
      <c r="B17" s="121">
        <v>111</v>
      </c>
      <c r="C17" s="122" t="s">
        <v>371</v>
      </c>
      <c r="D17" s="123" t="s">
        <v>355</v>
      </c>
    </row>
    <row r="18" spans="1:4" x14ac:dyDescent="0.4">
      <c r="A18" s="117"/>
      <c r="B18" s="121">
        <v>112</v>
      </c>
      <c r="C18" s="122" t="s">
        <v>372</v>
      </c>
      <c r="D18" s="123" t="s">
        <v>373</v>
      </c>
    </row>
    <row r="19" spans="1:4" x14ac:dyDescent="0.4">
      <c r="A19" s="117"/>
      <c r="B19" s="121">
        <v>113</v>
      </c>
      <c r="C19" s="122" t="s">
        <v>377</v>
      </c>
      <c r="D19" s="123" t="s">
        <v>355</v>
      </c>
    </row>
    <row r="20" spans="1:4" x14ac:dyDescent="0.4">
      <c r="A20" s="117"/>
      <c r="B20" s="121">
        <v>114</v>
      </c>
      <c r="C20" s="122" t="s">
        <v>374</v>
      </c>
      <c r="D20" s="123" t="s">
        <v>375</v>
      </c>
    </row>
    <row r="21" spans="1:4" x14ac:dyDescent="0.4">
      <c r="A21" s="117"/>
      <c r="B21" s="121">
        <v>115</v>
      </c>
      <c r="C21" s="122" t="s">
        <v>363</v>
      </c>
      <c r="D21" s="123" t="s">
        <v>355</v>
      </c>
    </row>
    <row r="22" spans="1:4" x14ac:dyDescent="0.4">
      <c r="A22" s="117"/>
      <c r="B22" s="121">
        <v>116</v>
      </c>
      <c r="C22" s="122" t="s">
        <v>364</v>
      </c>
      <c r="D22" s="123" t="s">
        <v>355</v>
      </c>
    </row>
    <row r="23" spans="1:4" x14ac:dyDescent="0.4">
      <c r="A23" s="117"/>
      <c r="B23" s="121">
        <v>117</v>
      </c>
      <c r="C23" s="122" t="s">
        <v>366</v>
      </c>
      <c r="D23" s="123" t="s">
        <v>367</v>
      </c>
    </row>
    <row r="24" spans="1:4" x14ac:dyDescent="0.4">
      <c r="A24" s="117"/>
      <c r="B24" s="121">
        <v>191</v>
      </c>
      <c r="C24" s="122" t="s">
        <v>359</v>
      </c>
      <c r="D24" s="123" t="s">
        <v>359</v>
      </c>
    </row>
    <row r="25" spans="1:4" x14ac:dyDescent="0.4">
      <c r="A25" s="117"/>
      <c r="B25" s="121">
        <v>119</v>
      </c>
      <c r="C25" s="122" t="s">
        <v>360</v>
      </c>
      <c r="D25" s="123" t="s">
        <v>355</v>
      </c>
    </row>
    <row r="26" spans="1:4" x14ac:dyDescent="0.4">
      <c r="A26" s="117"/>
      <c r="B26" s="121">
        <v>120</v>
      </c>
      <c r="C26" s="122" t="s">
        <v>361</v>
      </c>
      <c r="D26" s="123" t="s">
        <v>362</v>
      </c>
    </row>
    <row r="27" spans="1:4" x14ac:dyDescent="0.4">
      <c r="A27" s="117"/>
      <c r="B27" s="121">
        <v>121</v>
      </c>
      <c r="C27" s="122" t="s">
        <v>370</v>
      </c>
      <c r="D27" s="123" t="s">
        <v>355</v>
      </c>
    </row>
    <row r="28" spans="1:4" x14ac:dyDescent="0.4">
      <c r="A28" s="117"/>
      <c r="B28" s="121">
        <v>123</v>
      </c>
      <c r="C28" s="122" t="s">
        <v>385</v>
      </c>
      <c r="D28" s="123" t="s">
        <v>355</v>
      </c>
    </row>
    <row r="29" spans="1:4" x14ac:dyDescent="0.4">
      <c r="A29" s="117"/>
      <c r="B29" s="124">
        <v>124</v>
      </c>
      <c r="C29" s="125" t="s">
        <v>376</v>
      </c>
      <c r="D29" s="126" t="s">
        <v>355</v>
      </c>
    </row>
    <row r="30" spans="1:4" x14ac:dyDescent="0.4">
      <c r="A30" s="127" t="s">
        <v>386</v>
      </c>
      <c r="B30" s="128">
        <v>201</v>
      </c>
      <c r="C30" s="129" t="s">
        <v>387</v>
      </c>
      <c r="D30" s="130" t="s">
        <v>388</v>
      </c>
    </row>
    <row r="31" spans="1:4" x14ac:dyDescent="0.4">
      <c r="A31" s="117"/>
      <c r="B31" s="118">
        <v>202</v>
      </c>
      <c r="C31" s="119" t="s">
        <v>409</v>
      </c>
      <c r="D31" s="120" t="s">
        <v>355</v>
      </c>
    </row>
    <row r="32" spans="1:4" x14ac:dyDescent="0.4">
      <c r="A32" s="117"/>
      <c r="B32" s="121">
        <v>203</v>
      </c>
      <c r="C32" s="122" t="s">
        <v>404</v>
      </c>
      <c r="D32" s="123" t="s">
        <v>405</v>
      </c>
    </row>
    <row r="33" spans="1:4" x14ac:dyDescent="0.4">
      <c r="A33" s="117"/>
      <c r="B33" s="121">
        <v>204</v>
      </c>
      <c r="C33" s="122" t="s">
        <v>397</v>
      </c>
      <c r="D33" s="123" t="s">
        <v>355</v>
      </c>
    </row>
    <row r="34" spans="1:4" x14ac:dyDescent="0.4">
      <c r="A34" s="117"/>
      <c r="B34" s="121">
        <v>205</v>
      </c>
      <c r="C34" s="122" t="s">
        <v>395</v>
      </c>
      <c r="D34" s="123" t="s">
        <v>355</v>
      </c>
    </row>
    <row r="35" spans="1:4" x14ac:dyDescent="0.4">
      <c r="A35" s="117"/>
      <c r="B35" s="121">
        <v>206</v>
      </c>
      <c r="C35" s="122" t="s">
        <v>394</v>
      </c>
      <c r="D35" s="123" t="s">
        <v>355</v>
      </c>
    </row>
    <row r="36" spans="1:4" x14ac:dyDescent="0.4">
      <c r="A36" s="117"/>
      <c r="B36" s="121">
        <v>207</v>
      </c>
      <c r="C36" s="122" t="s">
        <v>392</v>
      </c>
      <c r="D36" s="123" t="s">
        <v>355</v>
      </c>
    </row>
    <row r="37" spans="1:4" x14ac:dyDescent="0.4">
      <c r="A37" s="117"/>
      <c r="B37" s="121">
        <v>208</v>
      </c>
      <c r="C37" s="122" t="s">
        <v>398</v>
      </c>
      <c r="D37" s="123"/>
    </row>
    <row r="38" spans="1:4" x14ac:dyDescent="0.4">
      <c r="A38" s="117"/>
      <c r="B38" s="121">
        <v>209</v>
      </c>
      <c r="C38" s="122" t="s">
        <v>390</v>
      </c>
      <c r="D38" s="123" t="s">
        <v>355</v>
      </c>
    </row>
    <row r="39" spans="1:4" x14ac:dyDescent="0.4">
      <c r="A39" s="117"/>
      <c r="B39" s="121">
        <v>210</v>
      </c>
      <c r="C39" s="122" t="s">
        <v>391</v>
      </c>
      <c r="D39" s="123" t="s">
        <v>355</v>
      </c>
    </row>
    <row r="40" spans="1:4" x14ac:dyDescent="0.4">
      <c r="A40" s="117"/>
      <c r="B40" s="121">
        <v>211</v>
      </c>
      <c r="C40" s="122" t="s">
        <v>393</v>
      </c>
      <c r="D40" s="123" t="s">
        <v>355</v>
      </c>
    </row>
    <row r="41" spans="1:4" x14ac:dyDescent="0.4">
      <c r="A41" s="117"/>
      <c r="B41" s="121">
        <v>212</v>
      </c>
      <c r="C41" s="122" t="s">
        <v>410</v>
      </c>
      <c r="D41" s="123" t="s">
        <v>355</v>
      </c>
    </row>
    <row r="42" spans="1:4" x14ac:dyDescent="0.4">
      <c r="A42" s="117"/>
      <c r="B42" s="121">
        <v>213</v>
      </c>
      <c r="C42" s="122" t="s">
        <v>396</v>
      </c>
      <c r="D42" s="123" t="s">
        <v>355</v>
      </c>
    </row>
    <row r="43" spans="1:4" x14ac:dyDescent="0.4">
      <c r="A43" s="117"/>
      <c r="B43" s="121">
        <v>214</v>
      </c>
      <c r="C43" s="122" t="s">
        <v>411</v>
      </c>
      <c r="D43" s="123" t="s">
        <v>412</v>
      </c>
    </row>
    <row r="44" spans="1:4" x14ac:dyDescent="0.4">
      <c r="A44" s="117"/>
      <c r="B44" s="121">
        <v>215</v>
      </c>
      <c r="C44" s="122" t="s">
        <v>400</v>
      </c>
      <c r="D44" s="123" t="s">
        <v>355</v>
      </c>
    </row>
    <row r="45" spans="1:4" x14ac:dyDescent="0.4">
      <c r="A45" s="117"/>
      <c r="B45" s="121">
        <v>216</v>
      </c>
      <c r="C45" s="122" t="s">
        <v>402</v>
      </c>
      <c r="D45" s="123" t="s">
        <v>355</v>
      </c>
    </row>
    <row r="46" spans="1:4" x14ac:dyDescent="0.4">
      <c r="A46" s="117"/>
      <c r="B46" s="121">
        <v>217</v>
      </c>
      <c r="C46" s="122" t="s">
        <v>403</v>
      </c>
      <c r="D46" s="123" t="s">
        <v>355</v>
      </c>
    </row>
    <row r="47" spans="1:4" x14ac:dyDescent="0.4">
      <c r="A47" s="117"/>
      <c r="B47" s="121">
        <v>218</v>
      </c>
      <c r="C47" s="122" t="s">
        <v>407</v>
      </c>
      <c r="D47" s="123" t="s">
        <v>408</v>
      </c>
    </row>
    <row r="48" spans="1:4" x14ac:dyDescent="0.4">
      <c r="A48" s="117"/>
      <c r="B48" s="121">
        <v>219</v>
      </c>
      <c r="C48" s="122" t="s">
        <v>399</v>
      </c>
      <c r="D48" s="123" t="s">
        <v>355</v>
      </c>
    </row>
    <row r="49" spans="1:4" x14ac:dyDescent="0.4">
      <c r="A49" s="117"/>
      <c r="B49" s="121">
        <v>220</v>
      </c>
      <c r="C49" s="122" t="s">
        <v>389</v>
      </c>
      <c r="D49" s="123" t="s">
        <v>355</v>
      </c>
    </row>
    <row r="50" spans="1:4" x14ac:dyDescent="0.4">
      <c r="A50" s="117"/>
      <c r="B50" s="121">
        <v>221</v>
      </c>
      <c r="C50" s="122" t="s">
        <v>406</v>
      </c>
      <c r="D50" s="123" t="s">
        <v>355</v>
      </c>
    </row>
    <row r="51" spans="1:4" x14ac:dyDescent="0.4">
      <c r="A51" s="117"/>
      <c r="B51" s="124">
        <v>222</v>
      </c>
      <c r="C51" s="125" t="s">
        <v>401</v>
      </c>
      <c r="D51" s="126" t="s">
        <v>355</v>
      </c>
    </row>
    <row r="52" spans="1:4" x14ac:dyDescent="0.4">
      <c r="A52" s="127" t="s">
        <v>413</v>
      </c>
      <c r="B52" s="128">
        <v>301</v>
      </c>
      <c r="C52" s="129" t="s">
        <v>429</v>
      </c>
      <c r="D52" s="130" t="s">
        <v>355</v>
      </c>
    </row>
    <row r="53" spans="1:4" x14ac:dyDescent="0.4">
      <c r="A53" s="117"/>
      <c r="B53" s="118">
        <v>303</v>
      </c>
      <c r="C53" s="119" t="s">
        <v>420</v>
      </c>
      <c r="D53" s="120" t="s">
        <v>355</v>
      </c>
    </row>
    <row r="54" spans="1:4" x14ac:dyDescent="0.4">
      <c r="A54" s="117"/>
      <c r="B54" s="121">
        <v>304</v>
      </c>
      <c r="C54" s="122" t="s">
        <v>419</v>
      </c>
      <c r="D54" s="123" t="s">
        <v>355</v>
      </c>
    </row>
    <row r="55" spans="1:4" x14ac:dyDescent="0.4">
      <c r="A55" s="117"/>
      <c r="B55" s="121">
        <v>305</v>
      </c>
      <c r="C55" s="122" t="s">
        <v>417</v>
      </c>
      <c r="D55" s="123" t="s">
        <v>418</v>
      </c>
    </row>
    <row r="56" spans="1:4" x14ac:dyDescent="0.4">
      <c r="A56" s="117"/>
      <c r="B56" s="121">
        <v>306</v>
      </c>
      <c r="C56" s="122" t="s">
        <v>430</v>
      </c>
      <c r="D56" s="123" t="s">
        <v>355</v>
      </c>
    </row>
    <row r="57" spans="1:4" x14ac:dyDescent="0.4">
      <c r="A57" s="117"/>
      <c r="B57" s="121">
        <v>307</v>
      </c>
      <c r="C57" s="122" t="s">
        <v>424</v>
      </c>
      <c r="D57" s="123" t="s">
        <v>424</v>
      </c>
    </row>
    <row r="58" spans="1:4" x14ac:dyDescent="0.4">
      <c r="A58" s="117"/>
      <c r="B58" s="121">
        <v>308</v>
      </c>
      <c r="C58" s="122" t="s">
        <v>431</v>
      </c>
      <c r="D58" s="123" t="s">
        <v>355</v>
      </c>
    </row>
    <row r="59" spans="1:4" x14ac:dyDescent="0.4">
      <c r="A59" s="117"/>
      <c r="B59" s="121">
        <v>309</v>
      </c>
      <c r="C59" s="122" t="s">
        <v>421</v>
      </c>
      <c r="D59" s="123" t="s">
        <v>355</v>
      </c>
    </row>
    <row r="60" spans="1:4" x14ac:dyDescent="0.4">
      <c r="A60" s="117"/>
      <c r="B60" s="121">
        <v>310</v>
      </c>
      <c r="C60" s="122" t="s">
        <v>422</v>
      </c>
      <c r="D60" s="123" t="s">
        <v>355</v>
      </c>
    </row>
    <row r="61" spans="1:4" x14ac:dyDescent="0.4">
      <c r="A61" s="117"/>
      <c r="B61" s="121">
        <v>311</v>
      </c>
      <c r="C61" s="122" t="s">
        <v>425</v>
      </c>
      <c r="D61" s="123" t="s">
        <v>426</v>
      </c>
    </row>
    <row r="62" spans="1:4" x14ac:dyDescent="0.4">
      <c r="A62" s="117"/>
      <c r="B62" s="121">
        <v>312</v>
      </c>
      <c r="C62" s="122" t="s">
        <v>427</v>
      </c>
      <c r="D62" s="123" t="s">
        <v>355</v>
      </c>
    </row>
    <row r="63" spans="1:4" x14ac:dyDescent="0.4">
      <c r="A63" s="117"/>
      <c r="B63" s="121">
        <v>313</v>
      </c>
      <c r="C63" s="122" t="s">
        <v>428</v>
      </c>
      <c r="D63" s="123" t="s">
        <v>355</v>
      </c>
    </row>
    <row r="64" spans="1:4" x14ac:dyDescent="0.4">
      <c r="A64" s="117"/>
      <c r="B64" s="121">
        <v>314</v>
      </c>
      <c r="C64" s="122" t="s">
        <v>414</v>
      </c>
      <c r="D64" s="123" t="s">
        <v>415</v>
      </c>
    </row>
    <row r="65" spans="1:4" x14ac:dyDescent="0.4">
      <c r="A65" s="117"/>
      <c r="B65" s="121">
        <v>315</v>
      </c>
      <c r="C65" s="122" t="s">
        <v>416</v>
      </c>
      <c r="D65" s="123" t="s">
        <v>355</v>
      </c>
    </row>
    <row r="66" spans="1:4" x14ac:dyDescent="0.4">
      <c r="A66" s="117"/>
      <c r="B66" s="121">
        <v>316</v>
      </c>
      <c r="C66" s="122" t="s">
        <v>1111</v>
      </c>
      <c r="D66" s="123" t="s">
        <v>355</v>
      </c>
    </row>
    <row r="67" spans="1:4" x14ac:dyDescent="0.4">
      <c r="A67" s="117"/>
      <c r="B67" s="121">
        <v>317</v>
      </c>
      <c r="C67" s="122" t="s">
        <v>1112</v>
      </c>
      <c r="D67" s="123" t="s">
        <v>355</v>
      </c>
    </row>
    <row r="68" spans="1:4" x14ac:dyDescent="0.4">
      <c r="A68" s="127" t="s">
        <v>432</v>
      </c>
      <c r="B68" s="128">
        <v>401</v>
      </c>
      <c r="C68" s="129" t="s">
        <v>433</v>
      </c>
      <c r="D68" s="130" t="s">
        <v>355</v>
      </c>
    </row>
    <row r="69" spans="1:4" x14ac:dyDescent="0.4">
      <c r="A69" s="117"/>
      <c r="B69" s="118">
        <v>402</v>
      </c>
      <c r="C69" s="119" t="s">
        <v>440</v>
      </c>
      <c r="D69" s="120" t="s">
        <v>355</v>
      </c>
    </row>
    <row r="70" spans="1:4" x14ac:dyDescent="0.4">
      <c r="A70" s="117"/>
      <c r="B70" s="121">
        <v>403</v>
      </c>
      <c r="C70" s="122" t="s">
        <v>446</v>
      </c>
      <c r="D70" s="123" t="s">
        <v>355</v>
      </c>
    </row>
    <row r="71" spans="1:4" x14ac:dyDescent="0.4">
      <c r="A71" s="117"/>
      <c r="B71" s="121">
        <v>404</v>
      </c>
      <c r="C71" s="122" t="s">
        <v>444</v>
      </c>
      <c r="D71" s="123" t="s">
        <v>445</v>
      </c>
    </row>
    <row r="72" spans="1:4" x14ac:dyDescent="0.4">
      <c r="A72" s="117"/>
      <c r="B72" s="121">
        <v>405</v>
      </c>
      <c r="C72" s="122" t="s">
        <v>435</v>
      </c>
      <c r="D72" s="123" t="s">
        <v>436</v>
      </c>
    </row>
    <row r="73" spans="1:4" x14ac:dyDescent="0.4">
      <c r="A73" s="117"/>
      <c r="B73" s="121">
        <v>406</v>
      </c>
      <c r="C73" s="122" t="s">
        <v>437</v>
      </c>
      <c r="D73" s="123" t="s">
        <v>355</v>
      </c>
    </row>
    <row r="74" spans="1:4" x14ac:dyDescent="0.4">
      <c r="A74" s="117"/>
      <c r="B74" s="121">
        <v>407</v>
      </c>
      <c r="C74" s="122" t="s">
        <v>439</v>
      </c>
      <c r="D74" s="123" t="s">
        <v>355</v>
      </c>
    </row>
    <row r="75" spans="1:4" x14ac:dyDescent="0.4">
      <c r="A75" s="117"/>
      <c r="B75" s="121">
        <v>408</v>
      </c>
      <c r="C75" s="122" t="s">
        <v>438</v>
      </c>
      <c r="D75" s="123" t="s">
        <v>355</v>
      </c>
    </row>
    <row r="76" spans="1:4" x14ac:dyDescent="0.4">
      <c r="A76" s="117"/>
      <c r="B76" s="121">
        <v>409</v>
      </c>
      <c r="C76" s="122" t="s">
        <v>441</v>
      </c>
      <c r="D76" s="123" t="s">
        <v>355</v>
      </c>
    </row>
    <row r="77" spans="1:4" x14ac:dyDescent="0.4">
      <c r="A77" s="117"/>
      <c r="B77" s="121">
        <v>410</v>
      </c>
      <c r="C77" s="122" t="s">
        <v>442</v>
      </c>
      <c r="D77" s="123" t="s">
        <v>443</v>
      </c>
    </row>
    <row r="78" spans="1:4" x14ac:dyDescent="0.4">
      <c r="A78" s="117"/>
      <c r="B78" s="121">
        <v>411</v>
      </c>
      <c r="C78" s="122" t="s">
        <v>463</v>
      </c>
      <c r="D78" s="123" t="s">
        <v>355</v>
      </c>
    </row>
    <row r="79" spans="1:4" x14ac:dyDescent="0.4">
      <c r="A79" s="117"/>
      <c r="B79" s="121">
        <v>412</v>
      </c>
      <c r="C79" s="122" t="s">
        <v>462</v>
      </c>
      <c r="D79" s="123" t="s">
        <v>355</v>
      </c>
    </row>
    <row r="80" spans="1:4" x14ac:dyDescent="0.4">
      <c r="A80" s="117"/>
      <c r="B80" s="121">
        <v>413</v>
      </c>
      <c r="C80" s="122" t="s">
        <v>458</v>
      </c>
      <c r="D80" s="123" t="s">
        <v>355</v>
      </c>
    </row>
    <row r="81" spans="1:4" x14ac:dyDescent="0.4">
      <c r="A81" s="117"/>
      <c r="B81" s="121">
        <v>414</v>
      </c>
      <c r="C81" s="122" t="s">
        <v>459</v>
      </c>
      <c r="D81" s="123" t="s">
        <v>355</v>
      </c>
    </row>
    <row r="82" spans="1:4" x14ac:dyDescent="0.4">
      <c r="A82" s="117"/>
      <c r="B82" s="121">
        <v>415</v>
      </c>
      <c r="C82" s="122" t="s">
        <v>461</v>
      </c>
      <c r="D82" s="123" t="s">
        <v>355</v>
      </c>
    </row>
    <row r="83" spans="1:4" x14ac:dyDescent="0.4">
      <c r="A83" s="117"/>
      <c r="B83" s="121">
        <v>416</v>
      </c>
      <c r="C83" s="122" t="s">
        <v>456</v>
      </c>
      <c r="D83" s="123" t="s">
        <v>355</v>
      </c>
    </row>
    <row r="84" spans="1:4" x14ac:dyDescent="0.4">
      <c r="A84" s="117"/>
      <c r="B84" s="121">
        <v>417</v>
      </c>
      <c r="C84" s="122" t="s">
        <v>452</v>
      </c>
      <c r="D84" s="123" t="s">
        <v>355</v>
      </c>
    </row>
    <row r="85" spans="1:4" x14ac:dyDescent="0.4">
      <c r="A85" s="117"/>
      <c r="B85" s="121">
        <v>418</v>
      </c>
      <c r="C85" s="122" t="s">
        <v>465</v>
      </c>
      <c r="D85" s="123" t="s">
        <v>466</v>
      </c>
    </row>
    <row r="86" spans="1:4" x14ac:dyDescent="0.4">
      <c r="A86" s="117"/>
      <c r="B86" s="121">
        <v>419</v>
      </c>
      <c r="C86" s="122" t="s">
        <v>451</v>
      </c>
      <c r="D86" s="123" t="s">
        <v>355</v>
      </c>
    </row>
    <row r="87" spans="1:4" x14ac:dyDescent="0.4">
      <c r="A87" s="117"/>
      <c r="B87" s="121">
        <v>420</v>
      </c>
      <c r="C87" s="122" t="s">
        <v>453</v>
      </c>
      <c r="D87" s="123" t="s">
        <v>355</v>
      </c>
    </row>
    <row r="88" spans="1:4" x14ac:dyDescent="0.4">
      <c r="A88" s="117"/>
      <c r="B88" s="121">
        <v>421</v>
      </c>
      <c r="C88" s="122" t="s">
        <v>455</v>
      </c>
      <c r="D88" s="123" t="s">
        <v>355</v>
      </c>
    </row>
    <row r="89" spans="1:4" x14ac:dyDescent="0.4">
      <c r="A89" s="117"/>
      <c r="B89" s="121">
        <v>422</v>
      </c>
      <c r="C89" s="122" t="s">
        <v>447</v>
      </c>
      <c r="D89" s="123" t="s">
        <v>355</v>
      </c>
    </row>
    <row r="90" spans="1:4" x14ac:dyDescent="0.4">
      <c r="A90" s="117"/>
      <c r="B90" s="121">
        <v>423</v>
      </c>
      <c r="C90" s="122" t="s">
        <v>448</v>
      </c>
      <c r="D90" s="123" t="s">
        <v>355</v>
      </c>
    </row>
    <row r="91" spans="1:4" x14ac:dyDescent="0.4">
      <c r="A91" s="117"/>
      <c r="B91" s="121">
        <v>424</v>
      </c>
      <c r="C91" s="122" t="s">
        <v>450</v>
      </c>
      <c r="D91" s="123" t="s">
        <v>355</v>
      </c>
    </row>
    <row r="92" spans="1:4" x14ac:dyDescent="0.4">
      <c r="A92" s="117"/>
      <c r="B92" s="121">
        <v>425</v>
      </c>
      <c r="C92" s="122" t="s">
        <v>454</v>
      </c>
      <c r="D92" s="123" t="s">
        <v>355</v>
      </c>
    </row>
    <row r="93" spans="1:4" x14ac:dyDescent="0.4">
      <c r="A93" s="117"/>
      <c r="B93" s="124">
        <v>426</v>
      </c>
      <c r="C93" s="125" t="s">
        <v>434</v>
      </c>
      <c r="D93" s="126" t="s">
        <v>355</v>
      </c>
    </row>
    <row r="94" spans="1:4" x14ac:dyDescent="0.4">
      <c r="A94" s="117"/>
      <c r="B94" s="124">
        <v>427</v>
      </c>
      <c r="C94" s="125" t="s">
        <v>457</v>
      </c>
      <c r="D94" s="126" t="s">
        <v>355</v>
      </c>
    </row>
    <row r="95" spans="1:4" x14ac:dyDescent="0.4">
      <c r="A95" s="117"/>
      <c r="B95" s="124">
        <v>428</v>
      </c>
      <c r="C95" s="125" t="s">
        <v>467</v>
      </c>
      <c r="D95" s="131" t="s">
        <v>355</v>
      </c>
    </row>
    <row r="96" spans="1:4" x14ac:dyDescent="0.4">
      <c r="A96" s="117"/>
      <c r="B96" s="121">
        <v>429</v>
      </c>
      <c r="C96" s="122" t="s">
        <v>449</v>
      </c>
      <c r="D96" s="123" t="s">
        <v>355</v>
      </c>
    </row>
    <row r="97" spans="1:4" x14ac:dyDescent="0.4">
      <c r="A97" s="117"/>
      <c r="B97" s="121">
        <v>430</v>
      </c>
      <c r="C97" s="122" t="s">
        <v>460</v>
      </c>
      <c r="D97" s="123" t="s">
        <v>355</v>
      </c>
    </row>
    <row r="98" spans="1:4" x14ac:dyDescent="0.4">
      <c r="A98" s="117"/>
      <c r="B98" s="121">
        <v>431</v>
      </c>
      <c r="C98" s="122" t="s">
        <v>1229</v>
      </c>
      <c r="D98" s="123" t="s">
        <v>355</v>
      </c>
    </row>
    <row r="99" spans="1:4" x14ac:dyDescent="0.4">
      <c r="A99" s="117"/>
      <c r="B99" s="121">
        <v>432</v>
      </c>
      <c r="C99" s="122" t="s">
        <v>1113</v>
      </c>
      <c r="D99" s="123" t="s">
        <v>355</v>
      </c>
    </row>
    <row r="100" spans="1:4" x14ac:dyDescent="0.4">
      <c r="A100" s="117"/>
      <c r="B100" s="121">
        <v>433</v>
      </c>
      <c r="C100" s="122" t="s">
        <v>1114</v>
      </c>
      <c r="D100" s="123"/>
    </row>
    <row r="101" spans="1:4" x14ac:dyDescent="0.4">
      <c r="A101" s="117"/>
      <c r="B101" s="121">
        <v>434</v>
      </c>
      <c r="C101" s="122" t="s">
        <v>1115</v>
      </c>
      <c r="D101" s="123"/>
    </row>
    <row r="102" spans="1:4" x14ac:dyDescent="0.4">
      <c r="A102" s="117"/>
      <c r="B102" s="121">
        <v>435</v>
      </c>
      <c r="C102" s="122" t="s">
        <v>1116</v>
      </c>
      <c r="D102" s="123" t="s">
        <v>355</v>
      </c>
    </row>
    <row r="103" spans="1:4" x14ac:dyDescent="0.4">
      <c r="A103" s="117"/>
      <c r="B103" s="121">
        <v>436</v>
      </c>
      <c r="C103" s="122" t="s">
        <v>1117</v>
      </c>
      <c r="D103" s="123"/>
    </row>
    <row r="104" spans="1:4" x14ac:dyDescent="0.4">
      <c r="A104" s="117"/>
      <c r="B104" s="124">
        <v>437</v>
      </c>
      <c r="C104" s="125" t="s">
        <v>464</v>
      </c>
      <c r="D104" s="126"/>
    </row>
    <row r="105" spans="1:4" x14ac:dyDescent="0.4">
      <c r="A105" s="117"/>
      <c r="B105" s="121">
        <v>438</v>
      </c>
      <c r="C105" s="122" t="s">
        <v>1118</v>
      </c>
      <c r="D105" s="126"/>
    </row>
    <row r="106" spans="1:4" x14ac:dyDescent="0.4">
      <c r="A106" s="127" t="s">
        <v>468</v>
      </c>
      <c r="B106" s="128">
        <v>501</v>
      </c>
      <c r="C106" s="129" t="s">
        <v>470</v>
      </c>
      <c r="D106" s="130" t="s">
        <v>1119</v>
      </c>
    </row>
    <row r="107" spans="1:4" ht="67.5" x14ac:dyDescent="0.4">
      <c r="A107" s="117"/>
      <c r="B107" s="118">
        <v>502</v>
      </c>
      <c r="C107" s="119" t="s">
        <v>469</v>
      </c>
      <c r="D107" s="132" t="s">
        <v>1230</v>
      </c>
    </row>
    <row r="108" spans="1:4" x14ac:dyDescent="0.4">
      <c r="A108" s="127" t="s">
        <v>471</v>
      </c>
      <c r="B108" s="128">
        <v>601</v>
      </c>
      <c r="C108" s="129" t="s">
        <v>472</v>
      </c>
      <c r="D108" s="130" t="s">
        <v>473</v>
      </c>
    </row>
    <row r="109" spans="1:4" x14ac:dyDescent="0.4">
      <c r="A109" s="117"/>
      <c r="B109" s="118">
        <v>602</v>
      </c>
      <c r="C109" s="119" t="s">
        <v>484</v>
      </c>
      <c r="D109" s="120" t="s">
        <v>485</v>
      </c>
    </row>
    <row r="110" spans="1:4" x14ac:dyDescent="0.4">
      <c r="A110" s="117"/>
      <c r="B110" s="121">
        <v>603</v>
      </c>
      <c r="C110" s="122" t="s">
        <v>487</v>
      </c>
      <c r="D110" s="123" t="s">
        <v>355</v>
      </c>
    </row>
    <row r="111" spans="1:4" x14ac:dyDescent="0.4">
      <c r="A111" s="117"/>
      <c r="B111" s="121">
        <v>604</v>
      </c>
      <c r="C111" s="122" t="s">
        <v>488</v>
      </c>
      <c r="D111" s="123" t="s">
        <v>355</v>
      </c>
    </row>
    <row r="112" spans="1:4" x14ac:dyDescent="0.4">
      <c r="A112" s="117"/>
      <c r="B112" s="121">
        <v>605</v>
      </c>
      <c r="C112" s="122" t="s">
        <v>490</v>
      </c>
      <c r="D112" s="123" t="s">
        <v>355</v>
      </c>
    </row>
    <row r="113" spans="1:4" x14ac:dyDescent="0.4">
      <c r="A113" s="117"/>
      <c r="B113" s="121">
        <v>606</v>
      </c>
      <c r="C113" s="122" t="s">
        <v>491</v>
      </c>
      <c r="D113" s="123" t="s">
        <v>355</v>
      </c>
    </row>
    <row r="114" spans="1:4" x14ac:dyDescent="0.4">
      <c r="A114" s="117"/>
      <c r="B114" s="121">
        <v>607</v>
      </c>
      <c r="C114" s="122" t="s">
        <v>489</v>
      </c>
      <c r="D114" s="123" t="s">
        <v>355</v>
      </c>
    </row>
    <row r="115" spans="1:4" ht="32.25" customHeight="1" x14ac:dyDescent="0.4">
      <c r="A115" s="117"/>
      <c r="B115" s="121">
        <v>608</v>
      </c>
      <c r="C115" s="122" t="s">
        <v>474</v>
      </c>
      <c r="D115" s="123" t="s">
        <v>355</v>
      </c>
    </row>
    <row r="116" spans="1:4" x14ac:dyDescent="0.4">
      <c r="A116" s="117"/>
      <c r="B116" s="121">
        <v>609</v>
      </c>
      <c r="C116" s="122" t="s">
        <v>481</v>
      </c>
      <c r="D116" s="123" t="s">
        <v>355</v>
      </c>
    </row>
    <row r="117" spans="1:4" x14ac:dyDescent="0.4">
      <c r="A117" s="117"/>
      <c r="B117" s="121">
        <v>610</v>
      </c>
      <c r="C117" s="122" t="s">
        <v>477</v>
      </c>
      <c r="D117" s="123" t="s">
        <v>355</v>
      </c>
    </row>
    <row r="118" spans="1:4" x14ac:dyDescent="0.4">
      <c r="A118" s="117"/>
      <c r="B118" s="121">
        <v>611</v>
      </c>
      <c r="C118" s="122" t="s">
        <v>480</v>
      </c>
      <c r="D118" s="123" t="s">
        <v>355</v>
      </c>
    </row>
    <row r="119" spans="1:4" x14ac:dyDescent="0.4">
      <c r="A119" s="117"/>
      <c r="B119" s="121">
        <v>612</v>
      </c>
      <c r="C119" s="122" t="s">
        <v>478</v>
      </c>
      <c r="D119" s="123" t="s">
        <v>355</v>
      </c>
    </row>
    <row r="120" spans="1:4" x14ac:dyDescent="0.4">
      <c r="A120" s="117"/>
      <c r="B120" s="121">
        <v>613</v>
      </c>
      <c r="C120" s="122" t="s">
        <v>486</v>
      </c>
      <c r="D120" s="123" t="s">
        <v>355</v>
      </c>
    </row>
    <row r="121" spans="1:4" x14ac:dyDescent="0.4">
      <c r="A121" s="117"/>
      <c r="B121" s="121">
        <v>614</v>
      </c>
      <c r="C121" s="122" t="s">
        <v>476</v>
      </c>
      <c r="D121" s="123" t="s">
        <v>355</v>
      </c>
    </row>
    <row r="122" spans="1:4" x14ac:dyDescent="0.4">
      <c r="A122" s="117"/>
      <c r="B122" s="121">
        <v>615</v>
      </c>
      <c r="C122" s="122" t="s">
        <v>475</v>
      </c>
      <c r="D122" s="123" t="s">
        <v>355</v>
      </c>
    </row>
    <row r="123" spans="1:4" x14ac:dyDescent="0.4">
      <c r="A123" s="117"/>
      <c r="B123" s="121">
        <v>616</v>
      </c>
      <c r="C123" s="122" t="s">
        <v>482</v>
      </c>
      <c r="D123" s="123" t="s">
        <v>355</v>
      </c>
    </row>
    <row r="124" spans="1:4" x14ac:dyDescent="0.4">
      <c r="A124" s="117"/>
      <c r="B124" s="121">
        <v>617</v>
      </c>
      <c r="C124" s="122" t="s">
        <v>479</v>
      </c>
      <c r="D124" s="123" t="s">
        <v>355</v>
      </c>
    </row>
    <row r="125" spans="1:4" x14ac:dyDescent="0.4">
      <c r="A125" s="117"/>
      <c r="B125" s="124">
        <v>618</v>
      </c>
      <c r="C125" s="125" t="s">
        <v>483</v>
      </c>
      <c r="D125" s="126" t="s">
        <v>355</v>
      </c>
    </row>
    <row r="126" spans="1:4" x14ac:dyDescent="0.4">
      <c r="A126" s="127" t="s">
        <v>492</v>
      </c>
      <c r="B126" s="128">
        <v>701</v>
      </c>
      <c r="C126" s="129" t="s">
        <v>496</v>
      </c>
      <c r="D126" s="130" t="s">
        <v>355</v>
      </c>
    </row>
    <row r="127" spans="1:4" x14ac:dyDescent="0.4">
      <c r="A127" s="117"/>
      <c r="B127" s="118">
        <v>702</v>
      </c>
      <c r="C127" s="119" t="s">
        <v>503</v>
      </c>
      <c r="D127" s="120" t="s">
        <v>504</v>
      </c>
    </row>
    <row r="128" spans="1:4" x14ac:dyDescent="0.4">
      <c r="A128" s="117"/>
      <c r="B128" s="121">
        <v>703</v>
      </c>
      <c r="C128" s="122" t="s">
        <v>502</v>
      </c>
      <c r="D128" s="123" t="s">
        <v>355</v>
      </c>
    </row>
    <row r="129" spans="1:4" x14ac:dyDescent="0.4">
      <c r="A129" s="117"/>
      <c r="B129" s="121">
        <v>704</v>
      </c>
      <c r="C129" s="122" t="s">
        <v>540</v>
      </c>
      <c r="D129" s="123" t="s">
        <v>355</v>
      </c>
    </row>
    <row r="130" spans="1:4" x14ac:dyDescent="0.4">
      <c r="A130" s="117"/>
      <c r="B130" s="121">
        <v>705</v>
      </c>
      <c r="C130" s="122" t="s">
        <v>541</v>
      </c>
      <c r="D130" s="123" t="s">
        <v>355</v>
      </c>
    </row>
    <row r="131" spans="1:4" x14ac:dyDescent="0.4">
      <c r="A131" s="117"/>
      <c r="B131" s="121">
        <v>706</v>
      </c>
      <c r="C131" s="122" t="s">
        <v>535</v>
      </c>
      <c r="D131" s="123" t="s">
        <v>1120</v>
      </c>
    </row>
    <row r="132" spans="1:4" x14ac:dyDescent="0.4">
      <c r="A132" s="117"/>
      <c r="B132" s="121">
        <v>707</v>
      </c>
      <c r="C132" s="122" t="s">
        <v>532</v>
      </c>
      <c r="D132" s="123" t="s">
        <v>533</v>
      </c>
    </row>
    <row r="133" spans="1:4" x14ac:dyDescent="0.4">
      <c r="A133" s="117"/>
      <c r="B133" s="121">
        <v>708</v>
      </c>
      <c r="C133" s="122" t="s">
        <v>534</v>
      </c>
      <c r="D133" s="123" t="s">
        <v>355</v>
      </c>
    </row>
    <row r="134" spans="1:4" x14ac:dyDescent="0.4">
      <c r="A134" s="117"/>
      <c r="B134" s="121">
        <v>709</v>
      </c>
      <c r="C134" s="122" t="s">
        <v>507</v>
      </c>
      <c r="D134" s="123" t="s">
        <v>355</v>
      </c>
    </row>
    <row r="135" spans="1:4" x14ac:dyDescent="0.4">
      <c r="A135" s="117"/>
      <c r="B135" s="121">
        <v>710</v>
      </c>
      <c r="C135" s="122" t="s">
        <v>499</v>
      </c>
      <c r="D135" s="123" t="s">
        <v>355</v>
      </c>
    </row>
    <row r="136" spans="1:4" x14ac:dyDescent="0.4">
      <c r="A136" s="117"/>
      <c r="B136" s="121">
        <v>711</v>
      </c>
      <c r="C136" s="122" t="s">
        <v>500</v>
      </c>
      <c r="D136" s="123" t="s">
        <v>501</v>
      </c>
    </row>
    <row r="137" spans="1:4" x14ac:dyDescent="0.4">
      <c r="A137" s="117"/>
      <c r="B137" s="121">
        <v>712</v>
      </c>
      <c r="C137" s="122" t="s">
        <v>510</v>
      </c>
      <c r="D137" s="123" t="s">
        <v>355</v>
      </c>
    </row>
    <row r="138" spans="1:4" x14ac:dyDescent="0.4">
      <c r="A138" s="117"/>
      <c r="B138" s="121">
        <v>713</v>
      </c>
      <c r="C138" s="122" t="s">
        <v>520</v>
      </c>
      <c r="D138" s="123" t="s">
        <v>521</v>
      </c>
    </row>
    <row r="139" spans="1:4" x14ac:dyDescent="0.4">
      <c r="A139" s="117"/>
      <c r="B139" s="121">
        <v>714</v>
      </c>
      <c r="C139" s="122" t="s">
        <v>522</v>
      </c>
      <c r="D139" s="123" t="s">
        <v>523</v>
      </c>
    </row>
    <row r="140" spans="1:4" x14ac:dyDescent="0.4">
      <c r="A140" s="117"/>
      <c r="B140" s="121">
        <v>715</v>
      </c>
      <c r="C140" s="122" t="s">
        <v>529</v>
      </c>
      <c r="D140" s="123" t="s">
        <v>355</v>
      </c>
    </row>
    <row r="141" spans="1:4" x14ac:dyDescent="0.4">
      <c r="A141" s="117"/>
      <c r="B141" s="121">
        <v>716</v>
      </c>
      <c r="C141" s="122" t="s">
        <v>530</v>
      </c>
      <c r="D141" s="123" t="s">
        <v>531</v>
      </c>
    </row>
    <row r="142" spans="1:4" x14ac:dyDescent="0.4">
      <c r="A142" s="117"/>
      <c r="B142" s="121">
        <v>717</v>
      </c>
      <c r="C142" s="122" t="s">
        <v>524</v>
      </c>
      <c r="D142" s="123" t="s">
        <v>1121</v>
      </c>
    </row>
    <row r="143" spans="1:4" x14ac:dyDescent="0.4">
      <c r="A143" s="117"/>
      <c r="B143" s="121">
        <v>718</v>
      </c>
      <c r="C143" s="122" t="s">
        <v>508</v>
      </c>
      <c r="D143" s="123" t="s">
        <v>355</v>
      </c>
    </row>
    <row r="144" spans="1:4" x14ac:dyDescent="0.4">
      <c r="A144" s="117"/>
      <c r="B144" s="121">
        <v>719</v>
      </c>
      <c r="C144" s="122" t="s">
        <v>527</v>
      </c>
      <c r="D144" s="123" t="s">
        <v>528</v>
      </c>
    </row>
    <row r="145" spans="1:4" x14ac:dyDescent="0.4">
      <c r="A145" s="117"/>
      <c r="B145" s="121">
        <v>720</v>
      </c>
      <c r="C145" s="122" t="s">
        <v>493</v>
      </c>
      <c r="D145" s="123" t="s">
        <v>355</v>
      </c>
    </row>
    <row r="146" spans="1:4" x14ac:dyDescent="0.4">
      <c r="A146" s="117"/>
      <c r="B146" s="121">
        <v>721</v>
      </c>
      <c r="C146" s="122" t="s">
        <v>494</v>
      </c>
      <c r="D146" s="123" t="s">
        <v>355</v>
      </c>
    </row>
    <row r="147" spans="1:4" x14ac:dyDescent="0.4">
      <c r="A147" s="117"/>
      <c r="B147" s="121">
        <v>722</v>
      </c>
      <c r="C147" s="122" t="s">
        <v>497</v>
      </c>
      <c r="D147" s="123" t="s">
        <v>498</v>
      </c>
    </row>
    <row r="148" spans="1:4" x14ac:dyDescent="0.4">
      <c r="A148" s="117"/>
      <c r="B148" s="121">
        <v>723</v>
      </c>
      <c r="C148" s="122" t="s">
        <v>1122</v>
      </c>
      <c r="D148" s="123" t="s">
        <v>355</v>
      </c>
    </row>
    <row r="149" spans="1:4" x14ac:dyDescent="0.4">
      <c r="A149" s="117"/>
      <c r="B149" s="121">
        <v>724</v>
      </c>
      <c r="C149" s="122" t="s">
        <v>538</v>
      </c>
      <c r="D149" s="123" t="s">
        <v>355</v>
      </c>
    </row>
    <row r="150" spans="1:4" x14ac:dyDescent="0.4">
      <c r="A150" s="117"/>
      <c r="B150" s="121">
        <v>725</v>
      </c>
      <c r="C150" s="122" t="s">
        <v>1231</v>
      </c>
      <c r="D150" s="123" t="s">
        <v>355</v>
      </c>
    </row>
    <row r="151" spans="1:4" x14ac:dyDescent="0.4">
      <c r="A151" s="117"/>
      <c r="B151" s="121">
        <v>726</v>
      </c>
      <c r="C151" s="122" t="s">
        <v>505</v>
      </c>
      <c r="D151" s="123" t="s">
        <v>506</v>
      </c>
    </row>
    <row r="152" spans="1:4" x14ac:dyDescent="0.4">
      <c r="A152" s="117"/>
      <c r="B152" s="121">
        <v>727</v>
      </c>
      <c r="C152" s="122" t="s">
        <v>526</v>
      </c>
      <c r="D152" s="123" t="s">
        <v>355</v>
      </c>
    </row>
    <row r="153" spans="1:4" x14ac:dyDescent="0.4">
      <c r="A153" s="117"/>
      <c r="B153" s="121">
        <v>728</v>
      </c>
      <c r="C153" s="122" t="s">
        <v>536</v>
      </c>
      <c r="D153" s="123" t="s">
        <v>355</v>
      </c>
    </row>
    <row r="154" spans="1:4" x14ac:dyDescent="0.4">
      <c r="A154" s="117"/>
      <c r="B154" s="121">
        <v>729</v>
      </c>
      <c r="C154" s="122" t="s">
        <v>537</v>
      </c>
      <c r="D154" s="123" t="s">
        <v>355</v>
      </c>
    </row>
    <row r="155" spans="1:4" x14ac:dyDescent="0.4">
      <c r="A155" s="117"/>
      <c r="B155" s="121">
        <v>730</v>
      </c>
      <c r="C155" s="122" t="s">
        <v>543</v>
      </c>
      <c r="D155" s="123" t="s">
        <v>355</v>
      </c>
    </row>
    <row r="156" spans="1:4" x14ac:dyDescent="0.4">
      <c r="A156" s="117"/>
      <c r="B156" s="121">
        <v>731</v>
      </c>
      <c r="C156" s="122" t="s">
        <v>544</v>
      </c>
      <c r="D156" s="123" t="s">
        <v>545</v>
      </c>
    </row>
    <row r="157" spans="1:4" x14ac:dyDescent="0.4">
      <c r="A157" s="117"/>
      <c r="B157" s="121">
        <v>732</v>
      </c>
      <c r="C157" s="122" t="s">
        <v>516</v>
      </c>
      <c r="D157" s="123" t="s">
        <v>355</v>
      </c>
    </row>
    <row r="158" spans="1:4" x14ac:dyDescent="0.4">
      <c r="A158" s="117"/>
      <c r="B158" s="121">
        <v>733</v>
      </c>
      <c r="C158" s="122" t="s">
        <v>517</v>
      </c>
      <c r="D158" s="123" t="s">
        <v>355</v>
      </c>
    </row>
    <row r="159" spans="1:4" x14ac:dyDescent="0.4">
      <c r="A159" s="117"/>
      <c r="B159" s="121">
        <v>734</v>
      </c>
      <c r="C159" s="122" t="s">
        <v>515</v>
      </c>
      <c r="D159" s="123" t="s">
        <v>1123</v>
      </c>
    </row>
    <row r="160" spans="1:4" x14ac:dyDescent="0.4">
      <c r="A160" s="117"/>
      <c r="B160" s="121">
        <v>735</v>
      </c>
      <c r="C160" s="122" t="s">
        <v>514</v>
      </c>
      <c r="D160" s="123" t="s">
        <v>355</v>
      </c>
    </row>
    <row r="161" spans="1:4" x14ac:dyDescent="0.4">
      <c r="A161" s="117"/>
      <c r="B161" s="121">
        <v>736</v>
      </c>
      <c r="C161" s="122" t="s">
        <v>512</v>
      </c>
      <c r="D161" s="123" t="s">
        <v>513</v>
      </c>
    </row>
    <row r="162" spans="1:4" x14ac:dyDescent="0.4">
      <c r="A162" s="117"/>
      <c r="B162" s="121">
        <v>737</v>
      </c>
      <c r="C162" s="122" t="s">
        <v>187</v>
      </c>
      <c r="D162" s="123" t="s">
        <v>546</v>
      </c>
    </row>
    <row r="163" spans="1:4" x14ac:dyDescent="0.4">
      <c r="A163" s="117"/>
      <c r="B163" s="121">
        <v>738</v>
      </c>
      <c r="C163" s="122" t="s">
        <v>518</v>
      </c>
      <c r="D163" s="123" t="s">
        <v>355</v>
      </c>
    </row>
    <row r="164" spans="1:4" x14ac:dyDescent="0.4">
      <c r="A164" s="117"/>
      <c r="B164" s="121">
        <v>739</v>
      </c>
      <c r="C164" s="122" t="s">
        <v>1124</v>
      </c>
      <c r="D164" s="123" t="s">
        <v>355</v>
      </c>
    </row>
    <row r="165" spans="1:4" x14ac:dyDescent="0.4">
      <c r="A165" s="117"/>
      <c r="B165" s="121">
        <v>740</v>
      </c>
      <c r="C165" s="122" t="s">
        <v>509</v>
      </c>
      <c r="D165" s="123" t="s">
        <v>355</v>
      </c>
    </row>
    <row r="166" spans="1:4" x14ac:dyDescent="0.4">
      <c r="A166" s="117"/>
      <c r="B166" s="121">
        <v>741</v>
      </c>
      <c r="C166" s="122" t="s">
        <v>519</v>
      </c>
      <c r="D166" s="123" t="s">
        <v>355</v>
      </c>
    </row>
    <row r="167" spans="1:4" x14ac:dyDescent="0.4">
      <c r="A167" s="117"/>
      <c r="B167" s="121">
        <v>742</v>
      </c>
      <c r="C167" s="122" t="s">
        <v>539</v>
      </c>
      <c r="D167" s="123" t="s">
        <v>355</v>
      </c>
    </row>
    <row r="168" spans="1:4" x14ac:dyDescent="0.4">
      <c r="A168" s="117"/>
      <c r="B168" s="121">
        <v>743</v>
      </c>
      <c r="C168" s="122" t="s">
        <v>495</v>
      </c>
      <c r="D168" s="123" t="s">
        <v>355</v>
      </c>
    </row>
    <row r="169" spans="1:4" x14ac:dyDescent="0.4">
      <c r="A169" s="117"/>
      <c r="B169" s="121">
        <v>744</v>
      </c>
      <c r="C169" s="122" t="s">
        <v>542</v>
      </c>
      <c r="D169" s="123" t="s">
        <v>355</v>
      </c>
    </row>
    <row r="170" spans="1:4" x14ac:dyDescent="0.4">
      <c r="A170" s="117"/>
      <c r="B170" s="121">
        <v>745</v>
      </c>
      <c r="C170" s="122" t="s">
        <v>1125</v>
      </c>
      <c r="D170" s="123" t="s">
        <v>355</v>
      </c>
    </row>
    <row r="171" spans="1:4" x14ac:dyDescent="0.4">
      <c r="A171" s="117"/>
      <c r="B171" s="121">
        <v>746</v>
      </c>
      <c r="C171" s="122" t="s">
        <v>1126</v>
      </c>
      <c r="D171" s="123" t="s">
        <v>355</v>
      </c>
    </row>
    <row r="172" spans="1:4" x14ac:dyDescent="0.4">
      <c r="A172" s="117"/>
      <c r="B172" s="121">
        <v>747</v>
      </c>
      <c r="C172" s="122" t="s">
        <v>511</v>
      </c>
      <c r="D172" s="123" t="s">
        <v>355</v>
      </c>
    </row>
    <row r="173" spans="1:4" x14ac:dyDescent="0.4">
      <c r="A173" s="117"/>
      <c r="B173" s="121">
        <v>748</v>
      </c>
      <c r="C173" s="122" t="s">
        <v>525</v>
      </c>
      <c r="D173" s="123" t="s">
        <v>355</v>
      </c>
    </row>
    <row r="174" spans="1:4" x14ac:dyDescent="0.4">
      <c r="A174" s="117"/>
      <c r="B174" s="121">
        <v>749</v>
      </c>
      <c r="C174" s="122" t="s">
        <v>1127</v>
      </c>
      <c r="D174" s="123" t="s">
        <v>355</v>
      </c>
    </row>
    <row r="175" spans="1:4" x14ac:dyDescent="0.4">
      <c r="A175" s="117"/>
      <c r="B175" s="124">
        <v>750</v>
      </c>
      <c r="C175" s="125" t="s">
        <v>423</v>
      </c>
      <c r="D175" s="126" t="s">
        <v>355</v>
      </c>
    </row>
    <row r="176" spans="1:4" x14ac:dyDescent="0.4">
      <c r="A176" s="381" t="s">
        <v>1232</v>
      </c>
      <c r="B176" s="382"/>
      <c r="C176" s="383"/>
      <c r="D176" s="384" t="s">
        <v>355</v>
      </c>
    </row>
    <row r="177" spans="1:4" x14ac:dyDescent="0.4">
      <c r="A177" s="385"/>
      <c r="B177" s="386"/>
      <c r="C177" s="387"/>
      <c r="D177" s="388"/>
    </row>
    <row r="179" spans="1:4" ht="29.25" customHeight="1" x14ac:dyDescent="0.4">
      <c r="A179" s="929"/>
      <c r="B179" s="929"/>
      <c r="C179" s="929"/>
      <c r="D179" s="929"/>
    </row>
    <row r="180" spans="1:4" s="104" customFormat="1" x14ac:dyDescent="0.4">
      <c r="A180" s="133"/>
      <c r="B180" s="108"/>
      <c r="C180" s="103"/>
      <c r="D180" s="105"/>
    </row>
  </sheetData>
  <sheetProtection password="8DFC" sheet="1" objects="1" scenarios="1"/>
  <mergeCells count="2">
    <mergeCell ref="A179:D179"/>
    <mergeCell ref="A1:B1"/>
  </mergeCells>
  <phoneticPr fontId="5"/>
  <hyperlinks>
    <hyperlink ref="A1" location="入力シート!A1" display="戻る"/>
  </hyperlinks>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0"/>
  <sheetViews>
    <sheetView showGridLines="0" view="pageBreakPreview" topLeftCell="A4" zoomScaleNormal="100" zoomScaleSheetLayoutView="100" workbookViewId="0">
      <selection activeCell="D2" sqref="D2"/>
    </sheetView>
  </sheetViews>
  <sheetFormatPr defaultColWidth="9" defaultRowHeight="18.75" x14ac:dyDescent="0.45"/>
  <cols>
    <col min="1" max="1" width="9" style="134"/>
    <col min="2" max="2" width="19.875" style="134" customWidth="1"/>
    <col min="3" max="3" width="25.25" style="134" customWidth="1"/>
    <col min="4" max="16384" width="9" style="134"/>
  </cols>
  <sheetData>
    <row r="1" spans="1:3" ht="24.75" x14ac:dyDescent="0.55000000000000004">
      <c r="A1" s="931" t="s">
        <v>190</v>
      </c>
      <c r="B1" s="931"/>
    </row>
    <row r="2" spans="1:3" ht="19.5" thickBot="1" x14ac:dyDescent="0.5"/>
    <row r="3" spans="1:3" ht="19.5" thickBot="1" x14ac:dyDescent="0.5">
      <c r="A3" s="135" t="s">
        <v>264</v>
      </c>
      <c r="B3" s="136" t="s">
        <v>547</v>
      </c>
      <c r="C3" s="137" t="s">
        <v>548</v>
      </c>
    </row>
    <row r="4" spans="1:3" ht="19.5" thickTop="1" x14ac:dyDescent="0.45">
      <c r="A4" s="366" t="s">
        <v>549</v>
      </c>
      <c r="B4" s="146" t="s">
        <v>550</v>
      </c>
      <c r="C4" s="147" t="s">
        <v>550</v>
      </c>
    </row>
    <row r="5" spans="1:3" x14ac:dyDescent="0.45">
      <c r="A5" s="367" t="s">
        <v>551</v>
      </c>
      <c r="B5" s="148" t="s">
        <v>552</v>
      </c>
      <c r="C5" s="149" t="s">
        <v>553</v>
      </c>
    </row>
    <row r="6" spans="1:3" x14ac:dyDescent="0.45">
      <c r="A6" s="368" t="s">
        <v>554</v>
      </c>
      <c r="B6" s="138"/>
      <c r="C6" s="139" t="s">
        <v>555</v>
      </c>
    </row>
    <row r="7" spans="1:3" x14ac:dyDescent="0.45">
      <c r="A7" s="368" t="s">
        <v>556</v>
      </c>
      <c r="B7" s="138"/>
      <c r="C7" s="139" t="s">
        <v>557</v>
      </c>
    </row>
    <row r="8" spans="1:3" x14ac:dyDescent="0.45">
      <c r="A8" s="368" t="s">
        <v>558</v>
      </c>
      <c r="B8" s="138"/>
      <c r="C8" s="139" t="s">
        <v>559</v>
      </c>
    </row>
    <row r="9" spans="1:3" x14ac:dyDescent="0.45">
      <c r="A9" s="368" t="s">
        <v>560</v>
      </c>
      <c r="B9" s="138"/>
      <c r="C9" s="139" t="s">
        <v>561</v>
      </c>
    </row>
    <row r="10" spans="1:3" x14ac:dyDescent="0.45">
      <c r="A10" s="369" t="s">
        <v>562</v>
      </c>
      <c r="B10" s="144"/>
      <c r="C10" s="145" t="s">
        <v>563</v>
      </c>
    </row>
    <row r="11" spans="1:3" x14ac:dyDescent="0.45">
      <c r="A11" s="370" t="s">
        <v>564</v>
      </c>
      <c r="B11" s="142" t="s">
        <v>565</v>
      </c>
      <c r="C11" s="143" t="s">
        <v>566</v>
      </c>
    </row>
    <row r="12" spans="1:3" x14ac:dyDescent="0.45">
      <c r="A12" s="368" t="s">
        <v>567</v>
      </c>
      <c r="B12" s="138"/>
      <c r="C12" s="139" t="s">
        <v>568</v>
      </c>
    </row>
    <row r="13" spans="1:3" x14ac:dyDescent="0.45">
      <c r="A13" s="368" t="s">
        <v>569</v>
      </c>
      <c r="B13" s="138"/>
      <c r="C13" s="139" t="s">
        <v>570</v>
      </c>
    </row>
    <row r="14" spans="1:3" x14ac:dyDescent="0.45">
      <c r="A14" s="368" t="s">
        <v>571</v>
      </c>
      <c r="B14" s="138"/>
      <c r="C14" s="139" t="s">
        <v>572</v>
      </c>
    </row>
    <row r="15" spans="1:3" x14ac:dyDescent="0.45">
      <c r="A15" s="368" t="s">
        <v>573</v>
      </c>
      <c r="B15" s="138"/>
      <c r="C15" s="139" t="s">
        <v>574</v>
      </c>
    </row>
    <row r="16" spans="1:3" x14ac:dyDescent="0.45">
      <c r="A16" s="368" t="s">
        <v>116</v>
      </c>
      <c r="B16" s="138"/>
      <c r="C16" s="139" t="s">
        <v>575</v>
      </c>
    </row>
    <row r="17" spans="1:3" x14ac:dyDescent="0.45">
      <c r="A17" s="371" t="s">
        <v>576</v>
      </c>
      <c r="B17" s="150"/>
      <c r="C17" s="151" t="s">
        <v>577</v>
      </c>
    </row>
    <row r="18" spans="1:3" x14ac:dyDescent="0.45">
      <c r="A18" s="367" t="s">
        <v>578</v>
      </c>
      <c r="B18" s="148" t="s">
        <v>579</v>
      </c>
      <c r="C18" s="149" t="s">
        <v>580</v>
      </c>
    </row>
    <row r="19" spans="1:3" x14ac:dyDescent="0.45">
      <c r="A19" s="368" t="s">
        <v>581</v>
      </c>
      <c r="B19" s="138"/>
      <c r="C19" s="139" t="s">
        <v>582</v>
      </c>
    </row>
    <row r="20" spans="1:3" x14ac:dyDescent="0.45">
      <c r="A20" s="368" t="s">
        <v>583</v>
      </c>
      <c r="B20" s="138"/>
      <c r="C20" s="139" t="s">
        <v>584</v>
      </c>
    </row>
    <row r="21" spans="1:3" x14ac:dyDescent="0.45">
      <c r="A21" s="368" t="s">
        <v>585</v>
      </c>
      <c r="B21" s="138"/>
      <c r="C21" s="139" t="s">
        <v>586</v>
      </c>
    </row>
    <row r="22" spans="1:3" x14ac:dyDescent="0.45">
      <c r="A22" s="368" t="s">
        <v>587</v>
      </c>
      <c r="B22" s="138"/>
      <c r="C22" s="139" t="s">
        <v>588</v>
      </c>
    </row>
    <row r="23" spans="1:3" x14ac:dyDescent="0.45">
      <c r="A23" s="369" t="s">
        <v>589</v>
      </c>
      <c r="B23" s="144"/>
      <c r="C23" s="145" t="s">
        <v>590</v>
      </c>
    </row>
    <row r="24" spans="1:3" x14ac:dyDescent="0.45">
      <c r="A24" s="370" t="s">
        <v>591</v>
      </c>
      <c r="B24" s="142" t="s">
        <v>592</v>
      </c>
      <c r="C24" s="143" t="s">
        <v>593</v>
      </c>
    </row>
    <row r="25" spans="1:3" x14ac:dyDescent="0.45">
      <c r="A25" s="368" t="s">
        <v>594</v>
      </c>
      <c r="B25" s="138"/>
      <c r="C25" s="139" t="s">
        <v>595</v>
      </c>
    </row>
    <row r="26" spans="1:3" x14ac:dyDescent="0.45">
      <c r="A26" s="368" t="s">
        <v>596</v>
      </c>
      <c r="B26" s="138"/>
      <c r="C26" s="139" t="s">
        <v>597</v>
      </c>
    </row>
    <row r="27" spans="1:3" x14ac:dyDescent="0.45">
      <c r="A27" s="371" t="s">
        <v>598</v>
      </c>
      <c r="B27" s="150"/>
      <c r="C27" s="151" t="s">
        <v>599</v>
      </c>
    </row>
    <row r="28" spans="1:3" x14ac:dyDescent="0.45">
      <c r="A28" s="367" t="s">
        <v>600</v>
      </c>
      <c r="B28" s="148" t="s">
        <v>601</v>
      </c>
      <c r="C28" s="149" t="s">
        <v>602</v>
      </c>
    </row>
    <row r="29" spans="1:3" x14ac:dyDescent="0.45">
      <c r="A29" s="368" t="s">
        <v>603</v>
      </c>
      <c r="B29" s="138"/>
      <c r="C29" s="139" t="s">
        <v>604</v>
      </c>
    </row>
    <row r="30" spans="1:3" x14ac:dyDescent="0.45">
      <c r="A30" s="368" t="s">
        <v>605</v>
      </c>
      <c r="B30" s="138"/>
      <c r="C30" s="139" t="s">
        <v>606</v>
      </c>
    </row>
    <row r="31" spans="1:3" x14ac:dyDescent="0.45">
      <c r="A31" s="368" t="s">
        <v>607</v>
      </c>
      <c r="B31" s="138"/>
      <c r="C31" s="139" t="s">
        <v>608</v>
      </c>
    </row>
    <row r="32" spans="1:3" x14ac:dyDescent="0.45">
      <c r="A32" s="368" t="s">
        <v>609</v>
      </c>
      <c r="B32" s="138"/>
      <c r="C32" s="139" t="s">
        <v>610</v>
      </c>
    </row>
    <row r="33" spans="1:3" x14ac:dyDescent="0.45">
      <c r="A33" s="369" t="s">
        <v>611</v>
      </c>
      <c r="B33" s="144"/>
      <c r="C33" s="145" t="s">
        <v>612</v>
      </c>
    </row>
    <row r="34" spans="1:3" x14ac:dyDescent="0.45">
      <c r="A34" s="370" t="s">
        <v>613</v>
      </c>
      <c r="B34" s="142" t="s">
        <v>614</v>
      </c>
      <c r="C34" s="143" t="s">
        <v>615</v>
      </c>
    </row>
    <row r="35" spans="1:3" x14ac:dyDescent="0.45">
      <c r="A35" s="368" t="s">
        <v>616</v>
      </c>
      <c r="B35" s="138"/>
      <c r="C35" s="139" t="s">
        <v>617</v>
      </c>
    </row>
    <row r="36" spans="1:3" x14ac:dyDescent="0.45">
      <c r="A36" s="368" t="s">
        <v>618</v>
      </c>
      <c r="B36" s="138"/>
      <c r="C36" s="139" t="s">
        <v>619</v>
      </c>
    </row>
    <row r="37" spans="1:3" x14ac:dyDescent="0.45">
      <c r="A37" s="368" t="s">
        <v>620</v>
      </c>
      <c r="B37" s="138"/>
      <c r="C37" s="139" t="s">
        <v>621</v>
      </c>
    </row>
    <row r="38" spans="1:3" x14ac:dyDescent="0.45">
      <c r="A38" s="371" t="s">
        <v>622</v>
      </c>
      <c r="B38" s="150"/>
      <c r="C38" s="151" t="s">
        <v>623</v>
      </c>
    </row>
    <row r="39" spans="1:3" x14ac:dyDescent="0.45">
      <c r="A39" s="367" t="s">
        <v>624</v>
      </c>
      <c r="B39" s="148" t="s">
        <v>625</v>
      </c>
      <c r="C39" s="149" t="s">
        <v>626</v>
      </c>
    </row>
    <row r="40" spans="1:3" x14ac:dyDescent="0.45">
      <c r="A40" s="368" t="s">
        <v>627</v>
      </c>
      <c r="B40" s="138"/>
      <c r="C40" s="139" t="s">
        <v>628</v>
      </c>
    </row>
    <row r="41" spans="1:3" x14ac:dyDescent="0.45">
      <c r="A41" s="368" t="s">
        <v>629</v>
      </c>
      <c r="B41" s="138"/>
      <c r="C41" s="139" t="s">
        <v>630</v>
      </c>
    </row>
    <row r="42" spans="1:3" x14ac:dyDescent="0.45">
      <c r="A42" s="369" t="s">
        <v>631</v>
      </c>
      <c r="B42" s="144"/>
      <c r="C42" s="145" t="s">
        <v>632</v>
      </c>
    </row>
    <row r="43" spans="1:3" x14ac:dyDescent="0.45">
      <c r="A43" s="370" t="s">
        <v>633</v>
      </c>
      <c r="B43" s="142" t="s">
        <v>634</v>
      </c>
      <c r="C43" s="143" t="s">
        <v>635</v>
      </c>
    </row>
    <row r="44" spans="1:3" x14ac:dyDescent="0.45">
      <c r="A44" s="368" t="s">
        <v>636</v>
      </c>
      <c r="B44" s="138"/>
      <c r="C44" s="139" t="s">
        <v>637</v>
      </c>
    </row>
    <row r="45" spans="1:3" x14ac:dyDescent="0.45">
      <c r="A45" s="368" t="s">
        <v>638</v>
      </c>
      <c r="B45" s="138"/>
      <c r="C45" s="139" t="s">
        <v>639</v>
      </c>
    </row>
    <row r="46" spans="1:3" x14ac:dyDescent="0.45">
      <c r="A46" s="368" t="s">
        <v>640</v>
      </c>
      <c r="B46" s="138"/>
      <c r="C46" s="139" t="s">
        <v>641</v>
      </c>
    </row>
    <row r="47" spans="1:3" x14ac:dyDescent="0.45">
      <c r="A47" s="368" t="s">
        <v>642</v>
      </c>
      <c r="B47" s="138"/>
      <c r="C47" s="139" t="s">
        <v>643</v>
      </c>
    </row>
    <row r="48" spans="1:3" x14ac:dyDescent="0.45">
      <c r="A48" s="368" t="s">
        <v>644</v>
      </c>
      <c r="B48" s="138"/>
      <c r="C48" s="139" t="s">
        <v>645</v>
      </c>
    </row>
    <row r="49" spans="1:3" x14ac:dyDescent="0.45">
      <c r="A49" s="368" t="s">
        <v>646</v>
      </c>
      <c r="B49" s="138"/>
      <c r="C49" s="139" t="s">
        <v>647</v>
      </c>
    </row>
    <row r="50" spans="1:3" ht="19.5" thickBot="1" x14ac:dyDescent="0.5">
      <c r="A50" s="372" t="s">
        <v>648</v>
      </c>
      <c r="B50" s="140"/>
      <c r="C50" s="141" t="s">
        <v>649</v>
      </c>
    </row>
  </sheetData>
  <sheetProtection password="8DFC" sheet="1" objects="1" scenarios="1"/>
  <mergeCells count="1">
    <mergeCell ref="A1:B1"/>
  </mergeCells>
  <phoneticPr fontId="5"/>
  <hyperlinks>
    <hyperlink ref="A1" location="入力シート!A1" display="「入力シート」へ戻る"/>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90"/>
  <sheetViews>
    <sheetView showGridLines="0" view="pageBreakPreview" zoomScaleNormal="100" zoomScaleSheetLayoutView="100" workbookViewId="0">
      <selection activeCell="E2" sqref="E2"/>
    </sheetView>
  </sheetViews>
  <sheetFormatPr defaultColWidth="9" defaultRowHeight="18.75" x14ac:dyDescent="0.4"/>
  <cols>
    <col min="1" max="1" width="8.375" style="18" customWidth="1"/>
    <col min="2" max="2" width="15.25" style="16" customWidth="1"/>
    <col min="3" max="3" width="7.375" style="17" customWidth="1"/>
    <col min="4" max="4" width="77.75" style="18" bestFit="1" customWidth="1"/>
    <col min="5" max="16384" width="9" style="18"/>
  </cols>
  <sheetData>
    <row r="1" spans="1:4" ht="30" customHeight="1" x14ac:dyDescent="0.4">
      <c r="A1" s="930" t="s">
        <v>190</v>
      </c>
      <c r="B1" s="930"/>
      <c r="C1" s="930"/>
    </row>
    <row r="2" spans="1:4" ht="21.75" customHeight="1" x14ac:dyDescent="0.4">
      <c r="A2" s="19"/>
      <c r="B2" s="20" t="s">
        <v>650</v>
      </c>
      <c r="C2" s="21"/>
      <c r="D2" s="22"/>
    </row>
    <row r="3" spans="1:4" ht="21.75" customHeight="1" x14ac:dyDescent="0.4">
      <c r="A3" s="23"/>
      <c r="B3" s="24"/>
      <c r="C3" s="21" t="s">
        <v>651</v>
      </c>
      <c r="D3" s="22"/>
    </row>
    <row r="4" spans="1:4" ht="21.75" customHeight="1" x14ac:dyDescent="0.4">
      <c r="A4" s="22"/>
      <c r="B4" s="24"/>
      <c r="C4" s="21" t="s">
        <v>652</v>
      </c>
      <c r="D4" s="22"/>
    </row>
    <row r="5" spans="1:4" ht="21.75" customHeight="1" thickBot="1" x14ac:dyDescent="0.45">
      <c r="A5" s="25"/>
      <c r="B5" s="26"/>
      <c r="C5" s="27"/>
      <c r="D5" s="25"/>
    </row>
    <row r="6" spans="1:4" ht="21.75" customHeight="1" thickBot="1" x14ac:dyDescent="0.45">
      <c r="A6" s="28" t="s">
        <v>653</v>
      </c>
      <c r="B6" s="29" t="s">
        <v>654</v>
      </c>
      <c r="C6" s="30" t="s">
        <v>655</v>
      </c>
      <c r="D6" s="31" t="s">
        <v>656</v>
      </c>
    </row>
    <row r="7" spans="1:4" ht="19.5" thickTop="1" x14ac:dyDescent="0.4">
      <c r="A7" s="950" t="s">
        <v>657</v>
      </c>
      <c r="B7" s="953" t="s">
        <v>658</v>
      </c>
      <c r="C7" s="32" t="s">
        <v>659</v>
      </c>
      <c r="D7" s="33" t="s">
        <v>660</v>
      </c>
    </row>
    <row r="8" spans="1:4" ht="12.75" customHeight="1" x14ac:dyDescent="0.4">
      <c r="A8" s="951"/>
      <c r="B8" s="954"/>
      <c r="C8" s="34" t="s">
        <v>661</v>
      </c>
      <c r="D8" s="35" t="s">
        <v>662</v>
      </c>
    </row>
    <row r="9" spans="1:4" ht="12.75" customHeight="1" x14ac:dyDescent="0.4">
      <c r="A9" s="951"/>
      <c r="B9" s="954"/>
      <c r="C9" s="34" t="s">
        <v>663</v>
      </c>
      <c r="D9" s="35" t="s">
        <v>664</v>
      </c>
    </row>
    <row r="10" spans="1:4" ht="12.75" customHeight="1" x14ac:dyDescent="0.4">
      <c r="A10" s="951"/>
      <c r="B10" s="954"/>
      <c r="C10" s="34" t="s">
        <v>556</v>
      </c>
      <c r="D10" s="35" t="s">
        <v>665</v>
      </c>
    </row>
    <row r="11" spans="1:4" ht="12.75" customHeight="1" x14ac:dyDescent="0.4">
      <c r="A11" s="951"/>
      <c r="B11" s="954"/>
      <c r="C11" s="34" t="s">
        <v>558</v>
      </c>
      <c r="D11" s="35" t="s">
        <v>666</v>
      </c>
    </row>
    <row r="12" spans="1:4" ht="12.75" customHeight="1" x14ac:dyDescent="0.4">
      <c r="A12" s="951"/>
      <c r="B12" s="954"/>
      <c r="C12" s="34" t="s">
        <v>560</v>
      </c>
      <c r="D12" s="35" t="s">
        <v>667</v>
      </c>
    </row>
    <row r="13" spans="1:4" ht="12.75" customHeight="1" x14ac:dyDescent="0.4">
      <c r="A13" s="951"/>
      <c r="B13" s="955"/>
      <c r="C13" s="36" t="s">
        <v>562</v>
      </c>
      <c r="D13" s="37" t="s">
        <v>668</v>
      </c>
    </row>
    <row r="14" spans="1:4" ht="12.75" customHeight="1" x14ac:dyDescent="0.4">
      <c r="A14" s="951"/>
      <c r="B14" s="956" t="s">
        <v>669</v>
      </c>
      <c r="C14" s="38" t="s">
        <v>564</v>
      </c>
      <c r="D14" s="39" t="s">
        <v>670</v>
      </c>
    </row>
    <row r="15" spans="1:4" ht="12.75" customHeight="1" x14ac:dyDescent="0.4">
      <c r="A15" s="951"/>
      <c r="B15" s="957"/>
      <c r="C15" s="40" t="s">
        <v>567</v>
      </c>
      <c r="D15" s="41" t="s">
        <v>671</v>
      </c>
    </row>
    <row r="16" spans="1:4" ht="12.75" customHeight="1" x14ac:dyDescent="0.4">
      <c r="A16" s="951"/>
      <c r="B16" s="957"/>
      <c r="C16" s="40" t="s">
        <v>569</v>
      </c>
      <c r="D16" s="41" t="s">
        <v>672</v>
      </c>
    </row>
    <row r="17" spans="1:4" ht="12.75" customHeight="1" x14ac:dyDescent="0.4">
      <c r="A17" s="951"/>
      <c r="B17" s="957"/>
      <c r="C17" s="40" t="s">
        <v>571</v>
      </c>
      <c r="D17" s="41" t="s">
        <v>673</v>
      </c>
    </row>
    <row r="18" spans="1:4" ht="12.75" customHeight="1" x14ac:dyDescent="0.4">
      <c r="A18" s="951"/>
      <c r="B18" s="957"/>
      <c r="C18" s="40" t="s">
        <v>573</v>
      </c>
      <c r="D18" s="41" t="s">
        <v>674</v>
      </c>
    </row>
    <row r="19" spans="1:4" ht="12.75" customHeight="1" x14ac:dyDescent="0.4">
      <c r="A19" s="951"/>
      <c r="B19" s="957"/>
      <c r="C19" s="40" t="s">
        <v>116</v>
      </c>
      <c r="D19" s="42" t="s">
        <v>675</v>
      </c>
    </row>
    <row r="20" spans="1:4" ht="12.75" customHeight="1" x14ac:dyDescent="0.4">
      <c r="A20" s="951"/>
      <c r="B20" s="957"/>
      <c r="C20" s="40" t="s">
        <v>576</v>
      </c>
      <c r="D20" s="42" t="s">
        <v>676</v>
      </c>
    </row>
    <row r="21" spans="1:4" ht="12.75" customHeight="1" x14ac:dyDescent="0.4">
      <c r="A21" s="951"/>
      <c r="B21" s="957"/>
      <c r="C21" s="40" t="s">
        <v>578</v>
      </c>
      <c r="D21" s="41" t="s">
        <v>677</v>
      </c>
    </row>
    <row r="22" spans="1:4" ht="12.75" customHeight="1" x14ac:dyDescent="0.4">
      <c r="A22" s="951"/>
      <c r="B22" s="957"/>
      <c r="C22" s="40" t="s">
        <v>581</v>
      </c>
      <c r="D22" s="42" t="s">
        <v>678</v>
      </c>
    </row>
    <row r="23" spans="1:4" ht="12.75" customHeight="1" x14ac:dyDescent="0.4">
      <c r="A23" s="951"/>
      <c r="B23" s="957"/>
      <c r="C23" s="40" t="s">
        <v>583</v>
      </c>
      <c r="D23" s="41" t="s">
        <v>679</v>
      </c>
    </row>
    <row r="24" spans="1:4" ht="12.75" customHeight="1" x14ac:dyDescent="0.4">
      <c r="A24" s="951"/>
      <c r="B24" s="958"/>
      <c r="C24" s="43" t="s">
        <v>585</v>
      </c>
      <c r="D24" s="44" t="s">
        <v>680</v>
      </c>
    </row>
    <row r="25" spans="1:4" ht="12.75" customHeight="1" x14ac:dyDescent="0.4">
      <c r="A25" s="952"/>
      <c r="B25" s="45" t="s">
        <v>681</v>
      </c>
      <c r="C25" s="46" t="s">
        <v>587</v>
      </c>
      <c r="D25" s="47" t="s">
        <v>682</v>
      </c>
    </row>
    <row r="26" spans="1:4" ht="12.75" customHeight="1" x14ac:dyDescent="0.4">
      <c r="A26" s="959" t="s">
        <v>683</v>
      </c>
      <c r="B26" s="962" t="s">
        <v>684</v>
      </c>
      <c r="C26" s="48" t="s">
        <v>589</v>
      </c>
      <c r="D26" s="49" t="s">
        <v>685</v>
      </c>
    </row>
    <row r="27" spans="1:4" ht="12.75" customHeight="1" x14ac:dyDescent="0.4">
      <c r="A27" s="960"/>
      <c r="B27" s="963"/>
      <c r="C27" s="50" t="s">
        <v>591</v>
      </c>
      <c r="D27" s="51" t="s">
        <v>686</v>
      </c>
    </row>
    <row r="28" spans="1:4" ht="12.75" customHeight="1" x14ac:dyDescent="0.4">
      <c r="A28" s="960"/>
      <c r="B28" s="963"/>
      <c r="C28" s="50" t="s">
        <v>594</v>
      </c>
      <c r="D28" s="51" t="s">
        <v>687</v>
      </c>
    </row>
    <row r="29" spans="1:4" ht="12.75" customHeight="1" x14ac:dyDescent="0.4">
      <c r="A29" s="960"/>
      <c r="B29" s="963"/>
      <c r="C29" s="50" t="s">
        <v>596</v>
      </c>
      <c r="D29" s="51" t="s">
        <v>688</v>
      </c>
    </row>
    <row r="30" spans="1:4" ht="12.75" customHeight="1" x14ac:dyDescent="0.4">
      <c r="A30" s="960"/>
      <c r="B30" s="963"/>
      <c r="C30" s="50" t="s">
        <v>598</v>
      </c>
      <c r="D30" s="51" t="s">
        <v>689</v>
      </c>
    </row>
    <row r="31" spans="1:4" ht="12.75" customHeight="1" x14ac:dyDescent="0.4">
      <c r="A31" s="960"/>
      <c r="B31" s="964"/>
      <c r="C31" s="52" t="s">
        <v>600</v>
      </c>
      <c r="D31" s="53" t="s">
        <v>690</v>
      </c>
    </row>
    <row r="32" spans="1:4" ht="12.75" customHeight="1" x14ac:dyDescent="0.4">
      <c r="A32" s="960"/>
      <c r="B32" s="965" t="s">
        <v>691</v>
      </c>
      <c r="C32" s="54" t="s">
        <v>603</v>
      </c>
      <c r="D32" s="55" t="s">
        <v>692</v>
      </c>
    </row>
    <row r="33" spans="1:4" ht="12.75" customHeight="1" x14ac:dyDescent="0.4">
      <c r="A33" s="960"/>
      <c r="B33" s="966"/>
      <c r="C33" s="56" t="s">
        <v>605</v>
      </c>
      <c r="D33" s="57" t="s">
        <v>693</v>
      </c>
    </row>
    <row r="34" spans="1:4" ht="12.75" customHeight="1" x14ac:dyDescent="0.4">
      <c r="A34" s="960"/>
      <c r="B34" s="966"/>
      <c r="C34" s="56" t="s">
        <v>607</v>
      </c>
      <c r="D34" s="57" t="s">
        <v>694</v>
      </c>
    </row>
    <row r="35" spans="1:4" ht="12.75" customHeight="1" x14ac:dyDescent="0.4">
      <c r="A35" s="960"/>
      <c r="B35" s="966"/>
      <c r="C35" s="56" t="s">
        <v>609</v>
      </c>
      <c r="D35" s="57" t="s">
        <v>695</v>
      </c>
    </row>
    <row r="36" spans="1:4" ht="12.75" customHeight="1" x14ac:dyDescent="0.4">
      <c r="A36" s="960"/>
      <c r="B36" s="966"/>
      <c r="C36" s="56" t="s">
        <v>611</v>
      </c>
      <c r="D36" s="57" t="s">
        <v>696</v>
      </c>
    </row>
    <row r="37" spans="1:4" ht="12.75" customHeight="1" x14ac:dyDescent="0.4">
      <c r="A37" s="960"/>
      <c r="B37" s="966"/>
      <c r="C37" s="56" t="s">
        <v>613</v>
      </c>
      <c r="D37" s="57" t="s">
        <v>697</v>
      </c>
    </row>
    <row r="38" spans="1:4" ht="12.75" customHeight="1" x14ac:dyDescent="0.4">
      <c r="A38" s="960"/>
      <c r="B38" s="966"/>
      <c r="C38" s="56" t="s">
        <v>616</v>
      </c>
      <c r="D38" s="57" t="s">
        <v>698</v>
      </c>
    </row>
    <row r="39" spans="1:4" ht="12.75" customHeight="1" x14ac:dyDescent="0.4">
      <c r="A39" s="960"/>
      <c r="B39" s="966"/>
      <c r="C39" s="56" t="s">
        <v>618</v>
      </c>
      <c r="D39" s="57" t="s">
        <v>699</v>
      </c>
    </row>
    <row r="40" spans="1:4" ht="12.75" customHeight="1" x14ac:dyDescent="0.4">
      <c r="A40" s="960"/>
      <c r="B40" s="966"/>
      <c r="C40" s="56" t="s">
        <v>620</v>
      </c>
      <c r="D40" s="57" t="s">
        <v>700</v>
      </c>
    </row>
    <row r="41" spans="1:4" ht="12.75" customHeight="1" x14ac:dyDescent="0.4">
      <c r="A41" s="960"/>
      <c r="B41" s="966"/>
      <c r="C41" s="56" t="s">
        <v>622</v>
      </c>
      <c r="D41" s="57" t="s">
        <v>701</v>
      </c>
    </row>
    <row r="42" spans="1:4" ht="12.75" customHeight="1" x14ac:dyDescent="0.4">
      <c r="A42" s="960"/>
      <c r="B42" s="966"/>
      <c r="C42" s="56" t="s">
        <v>624</v>
      </c>
      <c r="D42" s="57" t="s">
        <v>702</v>
      </c>
    </row>
    <row r="43" spans="1:4" ht="12.75" customHeight="1" x14ac:dyDescent="0.4">
      <c r="A43" s="960"/>
      <c r="B43" s="966"/>
      <c r="C43" s="56" t="s">
        <v>627</v>
      </c>
      <c r="D43" s="57" t="s">
        <v>703</v>
      </c>
    </row>
    <row r="44" spans="1:4" ht="12.75" customHeight="1" x14ac:dyDescent="0.4">
      <c r="A44" s="960"/>
      <c r="B44" s="966"/>
      <c r="C44" s="56" t="s">
        <v>629</v>
      </c>
      <c r="D44" s="57" t="s">
        <v>704</v>
      </c>
    </row>
    <row r="45" spans="1:4" ht="12.75" customHeight="1" x14ac:dyDescent="0.4">
      <c r="A45" s="960"/>
      <c r="B45" s="966"/>
      <c r="C45" s="56" t="s">
        <v>631</v>
      </c>
      <c r="D45" s="57" t="s">
        <v>705</v>
      </c>
    </row>
    <row r="46" spans="1:4" ht="12.75" customHeight="1" x14ac:dyDescent="0.4">
      <c r="A46" s="960"/>
      <c r="B46" s="966"/>
      <c r="C46" s="56" t="s">
        <v>633</v>
      </c>
      <c r="D46" s="57" t="s">
        <v>706</v>
      </c>
    </row>
    <row r="47" spans="1:4" ht="12.75" customHeight="1" x14ac:dyDescent="0.4">
      <c r="A47" s="960"/>
      <c r="B47" s="967"/>
      <c r="C47" s="58" t="s">
        <v>636</v>
      </c>
      <c r="D47" s="59" t="s">
        <v>707</v>
      </c>
    </row>
    <row r="48" spans="1:4" ht="12.75" customHeight="1" x14ac:dyDescent="0.4">
      <c r="A48" s="960"/>
      <c r="B48" s="968" t="s">
        <v>708</v>
      </c>
      <c r="C48" s="60" t="s">
        <v>638</v>
      </c>
      <c r="D48" s="61" t="s">
        <v>709</v>
      </c>
    </row>
    <row r="49" spans="1:4" ht="12.75" customHeight="1" x14ac:dyDescent="0.4">
      <c r="A49" s="960"/>
      <c r="B49" s="969"/>
      <c r="C49" s="62" t="s">
        <v>640</v>
      </c>
      <c r="D49" s="63" t="s">
        <v>710</v>
      </c>
    </row>
    <row r="50" spans="1:4" ht="12.75" customHeight="1" x14ac:dyDescent="0.4">
      <c r="A50" s="960"/>
      <c r="B50" s="969"/>
      <c r="C50" s="62" t="s">
        <v>642</v>
      </c>
      <c r="D50" s="63" t="s">
        <v>711</v>
      </c>
    </row>
    <row r="51" spans="1:4" ht="12.75" customHeight="1" x14ac:dyDescent="0.4">
      <c r="A51" s="960"/>
      <c r="B51" s="969"/>
      <c r="C51" s="62" t="s">
        <v>644</v>
      </c>
      <c r="D51" s="63" t="s">
        <v>712</v>
      </c>
    </row>
    <row r="52" spans="1:4" ht="12.75" customHeight="1" x14ac:dyDescent="0.4">
      <c r="A52" s="960"/>
      <c r="B52" s="969"/>
      <c r="C52" s="62" t="s">
        <v>646</v>
      </c>
      <c r="D52" s="63" t="s">
        <v>713</v>
      </c>
    </row>
    <row r="53" spans="1:4" ht="12.75" customHeight="1" x14ac:dyDescent="0.4">
      <c r="A53" s="960"/>
      <c r="B53" s="969"/>
      <c r="C53" s="62" t="s">
        <v>648</v>
      </c>
      <c r="D53" s="63" t="s">
        <v>714</v>
      </c>
    </row>
    <row r="54" spans="1:4" ht="12.75" customHeight="1" x14ac:dyDescent="0.4">
      <c r="A54" s="960"/>
      <c r="B54" s="969"/>
      <c r="C54" s="62" t="s">
        <v>715</v>
      </c>
      <c r="D54" s="63" t="s">
        <v>716</v>
      </c>
    </row>
    <row r="55" spans="1:4" ht="12.75" customHeight="1" x14ac:dyDescent="0.4">
      <c r="A55" s="960"/>
      <c r="B55" s="969"/>
      <c r="C55" s="62" t="s">
        <v>717</v>
      </c>
      <c r="D55" s="63" t="s">
        <v>718</v>
      </c>
    </row>
    <row r="56" spans="1:4" ht="12.75" customHeight="1" x14ac:dyDescent="0.4">
      <c r="A56" s="960"/>
      <c r="B56" s="970"/>
      <c r="C56" s="64" t="s">
        <v>719</v>
      </c>
      <c r="D56" s="65" t="s">
        <v>720</v>
      </c>
    </row>
    <row r="57" spans="1:4" ht="12.75" customHeight="1" x14ac:dyDescent="0.4">
      <c r="A57" s="960"/>
      <c r="B57" s="971" t="s">
        <v>721</v>
      </c>
      <c r="C57" s="66" t="s">
        <v>722</v>
      </c>
      <c r="D57" s="67" t="s">
        <v>723</v>
      </c>
    </row>
    <row r="58" spans="1:4" ht="12.75" customHeight="1" x14ac:dyDescent="0.4">
      <c r="A58" s="960"/>
      <c r="B58" s="972"/>
      <c r="C58" s="68" t="s">
        <v>724</v>
      </c>
      <c r="D58" s="69" t="s">
        <v>725</v>
      </c>
    </row>
    <row r="59" spans="1:4" ht="12.75" customHeight="1" x14ac:dyDescent="0.4">
      <c r="A59" s="960"/>
      <c r="B59" s="972"/>
      <c r="C59" s="68" t="s">
        <v>726</v>
      </c>
      <c r="D59" s="69" t="s">
        <v>727</v>
      </c>
    </row>
    <row r="60" spans="1:4" ht="12.75" customHeight="1" x14ac:dyDescent="0.4">
      <c r="A60" s="960"/>
      <c r="B60" s="972"/>
      <c r="C60" s="68" t="s">
        <v>728</v>
      </c>
      <c r="D60" s="69" t="s">
        <v>729</v>
      </c>
    </row>
    <row r="61" spans="1:4" ht="12.75" customHeight="1" x14ac:dyDescent="0.4">
      <c r="A61" s="960"/>
      <c r="B61" s="972"/>
      <c r="C61" s="68" t="s">
        <v>730</v>
      </c>
      <c r="D61" s="69" t="s">
        <v>731</v>
      </c>
    </row>
    <row r="62" spans="1:4" ht="12.75" customHeight="1" x14ac:dyDescent="0.4">
      <c r="A62" s="960"/>
      <c r="B62" s="972"/>
      <c r="C62" s="68" t="s">
        <v>732</v>
      </c>
      <c r="D62" s="69" t="s">
        <v>733</v>
      </c>
    </row>
    <row r="63" spans="1:4" ht="12.75" customHeight="1" x14ac:dyDescent="0.4">
      <c r="A63" s="961"/>
      <c r="B63" s="973"/>
      <c r="C63" s="70" t="s">
        <v>734</v>
      </c>
      <c r="D63" s="71" t="s">
        <v>735</v>
      </c>
    </row>
    <row r="64" spans="1:4" ht="12.75" customHeight="1" x14ac:dyDescent="0.4">
      <c r="A64" s="947" t="s">
        <v>736</v>
      </c>
      <c r="B64" s="932" t="s">
        <v>737</v>
      </c>
      <c r="C64" s="72" t="s">
        <v>738</v>
      </c>
      <c r="D64" s="73" t="s">
        <v>739</v>
      </c>
    </row>
    <row r="65" spans="1:4" ht="12.75" customHeight="1" x14ac:dyDescent="0.4">
      <c r="A65" s="948"/>
      <c r="B65" s="933"/>
      <c r="C65" s="74" t="s">
        <v>740</v>
      </c>
      <c r="D65" s="75" t="s">
        <v>741</v>
      </c>
    </row>
    <row r="66" spans="1:4" ht="12.75" customHeight="1" x14ac:dyDescent="0.4">
      <c r="A66" s="948"/>
      <c r="B66" s="933"/>
      <c r="C66" s="74" t="s">
        <v>742</v>
      </c>
      <c r="D66" s="75" t="s">
        <v>743</v>
      </c>
    </row>
    <row r="67" spans="1:4" ht="12.75" customHeight="1" x14ac:dyDescent="0.4">
      <c r="A67" s="948"/>
      <c r="B67" s="933"/>
      <c r="C67" s="74" t="s">
        <v>744</v>
      </c>
      <c r="D67" s="75" t="s">
        <v>745</v>
      </c>
    </row>
    <row r="68" spans="1:4" ht="12.75" customHeight="1" x14ac:dyDescent="0.4">
      <c r="A68" s="948"/>
      <c r="B68" s="933"/>
      <c r="C68" s="74" t="s">
        <v>746</v>
      </c>
      <c r="D68" s="75" t="s">
        <v>747</v>
      </c>
    </row>
    <row r="69" spans="1:4" ht="12.75" customHeight="1" x14ac:dyDescent="0.4">
      <c r="A69" s="948"/>
      <c r="B69" s="934"/>
      <c r="C69" s="76" t="s">
        <v>748</v>
      </c>
      <c r="D69" s="77" t="s">
        <v>749</v>
      </c>
    </row>
    <row r="70" spans="1:4" ht="12.75" customHeight="1" x14ac:dyDescent="0.4">
      <c r="A70" s="948"/>
      <c r="B70" s="935" t="s">
        <v>750</v>
      </c>
      <c r="C70" s="78" t="s">
        <v>751</v>
      </c>
      <c r="D70" s="79" t="s">
        <v>752</v>
      </c>
    </row>
    <row r="71" spans="1:4" ht="12.75" customHeight="1" x14ac:dyDescent="0.4">
      <c r="A71" s="948"/>
      <c r="B71" s="936"/>
      <c r="C71" s="80" t="s">
        <v>753</v>
      </c>
      <c r="D71" s="81" t="s">
        <v>754</v>
      </c>
    </row>
    <row r="72" spans="1:4" ht="12.75" customHeight="1" x14ac:dyDescent="0.4">
      <c r="A72" s="948"/>
      <c r="B72" s="936"/>
      <c r="C72" s="80" t="s">
        <v>755</v>
      </c>
      <c r="D72" s="81" t="s">
        <v>756</v>
      </c>
    </row>
    <row r="73" spans="1:4" ht="12.75" customHeight="1" x14ac:dyDescent="0.4">
      <c r="A73" s="948"/>
      <c r="B73" s="936"/>
      <c r="C73" s="80" t="s">
        <v>757</v>
      </c>
      <c r="D73" s="82" t="s">
        <v>758</v>
      </c>
    </row>
    <row r="74" spans="1:4" ht="12.75" customHeight="1" x14ac:dyDescent="0.4">
      <c r="A74" s="948"/>
      <c r="B74" s="936"/>
      <c r="C74" s="80" t="s">
        <v>759</v>
      </c>
      <c r="D74" s="82" t="s">
        <v>760</v>
      </c>
    </row>
    <row r="75" spans="1:4" ht="12.75" customHeight="1" x14ac:dyDescent="0.4">
      <c r="A75" s="948"/>
      <c r="B75" s="937"/>
      <c r="C75" s="83" t="s">
        <v>761</v>
      </c>
      <c r="D75" s="84" t="s">
        <v>762</v>
      </c>
    </row>
    <row r="76" spans="1:4" ht="12.75" customHeight="1" x14ac:dyDescent="0.4">
      <c r="A76" s="948"/>
      <c r="B76" s="938" t="s">
        <v>763</v>
      </c>
      <c r="C76" s="85" t="s">
        <v>764</v>
      </c>
      <c r="D76" s="86" t="s">
        <v>765</v>
      </c>
    </row>
    <row r="77" spans="1:4" ht="12.75" customHeight="1" x14ac:dyDescent="0.4">
      <c r="A77" s="948"/>
      <c r="B77" s="939"/>
      <c r="C77" s="87" t="s">
        <v>766</v>
      </c>
      <c r="D77" s="88" t="s">
        <v>767</v>
      </c>
    </row>
    <row r="78" spans="1:4" ht="12.75" customHeight="1" x14ac:dyDescent="0.4">
      <c r="A78" s="948"/>
      <c r="B78" s="939"/>
      <c r="C78" s="87" t="s">
        <v>768</v>
      </c>
      <c r="D78" s="88" t="s">
        <v>769</v>
      </c>
    </row>
    <row r="79" spans="1:4" ht="12.75" customHeight="1" x14ac:dyDescent="0.4">
      <c r="A79" s="948"/>
      <c r="B79" s="939"/>
      <c r="C79" s="87" t="s">
        <v>770</v>
      </c>
      <c r="D79" s="88" t="s">
        <v>771</v>
      </c>
    </row>
    <row r="80" spans="1:4" ht="12.75" customHeight="1" x14ac:dyDescent="0.4">
      <c r="A80" s="948"/>
      <c r="B80" s="939"/>
      <c r="C80" s="87" t="s">
        <v>772</v>
      </c>
      <c r="D80" s="88" t="s">
        <v>773</v>
      </c>
    </row>
    <row r="81" spans="1:4" ht="12.75" customHeight="1" x14ac:dyDescent="0.4">
      <c r="A81" s="948"/>
      <c r="B81" s="939"/>
      <c r="C81" s="87" t="s">
        <v>774</v>
      </c>
      <c r="D81" s="88" t="s">
        <v>775</v>
      </c>
    </row>
    <row r="82" spans="1:4" ht="12.75" customHeight="1" x14ac:dyDescent="0.4">
      <c r="A82" s="949"/>
      <c r="B82" s="940"/>
      <c r="C82" s="89" t="s">
        <v>776</v>
      </c>
      <c r="D82" s="90" t="s">
        <v>777</v>
      </c>
    </row>
    <row r="83" spans="1:4" ht="12.75" customHeight="1" x14ac:dyDescent="0.4">
      <c r="A83" s="941"/>
      <c r="B83" s="944" t="s">
        <v>778</v>
      </c>
      <c r="C83" s="91" t="s">
        <v>779</v>
      </c>
      <c r="D83" s="92" t="s">
        <v>780</v>
      </c>
    </row>
    <row r="84" spans="1:4" ht="12.75" customHeight="1" x14ac:dyDescent="0.4">
      <c r="A84" s="942"/>
      <c r="B84" s="945"/>
      <c r="C84" s="93" t="s">
        <v>781</v>
      </c>
      <c r="D84" s="94" t="s">
        <v>782</v>
      </c>
    </row>
    <row r="85" spans="1:4" ht="12.75" customHeight="1" x14ac:dyDescent="0.4">
      <c r="A85" s="942"/>
      <c r="B85" s="945"/>
      <c r="C85" s="93" t="s">
        <v>783</v>
      </c>
      <c r="D85" s="94" t="s">
        <v>784</v>
      </c>
    </row>
    <row r="86" spans="1:4" ht="12.75" customHeight="1" x14ac:dyDescent="0.4">
      <c r="A86" s="942"/>
      <c r="B86" s="945"/>
      <c r="C86" s="93" t="s">
        <v>785</v>
      </c>
      <c r="D86" s="94" t="s">
        <v>786</v>
      </c>
    </row>
    <row r="87" spans="1:4" ht="12.75" customHeight="1" x14ac:dyDescent="0.4">
      <c r="A87" s="942"/>
      <c r="B87" s="945"/>
      <c r="C87" s="93" t="s">
        <v>787</v>
      </c>
      <c r="D87" s="94" t="s">
        <v>788</v>
      </c>
    </row>
    <row r="88" spans="1:4" ht="12.75" customHeight="1" x14ac:dyDescent="0.4">
      <c r="A88" s="942"/>
      <c r="B88" s="945"/>
      <c r="C88" s="93" t="s">
        <v>789</v>
      </c>
      <c r="D88" s="94" t="s">
        <v>790</v>
      </c>
    </row>
    <row r="89" spans="1:4" ht="12.75" customHeight="1" x14ac:dyDescent="0.4">
      <c r="A89" s="942"/>
      <c r="B89" s="945"/>
      <c r="C89" s="93" t="s">
        <v>791</v>
      </c>
      <c r="D89" s="94" t="s">
        <v>792</v>
      </c>
    </row>
    <row r="90" spans="1:4" ht="12.75" customHeight="1" thickBot="1" x14ac:dyDescent="0.45">
      <c r="A90" s="943"/>
      <c r="B90" s="946"/>
      <c r="C90" s="95" t="s">
        <v>793</v>
      </c>
      <c r="D90" s="96" t="s">
        <v>794</v>
      </c>
    </row>
  </sheetData>
  <sheetProtection password="8DFC" sheet="1" objects="1" scenarios="1"/>
  <mergeCells count="15">
    <mergeCell ref="A1:C1"/>
    <mergeCell ref="B64:B69"/>
    <mergeCell ref="B70:B75"/>
    <mergeCell ref="B76:B82"/>
    <mergeCell ref="A83:A90"/>
    <mergeCell ref="B83:B90"/>
    <mergeCell ref="A64:A82"/>
    <mergeCell ref="A7:A25"/>
    <mergeCell ref="B7:B13"/>
    <mergeCell ref="B14:B24"/>
    <mergeCell ref="A26:A63"/>
    <mergeCell ref="B26:B31"/>
    <mergeCell ref="B32:B47"/>
    <mergeCell ref="B48:B56"/>
    <mergeCell ref="B57:B63"/>
  </mergeCells>
  <phoneticPr fontId="5"/>
  <conditionalFormatting sqref="D5:D191">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3:D65550">
    <cfRule type="cellIs" dxfId="2" priority="13" stopIfTrue="1" operator="equal">
      <formula>"甲"</formula>
    </cfRule>
    <cfRule type="cellIs" dxfId="1" priority="14" stopIfTrue="1" operator="equal">
      <formula>"乙"</formula>
    </cfRule>
    <cfRule type="cellIs" dxfId="0" priority="15" stopIfTrue="1" operator="equal">
      <formula>"丙"</formula>
    </cfRule>
  </conditionalFormatting>
  <hyperlinks>
    <hyperlink ref="A1" location="入力シート!A1" display="戻る"/>
  </hyperlinks>
  <pageMargins left="0.7" right="0.7" top="0.75" bottom="0.75" header="0.3" footer="0.3"/>
  <pageSetup paperSize="9" scale="63"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C34"/>
  <sheetViews>
    <sheetView showGridLines="0" topLeftCell="AI1" zoomScale="87" zoomScaleNormal="87" workbookViewId="0">
      <selection activeCell="AT16" sqref="AT16"/>
    </sheetView>
  </sheetViews>
  <sheetFormatPr defaultColWidth="3" defaultRowHeight="18.75" x14ac:dyDescent="0.4"/>
  <cols>
    <col min="1" max="1" width="5.625" style="220" customWidth="1"/>
    <col min="2" max="2" width="8" style="220" customWidth="1"/>
    <col min="3" max="3" width="3" style="220"/>
    <col min="4" max="4" width="5.625" style="220" customWidth="1"/>
    <col min="5" max="5" width="8.5" style="220" customWidth="1"/>
    <col min="6" max="6" width="3" style="220"/>
    <col min="7" max="7" width="6.625" style="3" customWidth="1"/>
    <col min="8" max="8" width="6" style="3" bestFit="1" customWidth="1"/>
    <col min="9" max="9" width="3" style="3"/>
    <col min="10" max="10" width="6.625" style="3" customWidth="1"/>
    <col min="11" max="11" width="30.5" style="3" bestFit="1" customWidth="1"/>
    <col min="12" max="12" width="3" style="3"/>
    <col min="13" max="13" width="7.625" style="3" customWidth="1"/>
    <col min="14" max="14" width="30.5" style="97" bestFit="1" customWidth="1"/>
    <col min="15" max="15" width="3" style="3"/>
    <col min="16" max="16" width="7.625" style="3" customWidth="1"/>
    <col min="17" max="17" width="30.5" style="97" bestFit="1" customWidth="1"/>
    <col min="18" max="18" width="30.5" style="97" customWidth="1"/>
    <col min="19" max="19" width="3" style="3"/>
    <col min="20" max="20" width="7.625" style="3" customWidth="1"/>
    <col min="21" max="21" width="15.5" style="3" bestFit="1" customWidth="1"/>
    <col min="22" max="22" width="3" style="3"/>
    <col min="23" max="23" width="7.625" style="3" customWidth="1"/>
    <col min="24" max="24" width="22.25" style="3" bestFit="1" customWidth="1"/>
    <col min="25" max="25" width="3" style="3"/>
    <col min="26" max="26" width="6.5" style="3" customWidth="1"/>
    <col min="27" max="27" width="7.5" style="3" bestFit="1" customWidth="1"/>
    <col min="28" max="28" width="3" style="3"/>
    <col min="29" max="29" width="6.5" style="3" customWidth="1"/>
    <col min="30" max="30" width="29.125" style="3" bestFit="1" customWidth="1"/>
    <col min="31" max="31" width="3" style="3"/>
    <col min="32" max="32" width="6.5" style="3" customWidth="1"/>
    <col min="33" max="34" width="47.125" style="97" bestFit="1" customWidth="1"/>
    <col min="35" max="35" width="3" style="3"/>
    <col min="36" max="36" width="6.5" style="3" customWidth="1"/>
    <col min="37" max="37" width="17.375" style="3" bestFit="1" customWidth="1"/>
    <col min="38" max="38" width="3" style="3"/>
    <col min="39" max="39" width="6.5" style="3" customWidth="1"/>
    <col min="40" max="40" width="35.5" style="97" bestFit="1" customWidth="1"/>
    <col min="41" max="41" width="3" style="3"/>
    <col min="42" max="42" width="6.5" style="3" customWidth="1"/>
    <col min="43" max="43" width="23.875" style="3" bestFit="1" customWidth="1"/>
    <col min="44" max="44" width="3" style="3"/>
    <col min="45" max="45" width="5.875" style="3" customWidth="1"/>
    <col min="46" max="46" width="40.5" style="3" bestFit="1" customWidth="1"/>
    <col min="47" max="47" width="3" style="3"/>
    <col min="48" max="48" width="5.875" style="3" customWidth="1"/>
    <col min="49" max="49" width="30.5" style="97" bestFit="1" customWidth="1"/>
    <col min="50" max="50" width="3" style="3"/>
    <col min="51" max="51" width="5.875" style="3" customWidth="1"/>
    <col min="52" max="52" width="6" style="3" bestFit="1" customWidth="1"/>
    <col min="53" max="53" width="3" style="3"/>
    <col min="54" max="54" width="5.875" style="3" customWidth="1"/>
    <col min="55" max="55" width="9" style="3" bestFit="1" customWidth="1"/>
    <col min="56" max="56" width="3" style="3"/>
    <col min="57" max="57" width="5.75" style="3" customWidth="1"/>
    <col min="58" max="58" width="7.5" style="3" bestFit="1" customWidth="1"/>
    <col min="59" max="59" width="3" style="3"/>
    <col min="60" max="60" width="5.75" style="3" customWidth="1"/>
    <col min="61" max="61" width="12.25" style="3" bestFit="1" customWidth="1"/>
    <col min="62" max="62" width="3" style="3" bestFit="1" customWidth="1"/>
    <col min="63" max="63" width="5.75" style="3" customWidth="1"/>
    <col min="64" max="64" width="6.875" style="3" bestFit="1" customWidth="1"/>
    <col min="65" max="65" width="3" style="3"/>
    <col min="66" max="66" width="5.75" style="3" customWidth="1"/>
    <col min="67" max="67" width="13.875" style="3" bestFit="1" customWidth="1"/>
    <col min="68" max="68" width="3" style="3"/>
    <col min="69" max="69" width="5.75" style="3" customWidth="1"/>
    <col min="70" max="70" width="9.25" style="3" customWidth="1"/>
    <col min="71" max="71" width="3" style="3"/>
    <col min="72" max="72" width="5.75" style="3" customWidth="1"/>
    <col min="73" max="73" width="9.25" style="3" customWidth="1"/>
    <col min="74" max="74" width="3" style="3"/>
    <col min="75" max="75" width="5.75" style="3" customWidth="1"/>
    <col min="76" max="76" width="24" style="97" bestFit="1" customWidth="1"/>
    <col min="77" max="77" width="3" style="3"/>
    <col min="78" max="78" width="5.75" style="3" customWidth="1"/>
    <col min="79" max="79" width="24" style="3" bestFit="1" customWidth="1"/>
    <col min="80" max="80" width="3" style="3"/>
    <col min="81" max="81" width="5.75" style="3" customWidth="1"/>
    <col min="82" max="82" width="25.5" style="3" bestFit="1" customWidth="1"/>
    <col min="83" max="83" width="3" style="3" bestFit="1" customWidth="1"/>
    <col min="84" max="84" width="5.75" style="3" customWidth="1"/>
    <col min="85" max="85" width="9" style="3" bestFit="1" customWidth="1"/>
    <col min="86" max="86" width="3" style="3"/>
    <col min="87" max="87" width="5.75" style="3" customWidth="1"/>
    <col min="88" max="88" width="17.25" style="3" bestFit="1" customWidth="1"/>
    <col min="89" max="89" width="3" style="3"/>
    <col min="90" max="90" width="5.75" style="3" customWidth="1"/>
    <col min="91" max="91" width="16.375" style="3" bestFit="1" customWidth="1"/>
    <col min="92" max="92" width="3" style="3"/>
    <col min="93" max="93" width="5.75" style="3" customWidth="1"/>
    <col min="94" max="94" width="16.375" style="3" bestFit="1" customWidth="1"/>
    <col min="95" max="95" width="3" style="3"/>
    <col min="96" max="96" width="5.75" style="3" customWidth="1"/>
    <col min="97" max="97" width="33.875" style="3" bestFit="1" customWidth="1"/>
    <col min="98" max="98" width="3" style="3"/>
    <col min="99" max="99" width="5.75" style="3" customWidth="1"/>
    <col min="100" max="100" width="13.875" style="3" bestFit="1" customWidth="1"/>
    <col min="101" max="101" width="3" style="3"/>
    <col min="102" max="102" width="5.75" style="3" customWidth="1"/>
    <col min="103" max="103" width="13.875" style="3" bestFit="1" customWidth="1"/>
    <col min="104" max="104" width="3" style="3"/>
    <col min="105" max="105" width="5.625" style="220" customWidth="1"/>
    <col min="106" max="107" width="15.125" style="220" bestFit="1" customWidth="1"/>
    <col min="108" max="108" width="15.125" style="220" customWidth="1"/>
    <col min="109" max="110" width="3" style="3"/>
    <col min="111" max="111" width="5.75" style="3" customWidth="1"/>
    <col min="112" max="112" width="12.25" style="3" bestFit="1" customWidth="1"/>
    <col min="113" max="113" width="3" style="3"/>
    <col min="114" max="114" width="5.75" style="3" customWidth="1"/>
    <col min="115" max="115" width="25.5" style="3" bestFit="1" customWidth="1"/>
    <col min="116" max="116" width="3" style="3"/>
    <col min="117" max="117" width="5.75" style="3" customWidth="1"/>
    <col min="118" max="118" width="6" style="3" bestFit="1" customWidth="1"/>
    <col min="119" max="119" width="3" style="3"/>
    <col min="120" max="120" width="5.75" style="3" customWidth="1"/>
    <col min="121" max="121" width="7.5" style="3" bestFit="1" customWidth="1"/>
    <col min="122" max="122" width="3" style="3"/>
    <col min="123" max="123" width="5.75" style="3" customWidth="1"/>
    <col min="124" max="124" width="13.875" style="3" bestFit="1" customWidth="1"/>
    <col min="125" max="125" width="3" style="3"/>
    <col min="126" max="126" width="5.75" style="3" customWidth="1"/>
    <col min="127" max="127" width="17.75" style="3" bestFit="1" customWidth="1"/>
    <col min="128" max="128" width="3" style="3"/>
    <col min="129" max="129" width="5.75" style="3" customWidth="1"/>
    <col min="130" max="130" width="6" style="3" bestFit="1" customWidth="1"/>
    <col min="131" max="131" width="3" style="3"/>
    <col min="132" max="132" width="5.75" style="3" customWidth="1"/>
    <col min="133" max="133" width="6" style="3" bestFit="1" customWidth="1"/>
    <col min="134" max="16384" width="3" style="3"/>
  </cols>
  <sheetData>
    <row r="1" spans="1:133" ht="18.75" customHeight="1" x14ac:dyDescent="0.4">
      <c r="A1" s="219" t="s">
        <v>853</v>
      </c>
      <c r="B1" s="219"/>
      <c r="D1" s="219" t="s">
        <v>854</v>
      </c>
      <c r="E1" s="219"/>
      <c r="X1" s="7"/>
      <c r="DA1" s="219" t="s">
        <v>997</v>
      </c>
      <c r="DB1" s="219"/>
      <c r="DC1" s="219"/>
      <c r="DD1" s="219"/>
    </row>
    <row r="2" spans="1:133" ht="18.75" customHeight="1" x14ac:dyDescent="0.4">
      <c r="A2" s="221" t="s">
        <v>264</v>
      </c>
      <c r="B2" s="221" t="s">
        <v>265</v>
      </c>
      <c r="D2" s="221" t="s">
        <v>264</v>
      </c>
      <c r="E2" s="221" t="s">
        <v>265</v>
      </c>
      <c r="G2" s="2" t="s">
        <v>230</v>
      </c>
      <c r="H2" s="2"/>
      <c r="J2" s="2" t="s">
        <v>231</v>
      </c>
      <c r="K2" s="2"/>
      <c r="M2" s="2" t="s">
        <v>864</v>
      </c>
      <c r="N2" s="4"/>
      <c r="P2" s="2" t="s">
        <v>865</v>
      </c>
      <c r="Q2" s="4"/>
      <c r="R2" s="4"/>
      <c r="T2" s="2" t="s">
        <v>232</v>
      </c>
      <c r="U2" s="2"/>
      <c r="W2" s="2" t="s">
        <v>233</v>
      </c>
      <c r="X2" s="2"/>
      <c r="Z2" s="2" t="s">
        <v>234</v>
      </c>
      <c r="AA2" s="2"/>
      <c r="AC2" s="2" t="s">
        <v>235</v>
      </c>
      <c r="AD2" s="2"/>
      <c r="AF2" s="2" t="s">
        <v>236</v>
      </c>
      <c r="AG2" s="4"/>
      <c r="AH2" s="4"/>
      <c r="AJ2" s="2" t="s">
        <v>237</v>
      </c>
      <c r="AK2" s="2"/>
      <c r="AM2" s="2" t="s">
        <v>238</v>
      </c>
      <c r="AN2" s="4"/>
      <c r="AP2" s="2" t="s">
        <v>239</v>
      </c>
      <c r="AQ2" s="2"/>
      <c r="AS2" s="2" t="s">
        <v>240</v>
      </c>
      <c r="AT2" s="2"/>
      <c r="AV2" s="2" t="s">
        <v>241</v>
      </c>
      <c r="AW2" s="4"/>
      <c r="AY2" s="2" t="s">
        <v>242</v>
      </c>
      <c r="AZ2" s="2"/>
      <c r="BB2" s="2" t="s">
        <v>243</v>
      </c>
      <c r="BC2" s="4"/>
      <c r="BE2" s="2" t="s">
        <v>244</v>
      </c>
      <c r="BF2" s="2"/>
      <c r="BH2" s="2" t="s">
        <v>245</v>
      </c>
      <c r="BI2" s="2"/>
      <c r="BK2" s="2" t="s">
        <v>246</v>
      </c>
      <c r="BL2" s="2"/>
      <c r="BN2" s="2" t="s">
        <v>247</v>
      </c>
      <c r="BO2" s="2"/>
      <c r="BQ2" s="2" t="s">
        <v>248</v>
      </c>
      <c r="BR2" s="2"/>
      <c r="BT2" s="2" t="s">
        <v>1014</v>
      </c>
      <c r="BU2" s="2"/>
      <c r="BW2" s="100" t="s">
        <v>249</v>
      </c>
      <c r="BX2" s="4"/>
      <c r="BZ2" s="100" t="s">
        <v>961</v>
      </c>
      <c r="CA2" s="2"/>
      <c r="CC2" s="2" t="s">
        <v>250</v>
      </c>
      <c r="CD2" s="2"/>
      <c r="CF2" s="2" t="s">
        <v>251</v>
      </c>
      <c r="CG2" s="2"/>
      <c r="CI2" s="2" t="s">
        <v>252</v>
      </c>
      <c r="CJ2" s="2"/>
      <c r="CL2" s="2" t="s">
        <v>253</v>
      </c>
      <c r="CM2" s="2"/>
      <c r="CO2" s="2" t="s">
        <v>1076</v>
      </c>
      <c r="CP2" s="2"/>
      <c r="CR2" s="2" t="s">
        <v>254</v>
      </c>
      <c r="CS2" s="2"/>
      <c r="CU2" s="2" t="s">
        <v>996</v>
      </c>
      <c r="CV2" s="2"/>
      <c r="CX2" s="2" t="s">
        <v>255</v>
      </c>
      <c r="CY2" s="2"/>
      <c r="DA2" s="221" t="s">
        <v>264</v>
      </c>
      <c r="DB2" s="221">
        <v>2024</v>
      </c>
      <c r="DC2" s="221">
        <v>2025</v>
      </c>
      <c r="DD2" s="221">
        <v>2026</v>
      </c>
      <c r="DG2" s="2" t="s">
        <v>256</v>
      </c>
      <c r="DH2" s="2"/>
      <c r="DJ2" s="2" t="s">
        <v>257</v>
      </c>
      <c r="DK2" s="2"/>
      <c r="DM2" s="2" t="s">
        <v>258</v>
      </c>
      <c r="DN2" s="4"/>
      <c r="DP2" s="2" t="s">
        <v>259</v>
      </c>
      <c r="DQ2" s="2"/>
      <c r="DS2" s="2" t="s">
        <v>260</v>
      </c>
      <c r="DT2" s="2"/>
      <c r="DV2" s="2" t="s">
        <v>261</v>
      </c>
      <c r="DY2" s="2" t="s">
        <v>262</v>
      </c>
      <c r="EB2" s="2" t="s">
        <v>263</v>
      </c>
    </row>
    <row r="3" spans="1:133" ht="18.75" customHeight="1" x14ac:dyDescent="0.4">
      <c r="A3" s="221">
        <v>1</v>
      </c>
      <c r="B3" s="221"/>
      <c r="D3" s="221">
        <v>1</v>
      </c>
      <c r="E3" s="221"/>
      <c r="G3" s="5" t="s">
        <v>264</v>
      </c>
      <c r="H3" s="5" t="s">
        <v>265</v>
      </c>
      <c r="J3" s="5" t="s">
        <v>264</v>
      </c>
      <c r="K3" s="5" t="s">
        <v>265</v>
      </c>
      <c r="M3" s="5" t="s">
        <v>264</v>
      </c>
      <c r="N3" s="6" t="s">
        <v>265</v>
      </c>
      <c r="P3" s="5" t="s">
        <v>264</v>
      </c>
      <c r="Q3" s="6"/>
      <c r="R3" s="6" t="s">
        <v>866</v>
      </c>
      <c r="T3" s="5" t="s">
        <v>264</v>
      </c>
      <c r="U3" s="5" t="s">
        <v>265</v>
      </c>
      <c r="W3" s="5" t="s">
        <v>264</v>
      </c>
      <c r="X3" s="5" t="s">
        <v>265</v>
      </c>
      <c r="Z3" s="5" t="s">
        <v>264</v>
      </c>
      <c r="AA3" s="5" t="s">
        <v>265</v>
      </c>
      <c r="AC3" s="5" t="s">
        <v>264</v>
      </c>
      <c r="AD3" s="5" t="s">
        <v>265</v>
      </c>
      <c r="AF3" s="5" t="s">
        <v>264</v>
      </c>
      <c r="AG3" s="6" t="s">
        <v>269</v>
      </c>
      <c r="AH3" s="6" t="s">
        <v>67</v>
      </c>
      <c r="AJ3" s="5" t="s">
        <v>264</v>
      </c>
      <c r="AK3" s="5" t="s">
        <v>265</v>
      </c>
      <c r="AM3" s="5" t="s">
        <v>264</v>
      </c>
      <c r="AN3" s="6" t="s">
        <v>265</v>
      </c>
      <c r="AP3" s="5" t="s">
        <v>264</v>
      </c>
      <c r="AQ3" s="5" t="s">
        <v>265</v>
      </c>
      <c r="AS3" s="5" t="s">
        <v>264</v>
      </c>
      <c r="AT3" s="5" t="s">
        <v>265</v>
      </c>
      <c r="AV3" s="5" t="s">
        <v>264</v>
      </c>
      <c r="AW3" s="6" t="s">
        <v>265</v>
      </c>
      <c r="AY3" s="5" t="s">
        <v>264</v>
      </c>
      <c r="AZ3" s="6" t="s">
        <v>265</v>
      </c>
      <c r="BB3" s="5" t="s">
        <v>264</v>
      </c>
      <c r="BC3" s="6" t="s">
        <v>265</v>
      </c>
      <c r="BE3" s="5" t="s">
        <v>264</v>
      </c>
      <c r="BF3" s="5" t="s">
        <v>265</v>
      </c>
      <c r="BH3" s="5" t="s">
        <v>264</v>
      </c>
      <c r="BI3" s="5" t="s">
        <v>265</v>
      </c>
      <c r="BK3" s="5" t="s">
        <v>264</v>
      </c>
      <c r="BL3" s="5" t="s">
        <v>265</v>
      </c>
      <c r="BN3" s="101" t="s">
        <v>264</v>
      </c>
      <c r="BO3" s="5" t="s">
        <v>265</v>
      </c>
      <c r="BQ3" s="5" t="s">
        <v>264</v>
      </c>
      <c r="BR3" s="5" t="s">
        <v>265</v>
      </c>
      <c r="BT3" s="5" t="s">
        <v>264</v>
      </c>
      <c r="BU3" s="5" t="s">
        <v>265</v>
      </c>
      <c r="BW3" s="5" t="s">
        <v>264</v>
      </c>
      <c r="BX3" s="6" t="s">
        <v>265</v>
      </c>
      <c r="BZ3" s="5" t="s">
        <v>264</v>
      </c>
      <c r="CA3" s="5" t="s">
        <v>265</v>
      </c>
      <c r="CC3" s="5" t="s">
        <v>264</v>
      </c>
      <c r="CD3" s="5" t="s">
        <v>265</v>
      </c>
      <c r="CF3" s="5" t="s">
        <v>264</v>
      </c>
      <c r="CG3" s="5" t="s">
        <v>265</v>
      </c>
      <c r="CI3" s="5" t="s">
        <v>264</v>
      </c>
      <c r="CJ3" s="5" t="s">
        <v>265</v>
      </c>
      <c r="CL3" s="5" t="s">
        <v>264</v>
      </c>
      <c r="CM3" s="5" t="s">
        <v>265</v>
      </c>
      <c r="CO3" s="5" t="s">
        <v>264</v>
      </c>
      <c r="CP3" s="5" t="s">
        <v>265</v>
      </c>
      <c r="CR3" s="5" t="s">
        <v>264</v>
      </c>
      <c r="CS3" s="5" t="s">
        <v>265</v>
      </c>
      <c r="CU3" s="5" t="s">
        <v>264</v>
      </c>
      <c r="CV3" s="5" t="s">
        <v>265</v>
      </c>
      <c r="CX3" s="5" t="s">
        <v>264</v>
      </c>
      <c r="CY3" s="5" t="s">
        <v>265</v>
      </c>
      <c r="DA3" s="221">
        <v>1</v>
      </c>
      <c r="DB3" s="277"/>
      <c r="DC3" s="277"/>
      <c r="DD3" s="277"/>
      <c r="DG3" s="5" t="s">
        <v>264</v>
      </c>
      <c r="DH3" s="5" t="s">
        <v>265</v>
      </c>
      <c r="DJ3" s="5" t="s">
        <v>264</v>
      </c>
      <c r="DK3" s="5" t="s">
        <v>265</v>
      </c>
      <c r="DM3" s="5" t="s">
        <v>264</v>
      </c>
      <c r="DN3" s="6" t="s">
        <v>265</v>
      </c>
      <c r="DP3" s="5" t="s">
        <v>264</v>
      </c>
      <c r="DQ3" s="5" t="s">
        <v>265</v>
      </c>
      <c r="DS3" s="5" t="s">
        <v>264</v>
      </c>
      <c r="DT3" s="5" t="s">
        <v>265</v>
      </c>
      <c r="DV3" s="379" t="s">
        <v>264</v>
      </c>
      <c r="DW3" s="379" t="s">
        <v>265</v>
      </c>
      <c r="DY3" s="99" t="s">
        <v>264</v>
      </c>
      <c r="DZ3" s="99" t="s">
        <v>265</v>
      </c>
      <c r="EB3" s="99" t="s">
        <v>264</v>
      </c>
      <c r="EC3" s="99" t="s">
        <v>265</v>
      </c>
    </row>
    <row r="4" spans="1:133" ht="30" customHeight="1" x14ac:dyDescent="0.4">
      <c r="A4" s="221">
        <v>2</v>
      </c>
      <c r="B4" s="221">
        <v>1</v>
      </c>
      <c r="D4" s="221">
        <v>2</v>
      </c>
      <c r="E4" s="221">
        <v>1</v>
      </c>
      <c r="G4" s="5">
        <v>1</v>
      </c>
      <c r="H4" s="5"/>
      <c r="J4" s="5">
        <v>1</v>
      </c>
      <c r="K4" s="5"/>
      <c r="M4" s="5">
        <v>1</v>
      </c>
      <c r="N4" s="6"/>
      <c r="P4" s="5">
        <v>1</v>
      </c>
      <c r="Q4" s="6"/>
      <c r="R4" s="6"/>
      <c r="T4" s="5">
        <v>1</v>
      </c>
      <c r="U4" s="5"/>
      <c r="W4" s="5">
        <v>1</v>
      </c>
      <c r="X4" s="5"/>
      <c r="Z4" s="5">
        <v>1</v>
      </c>
      <c r="AA4" s="5"/>
      <c r="AC4" s="5">
        <v>1</v>
      </c>
      <c r="AD4" s="5"/>
      <c r="AF4" s="5">
        <v>1</v>
      </c>
      <c r="AG4" s="6"/>
      <c r="AH4" s="6"/>
      <c r="AJ4" s="5">
        <v>1</v>
      </c>
      <c r="AK4" s="5"/>
      <c r="AM4" s="5">
        <v>1</v>
      </c>
      <c r="AN4" s="6"/>
      <c r="AP4" s="5">
        <v>1</v>
      </c>
      <c r="AQ4" s="5"/>
      <c r="AS4" s="5">
        <v>1</v>
      </c>
      <c r="AT4" s="5"/>
      <c r="AV4" s="5">
        <v>1</v>
      </c>
      <c r="AW4" s="6"/>
      <c r="AY4" s="5">
        <v>1</v>
      </c>
      <c r="AZ4" s="6"/>
      <c r="BB4" s="5">
        <v>1</v>
      </c>
      <c r="BC4" s="6"/>
      <c r="BE4" s="5">
        <v>1</v>
      </c>
      <c r="BF4" s="5"/>
      <c r="BH4" s="5">
        <v>1</v>
      </c>
      <c r="BI4" s="5"/>
      <c r="BK4" s="5">
        <v>1</v>
      </c>
      <c r="BL4" s="5" t="s">
        <v>266</v>
      </c>
      <c r="BN4" s="5">
        <v>1</v>
      </c>
      <c r="BO4" s="5"/>
      <c r="BQ4" s="5">
        <v>1</v>
      </c>
      <c r="BR4" s="5"/>
      <c r="BT4" s="5">
        <v>1</v>
      </c>
      <c r="BU4" s="5"/>
      <c r="BW4" s="5">
        <v>1</v>
      </c>
      <c r="BX4" s="6"/>
      <c r="BZ4" s="5">
        <v>1</v>
      </c>
      <c r="CA4" s="5"/>
      <c r="CC4" s="5">
        <v>1</v>
      </c>
      <c r="CD4" s="5"/>
      <c r="CF4" s="5">
        <v>1</v>
      </c>
      <c r="CG4" s="99"/>
      <c r="CI4" s="5">
        <v>1</v>
      </c>
      <c r="CJ4" s="5"/>
      <c r="CL4" s="5">
        <v>1</v>
      </c>
      <c r="CM4" s="5"/>
      <c r="CO4" s="5">
        <v>1</v>
      </c>
      <c r="CP4" s="5"/>
      <c r="CR4" s="5">
        <v>1</v>
      </c>
      <c r="CS4" s="99"/>
      <c r="CU4" s="5">
        <v>1</v>
      </c>
      <c r="CV4" s="5"/>
      <c r="CX4" s="5">
        <v>1</v>
      </c>
      <c r="CY4" s="5"/>
      <c r="DA4" s="221">
        <v>2</v>
      </c>
      <c r="DB4" s="221">
        <v>4</v>
      </c>
      <c r="DC4" s="221">
        <v>1</v>
      </c>
      <c r="DD4" s="378">
        <v>1</v>
      </c>
      <c r="DG4" s="5">
        <v>1</v>
      </c>
      <c r="DH4" s="5"/>
      <c r="DJ4" s="5">
        <v>1</v>
      </c>
      <c r="DK4" s="5"/>
      <c r="DM4" s="5">
        <v>1</v>
      </c>
      <c r="DN4" s="6"/>
      <c r="DP4" s="5">
        <v>1</v>
      </c>
      <c r="DQ4" s="5"/>
      <c r="DS4" s="5">
        <v>1</v>
      </c>
      <c r="DT4" s="5"/>
      <c r="DV4" s="379">
        <v>1</v>
      </c>
      <c r="DW4" s="379"/>
      <c r="DY4" s="99">
        <v>1</v>
      </c>
      <c r="DZ4" s="99"/>
      <c r="EB4" s="99">
        <v>1</v>
      </c>
      <c r="EC4" s="99"/>
    </row>
    <row r="5" spans="1:133" ht="30" customHeight="1" x14ac:dyDescent="0.4">
      <c r="A5" s="221">
        <v>3</v>
      </c>
      <c r="B5" s="221">
        <v>2</v>
      </c>
      <c r="D5" s="221">
        <v>3</v>
      </c>
      <c r="E5" s="221">
        <v>2</v>
      </c>
      <c r="G5" s="5">
        <v>2</v>
      </c>
      <c r="H5" s="5" t="s">
        <v>34</v>
      </c>
      <c r="J5" s="5">
        <v>2</v>
      </c>
      <c r="K5" s="5" t="s">
        <v>267</v>
      </c>
      <c r="M5" s="5">
        <v>2</v>
      </c>
      <c r="N5" s="98" t="s">
        <v>867</v>
      </c>
      <c r="P5" s="5">
        <v>2</v>
      </c>
      <c r="Q5" s="98" t="s">
        <v>50</v>
      </c>
      <c r="R5" s="98" t="s">
        <v>1149</v>
      </c>
      <c r="T5" s="5">
        <v>2</v>
      </c>
      <c r="U5" s="5" t="s">
        <v>52</v>
      </c>
      <c r="W5" s="5">
        <v>2</v>
      </c>
      <c r="X5" s="5" t="s">
        <v>268</v>
      </c>
      <c r="Z5" s="5">
        <v>2</v>
      </c>
      <c r="AA5" s="5" t="s">
        <v>269</v>
      </c>
      <c r="AC5" s="5">
        <v>2</v>
      </c>
      <c r="AD5" s="99" t="s">
        <v>270</v>
      </c>
      <c r="AF5" s="5">
        <v>2</v>
      </c>
      <c r="AG5" s="98" t="s">
        <v>73</v>
      </c>
      <c r="AH5" s="98" t="s">
        <v>72</v>
      </c>
      <c r="AJ5" s="5">
        <v>2</v>
      </c>
      <c r="AK5" s="5" t="s">
        <v>271</v>
      </c>
      <c r="AM5" s="5">
        <v>2</v>
      </c>
      <c r="AN5" s="98" t="s">
        <v>79</v>
      </c>
      <c r="AP5" s="5">
        <v>2</v>
      </c>
      <c r="AQ5" s="5" t="s">
        <v>272</v>
      </c>
      <c r="AS5" s="5">
        <v>2</v>
      </c>
      <c r="AT5" s="5" t="s">
        <v>273</v>
      </c>
      <c r="AV5" s="5">
        <v>2</v>
      </c>
      <c r="AW5" s="98" t="s">
        <v>100</v>
      </c>
      <c r="AY5" s="5">
        <v>2</v>
      </c>
      <c r="AZ5" s="6" t="s">
        <v>109</v>
      </c>
      <c r="BB5" s="5">
        <v>2</v>
      </c>
      <c r="BC5" s="6" t="s">
        <v>274</v>
      </c>
      <c r="BE5" s="5">
        <v>2</v>
      </c>
      <c r="BF5" s="5" t="s">
        <v>114</v>
      </c>
      <c r="BH5" s="5">
        <v>2</v>
      </c>
      <c r="BI5" s="5" t="s">
        <v>275</v>
      </c>
      <c r="BK5" s="5">
        <v>2</v>
      </c>
      <c r="BL5" s="5" t="s">
        <v>276</v>
      </c>
      <c r="BN5" s="5">
        <v>2</v>
      </c>
      <c r="BO5" s="5" t="s">
        <v>277</v>
      </c>
      <c r="BQ5" s="5">
        <v>2</v>
      </c>
      <c r="BR5" s="99" t="s">
        <v>278</v>
      </c>
      <c r="BT5" s="5">
        <v>2</v>
      </c>
      <c r="BU5" s="5" t="s">
        <v>296</v>
      </c>
      <c r="BW5" s="5">
        <v>2</v>
      </c>
      <c r="BX5" s="98" t="s">
        <v>1139</v>
      </c>
      <c r="BZ5" s="5">
        <v>2</v>
      </c>
      <c r="CA5" s="99" t="s">
        <v>1134</v>
      </c>
      <c r="CC5" s="5">
        <v>2</v>
      </c>
      <c r="CD5" s="6" t="s">
        <v>297</v>
      </c>
      <c r="CF5" s="5">
        <v>2</v>
      </c>
      <c r="CG5" s="99" t="s">
        <v>278</v>
      </c>
      <c r="CI5" s="5">
        <v>2</v>
      </c>
      <c r="CJ5" s="5" t="s">
        <v>279</v>
      </c>
      <c r="CL5" s="5">
        <v>2</v>
      </c>
      <c r="CM5" s="5" t="s">
        <v>280</v>
      </c>
      <c r="CO5" s="5">
        <v>2</v>
      </c>
      <c r="CP5" s="5" t="s">
        <v>1084</v>
      </c>
      <c r="CR5" s="5">
        <v>2</v>
      </c>
      <c r="CS5" s="99" t="s">
        <v>186</v>
      </c>
      <c r="CU5" s="5">
        <v>2</v>
      </c>
      <c r="CV5" s="5" t="s">
        <v>1102</v>
      </c>
      <c r="CX5" s="5">
        <v>2</v>
      </c>
      <c r="CY5" s="5" t="s">
        <v>281</v>
      </c>
      <c r="DA5" s="221">
        <v>3</v>
      </c>
      <c r="DB5" s="221">
        <v>5</v>
      </c>
      <c r="DC5" s="221">
        <v>2</v>
      </c>
      <c r="DD5" s="378">
        <v>2</v>
      </c>
      <c r="DG5" s="5">
        <v>2</v>
      </c>
      <c r="DH5" s="5" t="s">
        <v>282</v>
      </c>
      <c r="DJ5" s="5">
        <v>2</v>
      </c>
      <c r="DK5" s="5" t="s">
        <v>188</v>
      </c>
      <c r="DM5" s="5">
        <v>2</v>
      </c>
      <c r="DN5" s="6" t="s">
        <v>176</v>
      </c>
      <c r="DP5" s="5">
        <v>2</v>
      </c>
      <c r="DQ5" s="5" t="s">
        <v>180</v>
      </c>
      <c r="DS5" s="5">
        <v>2</v>
      </c>
      <c r="DT5" s="5" t="s">
        <v>182</v>
      </c>
      <c r="DV5" s="379">
        <v>2</v>
      </c>
      <c r="DW5" s="379" t="s">
        <v>817</v>
      </c>
      <c r="DY5" s="99">
        <v>2</v>
      </c>
      <c r="DZ5" s="99" t="s">
        <v>278</v>
      </c>
      <c r="EB5" s="99">
        <v>2</v>
      </c>
      <c r="EC5" s="99"/>
    </row>
    <row r="6" spans="1:133" s="97" customFormat="1" ht="30" customHeight="1" x14ac:dyDescent="0.4">
      <c r="A6" s="221">
        <v>4</v>
      </c>
      <c r="B6" s="221">
        <v>3</v>
      </c>
      <c r="C6" s="220"/>
      <c r="D6" s="221">
        <v>4</v>
      </c>
      <c r="E6" s="221">
        <v>3</v>
      </c>
      <c r="F6" s="220"/>
      <c r="G6" s="6">
        <v>3</v>
      </c>
      <c r="H6" s="6" t="s">
        <v>283</v>
      </c>
      <c r="J6" s="6">
        <v>3</v>
      </c>
      <c r="K6" s="6" t="s">
        <v>284</v>
      </c>
      <c r="M6" s="4"/>
      <c r="N6" s="226"/>
      <c r="P6" s="6">
        <v>3</v>
      </c>
      <c r="Q6" s="98" t="s">
        <v>1149</v>
      </c>
      <c r="R6" s="226"/>
      <c r="T6" s="6">
        <v>3</v>
      </c>
      <c r="U6" s="6" t="s">
        <v>285</v>
      </c>
      <c r="W6" s="6">
        <v>3</v>
      </c>
      <c r="X6" s="6" t="s">
        <v>286</v>
      </c>
      <c r="Z6" s="6">
        <v>3</v>
      </c>
      <c r="AA6" s="6" t="s">
        <v>67</v>
      </c>
      <c r="AC6" s="6">
        <v>3</v>
      </c>
      <c r="AD6" s="5" t="s">
        <v>318</v>
      </c>
      <c r="AF6" s="6"/>
      <c r="AG6" s="98"/>
      <c r="AH6" s="98" t="s">
        <v>304</v>
      </c>
      <c r="AM6" s="6">
        <v>3</v>
      </c>
      <c r="AN6" s="98" t="s">
        <v>287</v>
      </c>
      <c r="AP6" s="6">
        <v>3</v>
      </c>
      <c r="AQ6" s="6" t="s">
        <v>82</v>
      </c>
      <c r="AS6" s="6">
        <v>3</v>
      </c>
      <c r="AT6" s="6" t="s">
        <v>288</v>
      </c>
      <c r="AV6" s="6">
        <v>3</v>
      </c>
      <c r="AW6" s="6" t="s">
        <v>289</v>
      </c>
      <c r="AY6" s="6">
        <v>3</v>
      </c>
      <c r="AZ6" s="6" t="s">
        <v>290</v>
      </c>
      <c r="BB6" s="6">
        <v>3</v>
      </c>
      <c r="BC6" s="6" t="s">
        <v>291</v>
      </c>
      <c r="BE6" s="6">
        <v>3</v>
      </c>
      <c r="BF6" s="6" t="s">
        <v>292</v>
      </c>
      <c r="BH6" s="6">
        <v>3</v>
      </c>
      <c r="BI6" s="6" t="s">
        <v>293</v>
      </c>
      <c r="BK6" s="6">
        <v>3</v>
      </c>
      <c r="BL6" s="6" t="s">
        <v>294</v>
      </c>
      <c r="BN6" s="6">
        <v>3</v>
      </c>
      <c r="BO6" s="6" t="s">
        <v>295</v>
      </c>
      <c r="BQ6" s="6">
        <v>3</v>
      </c>
      <c r="BR6" s="5" t="s">
        <v>296</v>
      </c>
      <c r="BT6" s="4"/>
      <c r="BU6" s="2"/>
      <c r="BW6" s="6">
        <v>3</v>
      </c>
      <c r="BX6" s="98" t="s">
        <v>1140</v>
      </c>
      <c r="BZ6" s="6">
        <v>3</v>
      </c>
      <c r="CA6" s="98" t="s">
        <v>1061</v>
      </c>
      <c r="CC6" s="6">
        <v>3</v>
      </c>
      <c r="CD6" s="5" t="s">
        <v>312</v>
      </c>
      <c r="CF6" s="6">
        <v>3</v>
      </c>
      <c r="CG6" s="98" t="s">
        <v>971</v>
      </c>
      <c r="CI6" s="6">
        <v>3</v>
      </c>
      <c r="CJ6" s="6" t="s">
        <v>298</v>
      </c>
      <c r="CL6" s="6">
        <v>3</v>
      </c>
      <c r="CM6" s="6" t="s">
        <v>299</v>
      </c>
      <c r="CO6" s="6">
        <v>3</v>
      </c>
      <c r="CP6" s="5" t="s">
        <v>1077</v>
      </c>
      <c r="CR6" s="6">
        <v>3</v>
      </c>
      <c r="CS6" s="98" t="s">
        <v>1066</v>
      </c>
      <c r="CU6" s="6"/>
      <c r="CV6" s="6"/>
      <c r="CX6" s="6">
        <v>3</v>
      </c>
      <c r="CY6" s="6" t="s">
        <v>164</v>
      </c>
      <c r="DA6" s="278">
        <v>4</v>
      </c>
      <c r="DB6" s="221">
        <v>6</v>
      </c>
      <c r="DC6" s="221">
        <v>3</v>
      </c>
      <c r="DD6" s="378">
        <v>3</v>
      </c>
      <c r="DG6" s="6">
        <v>3</v>
      </c>
      <c r="DH6" s="6" t="s">
        <v>300</v>
      </c>
      <c r="DJ6" s="6">
        <v>3</v>
      </c>
      <c r="DK6" s="6" t="s">
        <v>171</v>
      </c>
      <c r="DM6" s="6">
        <v>3</v>
      </c>
      <c r="DN6" s="6" t="s">
        <v>301</v>
      </c>
      <c r="DP6" s="6">
        <v>3</v>
      </c>
      <c r="DQ6" s="6" t="s">
        <v>189</v>
      </c>
      <c r="DS6" s="6">
        <v>3</v>
      </c>
      <c r="DT6" s="6" t="s">
        <v>181</v>
      </c>
      <c r="DV6" s="380">
        <v>3</v>
      </c>
      <c r="DW6" s="380" t="s">
        <v>818</v>
      </c>
      <c r="DY6" s="98">
        <v>3</v>
      </c>
      <c r="DZ6" s="98" t="s">
        <v>296</v>
      </c>
      <c r="EB6" s="98">
        <v>3</v>
      </c>
      <c r="EC6" s="98"/>
    </row>
    <row r="7" spans="1:133" ht="45" x14ac:dyDescent="0.4">
      <c r="A7" s="221">
        <v>5</v>
      </c>
      <c r="B7" s="221">
        <v>4</v>
      </c>
      <c r="D7" s="221">
        <v>5</v>
      </c>
      <c r="E7" s="221">
        <v>4</v>
      </c>
      <c r="J7" s="5">
        <v>4</v>
      </c>
      <c r="K7" s="5" t="s">
        <v>36</v>
      </c>
      <c r="T7" s="5">
        <v>4</v>
      </c>
      <c r="U7" s="5" t="s">
        <v>302</v>
      </c>
      <c r="W7" s="5">
        <v>4</v>
      </c>
      <c r="X7" s="5" t="s">
        <v>303</v>
      </c>
      <c r="AC7" s="5">
        <v>4</v>
      </c>
      <c r="AD7" s="5"/>
      <c r="AF7" s="2"/>
      <c r="AG7" s="226"/>
      <c r="AH7" s="98" t="s">
        <v>319</v>
      </c>
      <c r="AM7" s="5">
        <v>4</v>
      </c>
      <c r="AN7" s="98" t="s">
        <v>305</v>
      </c>
      <c r="AS7" s="5">
        <v>4</v>
      </c>
      <c r="AT7" s="5" t="s">
        <v>306</v>
      </c>
      <c r="AV7" s="5">
        <v>4</v>
      </c>
      <c r="AW7" s="6" t="s">
        <v>307</v>
      </c>
      <c r="AY7" s="5">
        <v>4</v>
      </c>
      <c r="AZ7" s="6" t="s">
        <v>308</v>
      </c>
      <c r="BB7" s="5">
        <v>4</v>
      </c>
      <c r="BC7" s="6" t="s">
        <v>309</v>
      </c>
      <c r="BE7" s="5">
        <v>4</v>
      </c>
      <c r="BF7" s="98" t="s">
        <v>867</v>
      </c>
      <c r="BH7" s="5">
        <v>4</v>
      </c>
      <c r="BI7" s="98" t="s">
        <v>867</v>
      </c>
      <c r="BK7" s="5">
        <v>4</v>
      </c>
      <c r="BL7" s="5" t="s">
        <v>310</v>
      </c>
      <c r="BN7" s="5">
        <v>4</v>
      </c>
      <c r="BO7" s="5" t="s">
        <v>311</v>
      </c>
      <c r="BW7" s="5">
        <v>4</v>
      </c>
      <c r="BX7" s="98" t="s">
        <v>1132</v>
      </c>
      <c r="BZ7" s="5">
        <v>4</v>
      </c>
      <c r="CA7" s="98" t="s">
        <v>1135</v>
      </c>
      <c r="CC7" s="5">
        <v>4</v>
      </c>
      <c r="CD7" s="5" t="s">
        <v>325</v>
      </c>
      <c r="CI7" s="5">
        <v>4</v>
      </c>
      <c r="CJ7" s="5" t="s">
        <v>313</v>
      </c>
      <c r="CL7" s="5">
        <v>4</v>
      </c>
      <c r="CM7" s="5" t="s">
        <v>314</v>
      </c>
      <c r="CO7" s="5">
        <v>4</v>
      </c>
      <c r="CP7" s="5" t="s">
        <v>1078</v>
      </c>
      <c r="CU7" s="5"/>
      <c r="CV7" s="5"/>
      <c r="CX7" s="5">
        <v>4</v>
      </c>
      <c r="CY7" s="5" t="s">
        <v>315</v>
      </c>
      <c r="DA7" s="278">
        <v>5</v>
      </c>
      <c r="DB7" s="221">
        <v>7</v>
      </c>
      <c r="DC7" s="221">
        <v>4</v>
      </c>
      <c r="DD7" s="219"/>
      <c r="DG7" s="5">
        <v>4</v>
      </c>
      <c r="DH7" s="5" t="s">
        <v>167</v>
      </c>
      <c r="DS7" s="5">
        <v>4</v>
      </c>
      <c r="DT7" s="5" t="s">
        <v>316</v>
      </c>
      <c r="DV7" s="379">
        <v>4</v>
      </c>
      <c r="DW7" s="379" t="s">
        <v>819</v>
      </c>
      <c r="EB7" s="99">
        <v>4</v>
      </c>
      <c r="EC7" s="99"/>
    </row>
    <row r="8" spans="1:133" ht="30" customHeight="1" x14ac:dyDescent="0.4">
      <c r="A8" s="221">
        <v>6</v>
      </c>
      <c r="B8" s="221">
        <v>5</v>
      </c>
      <c r="D8" s="221">
        <v>6</v>
      </c>
      <c r="E8" s="221">
        <v>5</v>
      </c>
      <c r="T8" s="5">
        <v>5</v>
      </c>
      <c r="U8" s="5" t="s">
        <v>317</v>
      </c>
      <c r="W8" s="5">
        <v>5</v>
      </c>
      <c r="X8" s="98" t="s">
        <v>1071</v>
      </c>
      <c r="AC8" s="5">
        <v>5</v>
      </c>
      <c r="AD8" s="5"/>
      <c r="AF8" s="2"/>
      <c r="AG8" s="226"/>
      <c r="AH8" s="98"/>
      <c r="AM8" s="5">
        <v>5</v>
      </c>
      <c r="AN8" s="98" t="s">
        <v>320</v>
      </c>
      <c r="AS8" s="5">
        <v>5</v>
      </c>
      <c r="AT8" s="5" t="s">
        <v>321</v>
      </c>
      <c r="AV8" s="5">
        <v>5</v>
      </c>
      <c r="AW8" s="6" t="s">
        <v>322</v>
      </c>
      <c r="AY8" s="5">
        <v>5</v>
      </c>
      <c r="AZ8" s="98" t="s">
        <v>867</v>
      </c>
      <c r="BB8" s="5">
        <v>5</v>
      </c>
      <c r="BC8" s="98" t="s">
        <v>323</v>
      </c>
      <c r="BN8" s="5">
        <v>5</v>
      </c>
      <c r="BO8" s="5" t="s">
        <v>324</v>
      </c>
      <c r="BW8" s="5">
        <v>5</v>
      </c>
      <c r="BX8" s="6" t="s">
        <v>1133</v>
      </c>
      <c r="BZ8" s="5">
        <v>5</v>
      </c>
      <c r="CA8" s="6" t="s">
        <v>962</v>
      </c>
      <c r="CC8" s="5">
        <v>5</v>
      </c>
      <c r="CD8" s="99" t="s">
        <v>333</v>
      </c>
      <c r="CI8" s="5">
        <v>5</v>
      </c>
      <c r="CJ8" s="5" t="s">
        <v>326</v>
      </c>
      <c r="CL8" s="5">
        <v>5</v>
      </c>
      <c r="CM8" s="5" t="s">
        <v>327</v>
      </c>
      <c r="CO8" s="6">
        <v>5</v>
      </c>
      <c r="CP8" s="5" t="s">
        <v>1079</v>
      </c>
      <c r="CU8" s="5"/>
      <c r="CV8" s="5"/>
      <c r="CX8" s="5">
        <v>5</v>
      </c>
      <c r="CY8" s="5" t="s">
        <v>328</v>
      </c>
      <c r="DA8" s="278">
        <v>6</v>
      </c>
      <c r="DB8" s="221">
        <v>8</v>
      </c>
      <c r="DC8" s="221">
        <v>5</v>
      </c>
      <c r="DD8" s="219"/>
      <c r="DV8" s="379">
        <v>5</v>
      </c>
      <c r="DW8" s="379" t="s">
        <v>820</v>
      </c>
      <c r="EB8" s="99">
        <v>5</v>
      </c>
      <c r="EC8" s="99"/>
    </row>
    <row r="9" spans="1:133" ht="30" customHeight="1" x14ac:dyDescent="0.4">
      <c r="A9" s="221">
        <v>7</v>
      </c>
      <c r="B9" s="221">
        <v>6</v>
      </c>
      <c r="D9" s="221">
        <v>7</v>
      </c>
      <c r="E9" s="221">
        <v>6</v>
      </c>
      <c r="T9" s="5">
        <v>6</v>
      </c>
      <c r="U9" s="5" t="s">
        <v>329</v>
      </c>
      <c r="W9" s="5">
        <v>6</v>
      </c>
      <c r="X9" s="5" t="s">
        <v>330</v>
      </c>
      <c r="AC9" s="5">
        <v>6</v>
      </c>
      <c r="AD9" s="5"/>
      <c r="AF9" s="2"/>
      <c r="AG9" s="226"/>
      <c r="AH9" s="226"/>
      <c r="AM9" s="5">
        <v>6</v>
      </c>
      <c r="AN9" s="98" t="s">
        <v>331</v>
      </c>
      <c r="AS9" s="5">
        <v>6</v>
      </c>
      <c r="AT9" s="5" t="s">
        <v>1582</v>
      </c>
      <c r="AV9" s="5">
        <v>6</v>
      </c>
      <c r="AW9" s="6" t="s">
        <v>332</v>
      </c>
      <c r="BX9" s="356"/>
      <c r="CA9" s="152"/>
      <c r="CC9" s="5">
        <v>6</v>
      </c>
      <c r="CD9" s="5" t="s">
        <v>341</v>
      </c>
      <c r="CI9" s="5">
        <v>6</v>
      </c>
      <c r="CJ9" s="5" t="s">
        <v>334</v>
      </c>
      <c r="CL9" s="5">
        <v>6</v>
      </c>
      <c r="CM9" s="5" t="s">
        <v>335</v>
      </c>
      <c r="CO9" s="5">
        <v>6</v>
      </c>
      <c r="CP9" s="5" t="s">
        <v>1080</v>
      </c>
      <c r="CU9" s="5"/>
      <c r="CV9" s="5"/>
      <c r="CX9" s="5">
        <v>6</v>
      </c>
      <c r="CY9" s="5" t="s">
        <v>336</v>
      </c>
      <c r="DB9" s="221">
        <v>9</v>
      </c>
      <c r="DC9" s="221">
        <v>6</v>
      </c>
      <c r="DD9" s="219"/>
      <c r="DV9" s="379">
        <v>6</v>
      </c>
      <c r="DW9" s="379" t="s">
        <v>821</v>
      </c>
      <c r="EB9" s="99">
        <v>6</v>
      </c>
      <c r="EC9" s="99"/>
    </row>
    <row r="10" spans="1:133" ht="30" customHeight="1" x14ac:dyDescent="0.4">
      <c r="A10" s="221">
        <v>8</v>
      </c>
      <c r="B10" s="221">
        <v>7</v>
      </c>
      <c r="D10" s="221">
        <v>8</v>
      </c>
      <c r="E10" s="221">
        <v>7</v>
      </c>
      <c r="T10" s="5">
        <v>7</v>
      </c>
      <c r="U10" s="5" t="s">
        <v>337</v>
      </c>
      <c r="W10" s="5">
        <v>7</v>
      </c>
      <c r="X10" s="5" t="s">
        <v>338</v>
      </c>
      <c r="AM10" s="5">
        <v>7</v>
      </c>
      <c r="AN10" s="98" t="s">
        <v>339</v>
      </c>
      <c r="AS10" s="417"/>
      <c r="AT10" s="417"/>
      <c r="AV10" s="5">
        <v>7</v>
      </c>
      <c r="AW10" s="6" t="s">
        <v>340</v>
      </c>
      <c r="CC10" s="5">
        <v>7</v>
      </c>
      <c r="CD10" s="5" t="s">
        <v>296</v>
      </c>
      <c r="CL10" s="5">
        <v>7</v>
      </c>
      <c r="CM10" s="5" t="s">
        <v>342</v>
      </c>
      <c r="CO10" s="6">
        <v>7</v>
      </c>
      <c r="CP10" s="5" t="s">
        <v>1081</v>
      </c>
      <c r="DB10" s="221">
        <v>10</v>
      </c>
      <c r="DC10" s="221">
        <v>7</v>
      </c>
      <c r="DD10" s="219"/>
      <c r="DV10" s="379">
        <v>7</v>
      </c>
      <c r="DW10" s="379" t="s">
        <v>822</v>
      </c>
      <c r="EB10" s="99">
        <v>7</v>
      </c>
      <c r="EC10" s="99"/>
    </row>
    <row r="11" spans="1:133" ht="30" customHeight="1" x14ac:dyDescent="0.4">
      <c r="A11" s="221">
        <v>9</v>
      </c>
      <c r="B11" s="221">
        <v>8</v>
      </c>
      <c r="D11" s="221">
        <v>9</v>
      </c>
      <c r="E11" s="221">
        <v>8</v>
      </c>
      <c r="T11" s="5">
        <v>8</v>
      </c>
      <c r="U11" s="5" t="s">
        <v>343</v>
      </c>
      <c r="AM11" s="5">
        <v>8</v>
      </c>
      <c r="AN11" s="98" t="s">
        <v>344</v>
      </c>
      <c r="AS11" s="418"/>
      <c r="AT11" s="418"/>
      <c r="AV11" s="5">
        <v>8</v>
      </c>
      <c r="AW11" s="6" t="s">
        <v>345</v>
      </c>
      <c r="CC11" s="2"/>
      <c r="CD11" s="2"/>
      <c r="CO11" s="5">
        <v>8</v>
      </c>
      <c r="CP11" s="5" t="s">
        <v>1082</v>
      </c>
      <c r="DB11" s="221">
        <v>11</v>
      </c>
      <c r="DC11" s="221">
        <v>8</v>
      </c>
      <c r="DD11" s="219"/>
      <c r="DV11" s="379">
        <v>8</v>
      </c>
      <c r="DW11" s="379" t="s">
        <v>823</v>
      </c>
      <c r="EB11" s="99">
        <v>8</v>
      </c>
      <c r="EC11" s="99"/>
    </row>
    <row r="12" spans="1:133" ht="30" customHeight="1" x14ac:dyDescent="0.4">
      <c r="A12" s="221">
        <v>10</v>
      </c>
      <c r="B12" s="221">
        <v>9</v>
      </c>
      <c r="D12" s="221">
        <v>10</v>
      </c>
      <c r="E12" s="221">
        <v>9</v>
      </c>
      <c r="T12" s="5">
        <v>9</v>
      </c>
      <c r="U12" s="5" t="s">
        <v>346</v>
      </c>
      <c r="AM12" s="5">
        <v>9</v>
      </c>
      <c r="AN12" s="98" t="s">
        <v>347</v>
      </c>
      <c r="AS12" s="418"/>
      <c r="AT12" s="418"/>
      <c r="AV12" s="5">
        <v>9</v>
      </c>
      <c r="AW12" s="6" t="s">
        <v>348</v>
      </c>
      <c r="CO12" s="6">
        <v>9</v>
      </c>
      <c r="CP12" s="5" t="s">
        <v>1083</v>
      </c>
      <c r="DB12" s="221">
        <v>12</v>
      </c>
      <c r="DC12" s="221">
        <v>9</v>
      </c>
      <c r="DD12" s="219"/>
      <c r="DV12" s="379">
        <v>9</v>
      </c>
      <c r="DW12" s="379" t="s">
        <v>824</v>
      </c>
      <c r="EB12" s="99">
        <v>9</v>
      </c>
      <c r="EC12" s="99"/>
    </row>
    <row r="13" spans="1:133" ht="30" customHeight="1" x14ac:dyDescent="0.4">
      <c r="A13" s="221">
        <v>11</v>
      </c>
      <c r="B13" s="221">
        <v>10</v>
      </c>
      <c r="D13" s="221">
        <v>11</v>
      </c>
      <c r="E13" s="221">
        <v>10</v>
      </c>
      <c r="T13" s="5">
        <v>10</v>
      </c>
      <c r="U13" s="5" t="s">
        <v>349</v>
      </c>
      <c r="AV13" s="5">
        <v>10</v>
      </c>
      <c r="AW13" s="6" t="s">
        <v>350</v>
      </c>
      <c r="DB13" s="219"/>
      <c r="DC13" s="221">
        <v>10</v>
      </c>
      <c r="DD13" s="219"/>
      <c r="DV13" s="379">
        <v>10</v>
      </c>
      <c r="DW13" s="379" t="s">
        <v>825</v>
      </c>
      <c r="EB13" s="99">
        <v>10</v>
      </c>
      <c r="EC13" s="99"/>
    </row>
    <row r="14" spans="1:133" ht="30" customHeight="1" x14ac:dyDescent="0.4">
      <c r="A14" s="221">
        <v>12</v>
      </c>
      <c r="B14" s="221">
        <v>11</v>
      </c>
      <c r="D14" s="221">
        <v>12</v>
      </c>
      <c r="E14" s="221">
        <v>11</v>
      </c>
      <c r="T14" s="5">
        <v>11</v>
      </c>
      <c r="U14" s="5" t="s">
        <v>351</v>
      </c>
      <c r="DB14" s="219"/>
      <c r="DC14" s="221">
        <v>11</v>
      </c>
      <c r="DD14" s="219"/>
      <c r="DP14" s="8"/>
      <c r="DV14" s="379">
        <v>11</v>
      </c>
      <c r="DW14" s="379" t="s">
        <v>826</v>
      </c>
      <c r="EB14" s="99">
        <v>11</v>
      </c>
      <c r="EC14" s="99"/>
    </row>
    <row r="15" spans="1:133" ht="30" customHeight="1" x14ac:dyDescent="0.4">
      <c r="A15" s="221">
        <v>13</v>
      </c>
      <c r="B15" s="221">
        <v>12</v>
      </c>
      <c r="D15" s="221">
        <v>13</v>
      </c>
      <c r="E15" s="221">
        <v>12</v>
      </c>
      <c r="T15" s="5">
        <v>12</v>
      </c>
      <c r="U15" s="5" t="s">
        <v>330</v>
      </c>
      <c r="DB15" s="279"/>
      <c r="DC15" s="221">
        <v>12</v>
      </c>
      <c r="DD15" s="219"/>
      <c r="DP15" s="8"/>
      <c r="DV15" s="379">
        <v>12</v>
      </c>
      <c r="DW15" s="379" t="s">
        <v>827</v>
      </c>
      <c r="EB15" s="99">
        <v>12</v>
      </c>
      <c r="EC15" s="99"/>
    </row>
    <row r="16" spans="1:133" ht="30" customHeight="1" x14ac:dyDescent="0.4">
      <c r="D16" s="221">
        <v>14</v>
      </c>
      <c r="E16" s="221">
        <v>13</v>
      </c>
      <c r="T16" s="5">
        <v>13</v>
      </c>
      <c r="U16" s="98" t="s">
        <v>867</v>
      </c>
      <c r="DP16" s="8"/>
      <c r="DV16" s="379">
        <v>13</v>
      </c>
      <c r="DW16" s="379" t="s">
        <v>828</v>
      </c>
      <c r="EB16" s="99">
        <v>13</v>
      </c>
      <c r="EC16" s="99"/>
    </row>
    <row r="17" spans="4:133" ht="30" customHeight="1" x14ac:dyDescent="0.4">
      <c r="D17" s="221">
        <v>15</v>
      </c>
      <c r="E17" s="221">
        <v>14</v>
      </c>
      <c r="DP17" s="8"/>
      <c r="DV17" s="379">
        <v>14</v>
      </c>
      <c r="DW17" s="379" t="s">
        <v>829</v>
      </c>
      <c r="EB17" s="99">
        <v>14</v>
      </c>
      <c r="EC17" s="99"/>
    </row>
    <row r="18" spans="4:133" ht="30" customHeight="1" x14ac:dyDescent="0.4">
      <c r="D18" s="221">
        <v>16</v>
      </c>
      <c r="E18" s="221">
        <v>15</v>
      </c>
      <c r="DP18" s="8"/>
      <c r="EB18" s="99">
        <v>15</v>
      </c>
      <c r="EC18" s="99"/>
    </row>
    <row r="19" spans="4:133" ht="30" customHeight="1" x14ac:dyDescent="0.4">
      <c r="D19" s="221">
        <v>17</v>
      </c>
      <c r="E19" s="221">
        <v>16</v>
      </c>
      <c r="DP19" s="8"/>
      <c r="EB19" s="99">
        <v>16</v>
      </c>
      <c r="EC19" s="99"/>
    </row>
    <row r="20" spans="4:133" ht="30" customHeight="1" x14ac:dyDescent="0.4">
      <c r="D20" s="221">
        <v>18</v>
      </c>
      <c r="E20" s="221">
        <v>17</v>
      </c>
      <c r="DP20" s="8"/>
      <c r="EB20" s="98">
        <v>17</v>
      </c>
      <c r="EC20" s="98"/>
    </row>
    <row r="21" spans="4:133" ht="30" customHeight="1" x14ac:dyDescent="0.4">
      <c r="D21" s="221">
        <v>19</v>
      </c>
      <c r="E21" s="221">
        <v>18</v>
      </c>
      <c r="DP21" s="8"/>
      <c r="EB21" s="99">
        <v>18</v>
      </c>
      <c r="EC21" s="99"/>
    </row>
    <row r="22" spans="4:133" ht="30" customHeight="1" x14ac:dyDescent="0.4">
      <c r="D22" s="221">
        <v>20</v>
      </c>
      <c r="E22" s="221">
        <v>19</v>
      </c>
      <c r="DP22" s="8"/>
      <c r="EB22" s="99">
        <v>19</v>
      </c>
      <c r="EC22" s="99"/>
    </row>
    <row r="23" spans="4:133" ht="30" customHeight="1" x14ac:dyDescent="0.4">
      <c r="D23" s="221">
        <v>21</v>
      </c>
      <c r="E23" s="221">
        <v>20</v>
      </c>
      <c r="DP23" s="8"/>
      <c r="EB23" s="99">
        <v>20</v>
      </c>
      <c r="EC23" s="99"/>
    </row>
    <row r="24" spans="4:133" ht="30" customHeight="1" x14ac:dyDescent="0.4">
      <c r="D24" s="221">
        <v>22</v>
      </c>
      <c r="E24" s="221">
        <v>21</v>
      </c>
      <c r="DP24" s="8"/>
    </row>
    <row r="25" spans="4:133" ht="30" customHeight="1" x14ac:dyDescent="0.4">
      <c r="D25" s="221">
        <v>23</v>
      </c>
      <c r="E25" s="221">
        <v>22</v>
      </c>
      <c r="DP25" s="8"/>
    </row>
    <row r="26" spans="4:133" ht="30" customHeight="1" x14ac:dyDescent="0.4">
      <c r="D26" s="221">
        <v>24</v>
      </c>
      <c r="E26" s="221">
        <v>23</v>
      </c>
      <c r="DP26" s="8"/>
    </row>
    <row r="27" spans="4:133" ht="30" customHeight="1" x14ac:dyDescent="0.4">
      <c r="D27" s="221">
        <v>25</v>
      </c>
      <c r="E27" s="221">
        <v>24</v>
      </c>
    </row>
    <row r="28" spans="4:133" ht="30" customHeight="1" x14ac:dyDescent="0.4">
      <c r="D28" s="221">
        <v>26</v>
      </c>
      <c r="E28" s="221">
        <v>25</v>
      </c>
    </row>
    <row r="29" spans="4:133" ht="30" customHeight="1" x14ac:dyDescent="0.4">
      <c r="D29" s="221">
        <v>27</v>
      </c>
      <c r="E29" s="221">
        <v>26</v>
      </c>
    </row>
    <row r="30" spans="4:133" ht="30" customHeight="1" x14ac:dyDescent="0.4">
      <c r="D30" s="221">
        <v>28</v>
      </c>
      <c r="E30" s="221">
        <v>27</v>
      </c>
    </row>
    <row r="31" spans="4:133" ht="30" customHeight="1" x14ac:dyDescent="0.4">
      <c r="D31" s="221">
        <v>29</v>
      </c>
      <c r="E31" s="221">
        <v>28</v>
      </c>
    </row>
    <row r="32" spans="4:133" ht="30" customHeight="1" x14ac:dyDescent="0.4">
      <c r="D32" s="221">
        <v>30</v>
      </c>
      <c r="E32" s="221">
        <v>29</v>
      </c>
    </row>
    <row r="33" spans="4:5" x14ac:dyDescent="0.4">
      <c r="D33" s="221">
        <v>31</v>
      </c>
      <c r="E33" s="221">
        <v>30</v>
      </c>
    </row>
    <row r="34" spans="4:5" x14ac:dyDescent="0.4">
      <c r="D34" s="221">
        <v>32</v>
      </c>
      <c r="E34" s="221">
        <v>31</v>
      </c>
    </row>
  </sheetData>
  <phoneticPr fontId="5"/>
  <pageMargins left="0.70866141732283472" right="0.70866141732283472" top="0.74803149606299213" bottom="0.74803149606299213" header="0.31496062992125984" footer="0.31496062992125984"/>
  <pageSetup paperSize="8" scale="57" fitToWidth="8" orientation="landscape" r:id="rId1"/>
  <colBreaks count="3" manualBreakCount="3">
    <brk id="31" max="37" man="1"/>
    <brk id="47" max="37" man="1"/>
    <brk id="95" max="3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P3"/>
  <sheetViews>
    <sheetView workbookViewId="0">
      <selection activeCell="L7" sqref="L7"/>
    </sheetView>
  </sheetViews>
  <sheetFormatPr defaultRowHeight="18.75" customHeight="1" x14ac:dyDescent="0.4"/>
  <sheetData>
    <row r="1" spans="1:354" s="394" customFormat="1" ht="76.5" x14ac:dyDescent="0.4">
      <c r="A1" s="390" t="s">
        <v>1241</v>
      </c>
      <c r="B1" s="390" t="s">
        <v>1242</v>
      </c>
      <c r="C1" s="390" t="s">
        <v>1243</v>
      </c>
      <c r="D1" s="390" t="s">
        <v>1244</v>
      </c>
      <c r="E1" s="390" t="s">
        <v>1245</v>
      </c>
      <c r="F1" s="390" t="s">
        <v>1246</v>
      </c>
      <c r="G1" s="390" t="s">
        <v>1247</v>
      </c>
      <c r="H1" s="390" t="s">
        <v>1248</v>
      </c>
      <c r="I1" s="390" t="s">
        <v>1249</v>
      </c>
      <c r="J1" s="390" t="s">
        <v>1250</v>
      </c>
      <c r="K1" s="390" t="s">
        <v>1251</v>
      </c>
      <c r="L1" s="390" t="s">
        <v>1252</v>
      </c>
      <c r="M1" s="390" t="s">
        <v>1253</v>
      </c>
      <c r="N1" s="390" t="s">
        <v>1254</v>
      </c>
      <c r="O1" s="390" t="s">
        <v>1255</v>
      </c>
      <c r="P1" s="390" t="s">
        <v>1256</v>
      </c>
      <c r="Q1" s="390" t="s">
        <v>1257</v>
      </c>
      <c r="R1" s="390" t="s">
        <v>851</v>
      </c>
      <c r="S1" s="390" t="s">
        <v>1258</v>
      </c>
      <c r="T1" s="390" t="s">
        <v>1259</v>
      </c>
      <c r="U1" s="390" t="s">
        <v>1260</v>
      </c>
      <c r="V1" s="390" t="s">
        <v>1261</v>
      </c>
      <c r="W1" s="390" t="s">
        <v>1262</v>
      </c>
      <c r="X1" s="390" t="s">
        <v>1263</v>
      </c>
      <c r="Y1" s="390" t="s">
        <v>1264</v>
      </c>
      <c r="Z1" s="390" t="s">
        <v>1265</v>
      </c>
      <c r="AA1" s="390" t="s">
        <v>1266</v>
      </c>
      <c r="AB1" s="390" t="s">
        <v>1267</v>
      </c>
      <c r="AC1" s="390" t="s">
        <v>1268</v>
      </c>
      <c r="AD1" s="390" t="s">
        <v>1269</v>
      </c>
      <c r="AE1" s="390" t="s">
        <v>1270</v>
      </c>
      <c r="AF1" s="390" t="s">
        <v>1271</v>
      </c>
      <c r="AG1" s="390" t="s">
        <v>1272</v>
      </c>
      <c r="AH1" s="390" t="s">
        <v>1273</v>
      </c>
      <c r="AI1" s="390" t="s">
        <v>1274</v>
      </c>
      <c r="AJ1" s="390" t="s">
        <v>1275</v>
      </c>
      <c r="AK1" s="390" t="s">
        <v>1276</v>
      </c>
      <c r="AL1" s="390" t="s">
        <v>1277</v>
      </c>
      <c r="AM1" s="390" t="s">
        <v>1278</v>
      </c>
      <c r="AN1" s="390" t="s">
        <v>1279</v>
      </c>
      <c r="AO1" s="390" t="s">
        <v>1280</v>
      </c>
      <c r="AP1" s="390" t="s">
        <v>1281</v>
      </c>
      <c r="AQ1" s="390" t="s">
        <v>1282</v>
      </c>
      <c r="AR1" s="390" t="s">
        <v>1283</v>
      </c>
      <c r="AS1" s="390" t="s">
        <v>1284</v>
      </c>
      <c r="AT1" s="390" t="s">
        <v>1285</v>
      </c>
      <c r="AU1" s="390" t="s">
        <v>1286</v>
      </c>
      <c r="AV1" s="390" t="s">
        <v>1287</v>
      </c>
      <c r="AW1" s="390" t="s">
        <v>1288</v>
      </c>
      <c r="AX1" s="390" t="s">
        <v>1289</v>
      </c>
      <c r="AY1" s="390" t="s">
        <v>1290</v>
      </c>
      <c r="AZ1" s="390" t="s">
        <v>1291</v>
      </c>
      <c r="BA1" s="390" t="s">
        <v>1292</v>
      </c>
      <c r="BB1" s="390" t="s">
        <v>1293</v>
      </c>
      <c r="BC1" s="390" t="s">
        <v>1294</v>
      </c>
      <c r="BD1" s="390" t="s">
        <v>1295</v>
      </c>
      <c r="BE1" s="390" t="s">
        <v>1296</v>
      </c>
      <c r="BF1" s="390" t="s">
        <v>1297</v>
      </c>
      <c r="BG1" s="390" t="s">
        <v>1298</v>
      </c>
      <c r="BH1" s="390" t="s">
        <v>1299</v>
      </c>
      <c r="BI1" s="390" t="s">
        <v>1300</v>
      </c>
      <c r="BJ1" s="390" t="s">
        <v>1301</v>
      </c>
      <c r="BK1" s="390" t="s">
        <v>1302</v>
      </c>
      <c r="BL1" s="390" t="s">
        <v>1303</v>
      </c>
      <c r="BM1" s="390" t="s">
        <v>1304</v>
      </c>
      <c r="BN1" s="390" t="s">
        <v>1305</v>
      </c>
      <c r="BO1" s="390" t="s">
        <v>1306</v>
      </c>
      <c r="BP1" s="390" t="s">
        <v>1307</v>
      </c>
      <c r="BQ1" s="390" t="s">
        <v>1308</v>
      </c>
      <c r="BR1" s="390" t="s">
        <v>1309</v>
      </c>
      <c r="BS1" s="390" t="s">
        <v>1310</v>
      </c>
      <c r="BT1" s="390" t="s">
        <v>121</v>
      </c>
      <c r="BU1" s="390" t="s">
        <v>124</v>
      </c>
      <c r="BV1" s="390" t="s">
        <v>127</v>
      </c>
      <c r="BW1" s="390" t="s">
        <v>1311</v>
      </c>
      <c r="BX1" s="390" t="s">
        <v>1312</v>
      </c>
      <c r="BY1" s="390" t="s">
        <v>1313</v>
      </c>
      <c r="BZ1" s="390" t="s">
        <v>1314</v>
      </c>
      <c r="CA1" s="390" t="s">
        <v>129</v>
      </c>
      <c r="CB1" s="390" t="s">
        <v>1315</v>
      </c>
      <c r="CC1" s="390" t="s">
        <v>1316</v>
      </c>
      <c r="CD1" s="390" t="s">
        <v>131</v>
      </c>
      <c r="CE1" s="390" t="s">
        <v>1317</v>
      </c>
      <c r="CF1" s="390" t="s">
        <v>1318</v>
      </c>
      <c r="CG1" s="390" t="s">
        <v>134</v>
      </c>
      <c r="CH1" s="390" t="s">
        <v>136</v>
      </c>
      <c r="CI1" s="390" t="s">
        <v>1319</v>
      </c>
      <c r="CJ1" s="390" t="s">
        <v>1320</v>
      </c>
      <c r="CK1" s="390" t="s">
        <v>1321</v>
      </c>
      <c r="CL1" s="390" t="s">
        <v>1322</v>
      </c>
      <c r="CM1" s="390" t="s">
        <v>137</v>
      </c>
      <c r="CN1" s="390" t="s">
        <v>1323</v>
      </c>
      <c r="CO1" s="390" t="s">
        <v>1324</v>
      </c>
      <c r="CP1" s="390" t="s">
        <v>138</v>
      </c>
      <c r="CQ1" s="390" t="s">
        <v>1325</v>
      </c>
      <c r="CR1" s="390" t="s">
        <v>1326</v>
      </c>
      <c r="CS1" s="390" t="s">
        <v>140</v>
      </c>
      <c r="CT1" s="390" t="s">
        <v>142</v>
      </c>
      <c r="CU1" s="390" t="s">
        <v>1327</v>
      </c>
      <c r="CV1" s="390" t="s">
        <v>1328</v>
      </c>
      <c r="CW1" s="390" t="s">
        <v>1329</v>
      </c>
      <c r="CX1" s="390" t="s">
        <v>1330</v>
      </c>
      <c r="CY1" s="390" t="s">
        <v>1331</v>
      </c>
      <c r="CZ1" s="390" t="s">
        <v>1332</v>
      </c>
      <c r="DA1" s="390" t="s">
        <v>1333</v>
      </c>
      <c r="DB1" s="390" t="s">
        <v>147</v>
      </c>
      <c r="DC1" s="390" t="s">
        <v>148</v>
      </c>
      <c r="DD1" s="390" t="s">
        <v>1334</v>
      </c>
      <c r="DE1" s="390" t="s">
        <v>1335</v>
      </c>
      <c r="DF1" s="390" t="s">
        <v>1336</v>
      </c>
      <c r="DG1" s="390" t="s">
        <v>1337</v>
      </c>
      <c r="DH1" s="390" t="s">
        <v>1338</v>
      </c>
      <c r="DI1" s="390" t="s">
        <v>1339</v>
      </c>
      <c r="DJ1" s="390" t="s">
        <v>1340</v>
      </c>
      <c r="DK1" s="390" t="s">
        <v>1341</v>
      </c>
      <c r="DL1" s="390" t="s">
        <v>1342</v>
      </c>
      <c r="DM1" s="390" t="s">
        <v>1343</v>
      </c>
      <c r="DN1" s="390" t="s">
        <v>1344</v>
      </c>
      <c r="DO1" s="390" t="s">
        <v>1345</v>
      </c>
      <c r="DP1" s="390" t="s">
        <v>1346</v>
      </c>
      <c r="DQ1" s="390" t="s">
        <v>1347</v>
      </c>
      <c r="DR1" s="390" t="s">
        <v>1348</v>
      </c>
      <c r="DS1" s="390" t="s">
        <v>1349</v>
      </c>
      <c r="DT1" s="390" t="s">
        <v>1350</v>
      </c>
      <c r="DU1" s="390" t="s">
        <v>1351</v>
      </c>
      <c r="DV1" s="390" t="s">
        <v>1352</v>
      </c>
      <c r="DW1" s="390" t="s">
        <v>1353</v>
      </c>
      <c r="DX1" s="390" t="s">
        <v>1354</v>
      </c>
      <c r="DY1" s="390" t="s">
        <v>1355</v>
      </c>
      <c r="DZ1" s="390" t="s">
        <v>1356</v>
      </c>
      <c r="EA1" s="391" t="s">
        <v>1357</v>
      </c>
      <c r="EB1" s="391" t="s">
        <v>1358</v>
      </c>
      <c r="EC1" s="391" t="s">
        <v>1359</v>
      </c>
      <c r="ED1" s="391" t="s">
        <v>1360</v>
      </c>
      <c r="EE1" s="391" t="s">
        <v>1361</v>
      </c>
      <c r="EF1" s="391" t="s">
        <v>1362</v>
      </c>
      <c r="EG1" s="391" t="s">
        <v>1363</v>
      </c>
      <c r="EH1" s="391" t="s">
        <v>1364</v>
      </c>
      <c r="EI1" s="391" t="s">
        <v>1365</v>
      </c>
      <c r="EJ1" s="391" t="s">
        <v>1366</v>
      </c>
      <c r="EK1" s="391" t="s">
        <v>1367</v>
      </c>
      <c r="EL1" s="391" t="s">
        <v>1368</v>
      </c>
      <c r="EM1" s="391" t="s">
        <v>1369</v>
      </c>
      <c r="EN1" s="391" t="s">
        <v>1370</v>
      </c>
      <c r="EO1" s="391" t="s">
        <v>1371</v>
      </c>
      <c r="EP1" s="391" t="s">
        <v>1372</v>
      </c>
      <c r="EQ1" s="391" t="s">
        <v>1373</v>
      </c>
      <c r="ER1" s="391" t="s">
        <v>1374</v>
      </c>
      <c r="ES1" s="391" t="s">
        <v>1375</v>
      </c>
      <c r="ET1" s="391" t="s">
        <v>1376</v>
      </c>
      <c r="EU1" s="391" t="s">
        <v>1377</v>
      </c>
      <c r="EV1" s="391" t="s">
        <v>1378</v>
      </c>
      <c r="EW1" s="391" t="s">
        <v>1379</v>
      </c>
      <c r="EX1" s="391" t="s">
        <v>1380</v>
      </c>
      <c r="EY1" s="391" t="s">
        <v>1381</v>
      </c>
      <c r="EZ1" s="391" t="s">
        <v>1382</v>
      </c>
      <c r="FA1" s="391" t="s">
        <v>1383</v>
      </c>
      <c r="FB1" s="391" t="s">
        <v>1384</v>
      </c>
      <c r="FC1" s="392" t="s">
        <v>1385</v>
      </c>
      <c r="FD1" s="392" t="s">
        <v>1386</v>
      </c>
      <c r="FE1" s="392" t="s">
        <v>1387</v>
      </c>
      <c r="FF1" s="392" t="s">
        <v>1388</v>
      </c>
      <c r="FG1" s="392" t="s">
        <v>1389</v>
      </c>
      <c r="FH1" s="392" t="s">
        <v>1390</v>
      </c>
      <c r="FI1" s="392" t="s">
        <v>1391</v>
      </c>
      <c r="FJ1" s="392" t="s">
        <v>1392</v>
      </c>
      <c r="FK1" s="392" t="s">
        <v>1393</v>
      </c>
      <c r="FL1" s="392" t="s">
        <v>1394</v>
      </c>
      <c r="FM1" s="392" t="s">
        <v>1395</v>
      </c>
      <c r="FN1" s="392" t="s">
        <v>1396</v>
      </c>
      <c r="FO1" s="392" t="s">
        <v>1397</v>
      </c>
      <c r="FP1" s="392" t="s">
        <v>1398</v>
      </c>
      <c r="FQ1" s="392" t="s">
        <v>1399</v>
      </c>
      <c r="FR1" s="392" t="s">
        <v>1400</v>
      </c>
      <c r="FS1" s="392" t="s">
        <v>1401</v>
      </c>
      <c r="FT1" s="392" t="s">
        <v>1402</v>
      </c>
      <c r="FU1" s="392" t="s">
        <v>1403</v>
      </c>
      <c r="FV1" s="392" t="s">
        <v>1404</v>
      </c>
      <c r="FW1" s="392" t="s">
        <v>1405</v>
      </c>
      <c r="FX1" s="392" t="s">
        <v>1406</v>
      </c>
      <c r="FY1" s="392" t="s">
        <v>1407</v>
      </c>
      <c r="FZ1" s="392" t="s">
        <v>1408</v>
      </c>
      <c r="GA1" s="392" t="s">
        <v>1409</v>
      </c>
      <c r="GB1" s="392" t="s">
        <v>1410</v>
      </c>
      <c r="GC1" s="392" t="s">
        <v>1411</v>
      </c>
      <c r="GD1" s="392" t="s">
        <v>1412</v>
      </c>
      <c r="GE1" s="393" t="s">
        <v>1413</v>
      </c>
      <c r="GF1" s="393" t="s">
        <v>1414</v>
      </c>
      <c r="GG1" s="393" t="s">
        <v>1415</v>
      </c>
      <c r="GH1" s="393" t="s">
        <v>1416</v>
      </c>
      <c r="GI1" s="393" t="s">
        <v>1417</v>
      </c>
      <c r="GJ1" s="393" t="s">
        <v>1418</v>
      </c>
      <c r="GK1" s="393" t="s">
        <v>1419</v>
      </c>
      <c r="GL1" s="393" t="s">
        <v>1420</v>
      </c>
      <c r="GM1" s="393" t="s">
        <v>1421</v>
      </c>
      <c r="GN1" s="393" t="s">
        <v>1422</v>
      </c>
      <c r="GO1" s="393" t="s">
        <v>1423</v>
      </c>
      <c r="GP1" s="393" t="s">
        <v>1424</v>
      </c>
      <c r="GQ1" s="393" t="s">
        <v>1425</v>
      </c>
      <c r="GR1" s="393" t="s">
        <v>1426</v>
      </c>
      <c r="GS1" s="393" t="s">
        <v>1427</v>
      </c>
      <c r="GT1" s="393" t="s">
        <v>1428</v>
      </c>
      <c r="GU1" s="393" t="s">
        <v>1429</v>
      </c>
      <c r="GV1" s="393" t="s">
        <v>1430</v>
      </c>
      <c r="GW1" s="393" t="s">
        <v>1431</v>
      </c>
      <c r="GX1" s="393" t="s">
        <v>1432</v>
      </c>
      <c r="GY1" s="393" t="s">
        <v>1433</v>
      </c>
      <c r="GZ1" s="393" t="s">
        <v>1434</v>
      </c>
      <c r="HA1" s="393" t="s">
        <v>1435</v>
      </c>
      <c r="HB1" s="393" t="s">
        <v>1436</v>
      </c>
      <c r="HC1" s="393" t="s">
        <v>1437</v>
      </c>
      <c r="HD1" s="393" t="s">
        <v>1438</v>
      </c>
      <c r="HE1" s="393" t="s">
        <v>1439</v>
      </c>
      <c r="HF1" s="393" t="s">
        <v>1440</v>
      </c>
      <c r="HG1" s="391" t="s">
        <v>1441</v>
      </c>
      <c r="HH1" s="391" t="s">
        <v>1442</v>
      </c>
      <c r="HI1" s="391" t="s">
        <v>1443</v>
      </c>
      <c r="HJ1" s="391" t="s">
        <v>1444</v>
      </c>
      <c r="HK1" s="391" t="s">
        <v>1445</v>
      </c>
      <c r="HL1" s="391" t="s">
        <v>1446</v>
      </c>
      <c r="HM1" s="391" t="s">
        <v>1447</v>
      </c>
      <c r="HN1" s="391" t="s">
        <v>1448</v>
      </c>
      <c r="HO1" s="391" t="s">
        <v>1449</v>
      </c>
      <c r="HP1" s="391" t="s">
        <v>1450</v>
      </c>
      <c r="HQ1" s="391" t="s">
        <v>1451</v>
      </c>
      <c r="HR1" s="391" t="s">
        <v>1452</v>
      </c>
      <c r="HS1" s="391" t="s">
        <v>1453</v>
      </c>
      <c r="HT1" s="391" t="s">
        <v>1454</v>
      </c>
      <c r="HU1" s="391" t="s">
        <v>1455</v>
      </c>
      <c r="HV1" s="391" t="s">
        <v>1456</v>
      </c>
      <c r="HW1" s="391" t="s">
        <v>1457</v>
      </c>
      <c r="HX1" s="391" t="s">
        <v>1458</v>
      </c>
      <c r="HY1" s="391" t="s">
        <v>1459</v>
      </c>
      <c r="HZ1" s="391" t="s">
        <v>1460</v>
      </c>
      <c r="IA1" s="391" t="s">
        <v>1461</v>
      </c>
      <c r="IB1" s="391" t="s">
        <v>1462</v>
      </c>
      <c r="IC1" s="391" t="s">
        <v>1463</v>
      </c>
      <c r="ID1" s="391" t="s">
        <v>1464</v>
      </c>
      <c r="IE1" s="391" t="s">
        <v>1465</v>
      </c>
      <c r="IF1" s="391" t="s">
        <v>1466</v>
      </c>
      <c r="IG1" s="391" t="s">
        <v>1467</v>
      </c>
      <c r="IH1" s="391" t="s">
        <v>1468</v>
      </c>
      <c r="II1" s="392" t="s">
        <v>1469</v>
      </c>
      <c r="IJ1" s="392" t="s">
        <v>1470</v>
      </c>
      <c r="IK1" s="392" t="s">
        <v>1471</v>
      </c>
      <c r="IL1" s="392" t="s">
        <v>1472</v>
      </c>
      <c r="IM1" s="392" t="s">
        <v>1473</v>
      </c>
      <c r="IN1" s="392" t="s">
        <v>1474</v>
      </c>
      <c r="IO1" s="392" t="s">
        <v>1475</v>
      </c>
      <c r="IP1" s="392" t="s">
        <v>1476</v>
      </c>
      <c r="IQ1" s="392" t="s">
        <v>1477</v>
      </c>
      <c r="IR1" s="392" t="s">
        <v>1478</v>
      </c>
      <c r="IS1" s="392" t="s">
        <v>1479</v>
      </c>
      <c r="IT1" s="392" t="s">
        <v>1480</v>
      </c>
      <c r="IU1" s="392" t="s">
        <v>1481</v>
      </c>
      <c r="IV1" s="392" t="s">
        <v>1482</v>
      </c>
      <c r="IW1" s="392" t="s">
        <v>1483</v>
      </c>
      <c r="IX1" s="392" t="s">
        <v>1484</v>
      </c>
      <c r="IY1" s="392" t="s">
        <v>1485</v>
      </c>
      <c r="IZ1" s="392" t="s">
        <v>1486</v>
      </c>
      <c r="JA1" s="392" t="s">
        <v>1487</v>
      </c>
      <c r="JB1" s="392" t="s">
        <v>1488</v>
      </c>
      <c r="JC1" s="392" t="s">
        <v>1489</v>
      </c>
      <c r="JD1" s="392" t="s">
        <v>1490</v>
      </c>
      <c r="JE1" s="392" t="s">
        <v>1491</v>
      </c>
      <c r="JF1" s="392" t="s">
        <v>1492</v>
      </c>
      <c r="JG1" s="392" t="s">
        <v>1493</v>
      </c>
      <c r="JH1" s="392" t="s">
        <v>1494</v>
      </c>
      <c r="JI1" s="392" t="s">
        <v>1495</v>
      </c>
      <c r="JJ1" s="392" t="s">
        <v>1496</v>
      </c>
      <c r="JK1" s="393" t="s">
        <v>1497</v>
      </c>
      <c r="JL1" s="393" t="s">
        <v>1498</v>
      </c>
      <c r="JM1" s="393" t="s">
        <v>1499</v>
      </c>
      <c r="JN1" s="393" t="s">
        <v>1500</v>
      </c>
      <c r="JO1" s="393" t="s">
        <v>1501</v>
      </c>
      <c r="JP1" s="393" t="s">
        <v>1502</v>
      </c>
      <c r="JQ1" s="393" t="s">
        <v>1503</v>
      </c>
      <c r="JR1" s="393" t="s">
        <v>1504</v>
      </c>
      <c r="JS1" s="393" t="s">
        <v>1505</v>
      </c>
      <c r="JT1" s="393" t="s">
        <v>1506</v>
      </c>
      <c r="JU1" s="393" t="s">
        <v>1507</v>
      </c>
      <c r="JV1" s="393" t="s">
        <v>1508</v>
      </c>
      <c r="JW1" s="393" t="s">
        <v>1509</v>
      </c>
      <c r="JX1" s="393" t="s">
        <v>1510</v>
      </c>
      <c r="JY1" s="393" t="s">
        <v>1511</v>
      </c>
      <c r="JZ1" s="393" t="s">
        <v>1512</v>
      </c>
      <c r="KA1" s="393" t="s">
        <v>1513</v>
      </c>
      <c r="KB1" s="393" t="s">
        <v>1514</v>
      </c>
      <c r="KC1" s="393" t="s">
        <v>1515</v>
      </c>
      <c r="KD1" s="393" t="s">
        <v>1516</v>
      </c>
      <c r="KE1" s="393" t="s">
        <v>1517</v>
      </c>
      <c r="KF1" s="393" t="s">
        <v>1518</v>
      </c>
      <c r="KG1" s="393" t="s">
        <v>1519</v>
      </c>
      <c r="KH1" s="393" t="s">
        <v>1520</v>
      </c>
      <c r="KI1" s="393" t="s">
        <v>1521</v>
      </c>
      <c r="KJ1" s="393" t="s">
        <v>1522</v>
      </c>
      <c r="KK1" s="393" t="s">
        <v>1523</v>
      </c>
      <c r="KL1" s="393" t="s">
        <v>1524</v>
      </c>
      <c r="KM1" s="391" t="s">
        <v>1525</v>
      </c>
      <c r="KN1" s="391" t="s">
        <v>1526</v>
      </c>
      <c r="KO1" s="391" t="s">
        <v>1527</v>
      </c>
      <c r="KP1" s="391" t="s">
        <v>1528</v>
      </c>
      <c r="KQ1" s="391" t="s">
        <v>1529</v>
      </c>
      <c r="KR1" s="391" t="s">
        <v>1530</v>
      </c>
      <c r="KS1" s="391" t="s">
        <v>1531</v>
      </c>
      <c r="KT1" s="391" t="s">
        <v>1532</v>
      </c>
      <c r="KU1" s="391" t="s">
        <v>1533</v>
      </c>
      <c r="KV1" s="391" t="s">
        <v>1534</v>
      </c>
      <c r="KW1" s="391" t="s">
        <v>1535</v>
      </c>
      <c r="KX1" s="391" t="s">
        <v>1536</v>
      </c>
      <c r="KY1" s="391" t="s">
        <v>1537</v>
      </c>
      <c r="KZ1" s="391" t="s">
        <v>1538</v>
      </c>
      <c r="LA1" s="391" t="s">
        <v>1539</v>
      </c>
      <c r="LB1" s="391" t="s">
        <v>1540</v>
      </c>
      <c r="LC1" s="391" t="s">
        <v>1541</v>
      </c>
      <c r="LD1" s="391" t="s">
        <v>1542</v>
      </c>
      <c r="LE1" s="391" t="s">
        <v>1543</v>
      </c>
      <c r="LF1" s="391" t="s">
        <v>1544</v>
      </c>
      <c r="LG1" s="391" t="s">
        <v>1545</v>
      </c>
      <c r="LH1" s="391" t="s">
        <v>1546</v>
      </c>
      <c r="LI1" s="391" t="s">
        <v>1547</v>
      </c>
      <c r="LJ1" s="391" t="s">
        <v>1548</v>
      </c>
      <c r="LK1" s="391" t="s">
        <v>1549</v>
      </c>
      <c r="LL1" s="391" t="s">
        <v>1550</v>
      </c>
      <c r="LM1" s="391" t="s">
        <v>1551</v>
      </c>
      <c r="LN1" s="391" t="s">
        <v>1552</v>
      </c>
      <c r="LO1" s="392" t="s">
        <v>1553</v>
      </c>
      <c r="LP1" s="392" t="s">
        <v>1554</v>
      </c>
      <c r="LQ1" s="392" t="s">
        <v>1555</v>
      </c>
      <c r="LR1" s="392" t="s">
        <v>1556</v>
      </c>
      <c r="LS1" s="392" t="s">
        <v>1557</v>
      </c>
      <c r="LT1" s="392" t="s">
        <v>1558</v>
      </c>
      <c r="LU1" s="392" t="s">
        <v>1559</v>
      </c>
      <c r="LV1" s="392" t="s">
        <v>1560</v>
      </c>
      <c r="LW1" s="392" t="s">
        <v>1561</v>
      </c>
      <c r="LX1" s="392" t="s">
        <v>1562</v>
      </c>
      <c r="LY1" s="392" t="s">
        <v>1563</v>
      </c>
      <c r="LZ1" s="392" t="s">
        <v>1564</v>
      </c>
      <c r="MA1" s="392" t="s">
        <v>1565</v>
      </c>
      <c r="MB1" s="392" t="s">
        <v>1566</v>
      </c>
      <c r="MC1" s="392" t="s">
        <v>1567</v>
      </c>
      <c r="MD1" s="392" t="s">
        <v>1568</v>
      </c>
      <c r="ME1" s="392" t="s">
        <v>1569</v>
      </c>
      <c r="MF1" s="392" t="s">
        <v>1570</v>
      </c>
      <c r="MG1" s="392" t="s">
        <v>1571</v>
      </c>
      <c r="MH1" s="392" t="s">
        <v>1572</v>
      </c>
      <c r="MI1" s="392" t="s">
        <v>1573</v>
      </c>
      <c r="MJ1" s="392" t="s">
        <v>1574</v>
      </c>
      <c r="MK1" s="392" t="s">
        <v>1575</v>
      </c>
      <c r="ML1" s="392" t="s">
        <v>1576</v>
      </c>
      <c r="MM1" s="392" t="s">
        <v>1577</v>
      </c>
      <c r="MN1" s="392" t="s">
        <v>1578</v>
      </c>
      <c r="MO1" s="392" t="s">
        <v>1579</v>
      </c>
      <c r="MP1" s="392" t="s">
        <v>1580</v>
      </c>
    </row>
    <row r="2" spans="1:354" s="396" customFormat="1" ht="12.75" x14ac:dyDescent="0.25">
      <c r="A2" s="395">
        <v>11</v>
      </c>
      <c r="B2" s="395">
        <v>12</v>
      </c>
      <c r="C2" s="395">
        <v>13</v>
      </c>
      <c r="D2" s="395">
        <v>14</v>
      </c>
      <c r="E2" s="395">
        <v>15</v>
      </c>
      <c r="F2" s="395">
        <v>16</v>
      </c>
      <c r="G2" s="395">
        <v>17</v>
      </c>
      <c r="H2" s="395">
        <v>18</v>
      </c>
      <c r="I2" s="395">
        <v>19</v>
      </c>
      <c r="J2" s="395">
        <v>20</v>
      </c>
      <c r="K2" s="395">
        <v>21</v>
      </c>
      <c r="L2" s="395">
        <v>22</v>
      </c>
      <c r="M2" s="395">
        <v>23</v>
      </c>
      <c r="N2" s="395">
        <v>24</v>
      </c>
      <c r="O2" s="395">
        <v>25</v>
      </c>
      <c r="P2" s="395">
        <v>26</v>
      </c>
      <c r="Q2" s="395">
        <v>27</v>
      </c>
      <c r="R2" s="395">
        <v>28</v>
      </c>
      <c r="S2" s="395">
        <v>33</v>
      </c>
      <c r="T2" s="395">
        <v>34</v>
      </c>
      <c r="U2" s="395">
        <v>35</v>
      </c>
      <c r="V2" s="395">
        <v>36</v>
      </c>
      <c r="W2" s="395">
        <v>37</v>
      </c>
      <c r="X2" s="395">
        <v>38</v>
      </c>
      <c r="Y2" s="395">
        <v>39</v>
      </c>
      <c r="Z2" s="395">
        <v>40</v>
      </c>
      <c r="AA2" s="395">
        <v>41</v>
      </c>
      <c r="AB2" s="395">
        <v>42</v>
      </c>
      <c r="AC2" s="395">
        <v>43</v>
      </c>
      <c r="AD2" s="395">
        <v>44</v>
      </c>
      <c r="AE2" s="395">
        <v>45</v>
      </c>
      <c r="AF2" s="395">
        <v>50</v>
      </c>
      <c r="AG2" s="395">
        <v>51</v>
      </c>
      <c r="AH2" s="395">
        <v>52</v>
      </c>
      <c r="AI2" s="395">
        <v>57</v>
      </c>
      <c r="AJ2" s="395">
        <v>58</v>
      </c>
      <c r="AK2" s="395">
        <v>59</v>
      </c>
      <c r="AL2" s="395">
        <v>60</v>
      </c>
      <c r="AM2" s="395">
        <v>61</v>
      </c>
      <c r="AN2" s="395">
        <v>62</v>
      </c>
      <c r="AO2" s="395">
        <v>63</v>
      </c>
      <c r="AP2" s="395">
        <v>64</v>
      </c>
      <c r="AQ2" s="395">
        <v>65</v>
      </c>
      <c r="AR2" s="395">
        <v>66</v>
      </c>
      <c r="AS2" s="395">
        <v>67</v>
      </c>
      <c r="AT2" s="395">
        <v>68</v>
      </c>
      <c r="AU2" s="395">
        <v>74</v>
      </c>
      <c r="AV2" s="395">
        <v>75</v>
      </c>
      <c r="AW2" s="395">
        <v>76</v>
      </c>
      <c r="AX2" s="395">
        <v>77</v>
      </c>
      <c r="AY2" s="395">
        <v>78</v>
      </c>
      <c r="AZ2" s="395">
        <v>79</v>
      </c>
      <c r="BA2" s="395">
        <v>80</v>
      </c>
      <c r="BB2" s="395">
        <v>81</v>
      </c>
      <c r="BC2" s="395">
        <v>90</v>
      </c>
      <c r="BD2" s="395">
        <v>91</v>
      </c>
      <c r="BE2" s="395">
        <v>92</v>
      </c>
      <c r="BF2" s="395">
        <v>100</v>
      </c>
      <c r="BG2" s="395">
        <v>101</v>
      </c>
      <c r="BH2" s="395">
        <v>102</v>
      </c>
      <c r="BI2" s="395">
        <v>103</v>
      </c>
      <c r="BJ2" s="395">
        <v>104</v>
      </c>
      <c r="BK2" s="395">
        <v>105</v>
      </c>
      <c r="BL2" s="395">
        <v>106</v>
      </c>
      <c r="BM2" s="395">
        <v>107</v>
      </c>
      <c r="BN2" s="395">
        <v>108</v>
      </c>
      <c r="BO2" s="395">
        <v>109</v>
      </c>
      <c r="BP2" s="395">
        <v>110</v>
      </c>
      <c r="BQ2" s="395">
        <v>111</v>
      </c>
      <c r="BR2" s="395">
        <v>112</v>
      </c>
      <c r="BS2" s="395">
        <v>113</v>
      </c>
      <c r="BT2" s="395">
        <v>119</v>
      </c>
      <c r="BU2" s="395">
        <v>120</v>
      </c>
      <c r="BV2" s="395">
        <v>121</v>
      </c>
      <c r="BW2" s="395">
        <v>122</v>
      </c>
      <c r="BX2" s="395">
        <v>123</v>
      </c>
      <c r="BY2" s="395">
        <v>124</v>
      </c>
      <c r="BZ2" s="395">
        <v>125</v>
      </c>
      <c r="CA2" s="395">
        <v>126</v>
      </c>
      <c r="CB2" s="395">
        <v>127</v>
      </c>
      <c r="CC2" s="395">
        <v>128</v>
      </c>
      <c r="CD2" s="395">
        <v>129</v>
      </c>
      <c r="CE2" s="395">
        <v>130</v>
      </c>
      <c r="CF2" s="395">
        <v>131</v>
      </c>
      <c r="CG2" s="395">
        <v>132</v>
      </c>
      <c r="CH2" s="395">
        <v>133</v>
      </c>
      <c r="CI2" s="395">
        <v>134</v>
      </c>
      <c r="CJ2" s="395">
        <v>135</v>
      </c>
      <c r="CK2" s="395">
        <v>136</v>
      </c>
      <c r="CL2" s="395">
        <v>137</v>
      </c>
      <c r="CM2" s="395">
        <v>138</v>
      </c>
      <c r="CN2" s="395">
        <v>139</v>
      </c>
      <c r="CO2" s="395">
        <v>140</v>
      </c>
      <c r="CP2" s="395">
        <v>141</v>
      </c>
      <c r="CQ2" s="395">
        <v>142</v>
      </c>
      <c r="CR2" s="395">
        <v>143</v>
      </c>
      <c r="CS2" s="395">
        <v>144</v>
      </c>
      <c r="CT2" s="395">
        <v>145</v>
      </c>
      <c r="CU2" s="395">
        <v>146</v>
      </c>
      <c r="CV2" s="395">
        <v>147</v>
      </c>
      <c r="CW2" s="395">
        <v>148</v>
      </c>
      <c r="CX2" s="395">
        <v>149</v>
      </c>
      <c r="CY2" s="395">
        <v>150</v>
      </c>
      <c r="CZ2" s="395">
        <v>151</v>
      </c>
      <c r="DA2" s="395">
        <v>155</v>
      </c>
      <c r="DB2" s="395">
        <v>160</v>
      </c>
      <c r="DC2" s="395">
        <v>161</v>
      </c>
      <c r="DD2" s="395">
        <v>162</v>
      </c>
      <c r="DE2" s="395">
        <v>163</v>
      </c>
      <c r="DF2" s="395">
        <v>164</v>
      </c>
      <c r="DG2" s="395">
        <v>165</v>
      </c>
      <c r="DH2" s="395">
        <v>166</v>
      </c>
      <c r="DI2" s="395">
        <v>167</v>
      </c>
      <c r="DJ2" s="395">
        <v>172</v>
      </c>
      <c r="DK2" s="395">
        <v>173</v>
      </c>
      <c r="DL2" s="395">
        <v>174</v>
      </c>
      <c r="DM2" s="395">
        <v>175</v>
      </c>
      <c r="DN2" s="395">
        <v>176</v>
      </c>
      <c r="DO2" s="395">
        <v>177</v>
      </c>
      <c r="DP2" s="395">
        <v>178</v>
      </c>
      <c r="DQ2" s="395">
        <v>179</v>
      </c>
      <c r="DR2" s="395">
        <v>180</v>
      </c>
      <c r="DS2" s="395">
        <v>181</v>
      </c>
      <c r="DT2" s="395">
        <v>182</v>
      </c>
      <c r="DU2" s="395">
        <v>183</v>
      </c>
      <c r="DV2" s="395">
        <v>184</v>
      </c>
      <c r="DW2" s="395">
        <v>185</v>
      </c>
      <c r="DX2" s="395">
        <v>186</v>
      </c>
      <c r="DY2" s="395">
        <v>187</v>
      </c>
      <c r="DZ2" s="395">
        <v>191</v>
      </c>
      <c r="EA2" s="395">
        <v>197</v>
      </c>
      <c r="EB2" s="395">
        <v>198</v>
      </c>
      <c r="EC2" s="395">
        <v>199</v>
      </c>
      <c r="ED2" s="395">
        <v>200</v>
      </c>
      <c r="EE2" s="395">
        <v>201</v>
      </c>
      <c r="EF2" s="395">
        <v>202</v>
      </c>
      <c r="EG2" s="395">
        <v>203</v>
      </c>
      <c r="EH2" s="395">
        <v>204</v>
      </c>
      <c r="EI2" s="395">
        <v>205</v>
      </c>
      <c r="EJ2" s="395">
        <v>206</v>
      </c>
      <c r="EK2" s="395">
        <v>207</v>
      </c>
      <c r="EL2" s="395">
        <v>208</v>
      </c>
      <c r="EM2" s="395">
        <v>209</v>
      </c>
      <c r="EN2" s="395">
        <v>210</v>
      </c>
      <c r="EO2" s="395">
        <v>211</v>
      </c>
      <c r="EP2" s="395">
        <v>212</v>
      </c>
      <c r="EQ2" s="395">
        <v>213</v>
      </c>
      <c r="ER2" s="395">
        <v>214</v>
      </c>
      <c r="ES2" s="395">
        <v>215</v>
      </c>
      <c r="ET2" s="395">
        <v>216</v>
      </c>
      <c r="EU2" s="395">
        <v>217</v>
      </c>
      <c r="EV2" s="395">
        <v>218</v>
      </c>
      <c r="EW2" s="395">
        <v>219</v>
      </c>
      <c r="EX2" s="395">
        <v>220</v>
      </c>
      <c r="EY2" s="395">
        <v>221</v>
      </c>
      <c r="EZ2" s="395">
        <v>222</v>
      </c>
      <c r="FA2" s="395">
        <v>223</v>
      </c>
      <c r="FB2" s="395">
        <v>224</v>
      </c>
      <c r="FC2" s="395">
        <v>230</v>
      </c>
      <c r="FD2" s="395">
        <v>231</v>
      </c>
      <c r="FE2" s="395">
        <v>232</v>
      </c>
      <c r="FF2" s="395">
        <v>233</v>
      </c>
      <c r="FG2" s="395">
        <v>234</v>
      </c>
      <c r="FH2" s="395">
        <v>235</v>
      </c>
      <c r="FI2" s="395">
        <v>236</v>
      </c>
      <c r="FJ2" s="395">
        <v>237</v>
      </c>
      <c r="FK2" s="395">
        <v>238</v>
      </c>
      <c r="FL2" s="395">
        <v>239</v>
      </c>
      <c r="FM2" s="395">
        <v>240</v>
      </c>
      <c r="FN2" s="395">
        <v>241</v>
      </c>
      <c r="FO2" s="395">
        <v>242</v>
      </c>
      <c r="FP2" s="395">
        <v>243</v>
      </c>
      <c r="FQ2" s="395">
        <v>244</v>
      </c>
      <c r="FR2" s="395">
        <v>245</v>
      </c>
      <c r="FS2" s="395">
        <v>246</v>
      </c>
      <c r="FT2" s="395">
        <v>247</v>
      </c>
      <c r="FU2" s="395">
        <v>248</v>
      </c>
      <c r="FV2" s="395">
        <v>249</v>
      </c>
      <c r="FW2" s="395">
        <v>250</v>
      </c>
      <c r="FX2" s="395">
        <v>251</v>
      </c>
      <c r="FY2" s="395">
        <v>252</v>
      </c>
      <c r="FZ2" s="395">
        <v>253</v>
      </c>
      <c r="GA2" s="395">
        <v>254</v>
      </c>
      <c r="GB2" s="395">
        <v>255</v>
      </c>
      <c r="GC2" s="395">
        <v>256</v>
      </c>
      <c r="GD2" s="395">
        <v>257</v>
      </c>
      <c r="GE2" s="395">
        <v>263</v>
      </c>
      <c r="GF2" s="395">
        <v>264</v>
      </c>
      <c r="GG2" s="395">
        <v>265</v>
      </c>
      <c r="GH2" s="395">
        <v>266</v>
      </c>
      <c r="GI2" s="395">
        <v>267</v>
      </c>
      <c r="GJ2" s="395">
        <v>268</v>
      </c>
      <c r="GK2" s="395">
        <v>269</v>
      </c>
      <c r="GL2" s="395">
        <v>270</v>
      </c>
      <c r="GM2" s="395">
        <v>271</v>
      </c>
      <c r="GN2" s="395">
        <v>272</v>
      </c>
      <c r="GO2" s="395">
        <v>273</v>
      </c>
      <c r="GP2" s="395">
        <v>274</v>
      </c>
      <c r="GQ2" s="395">
        <v>275</v>
      </c>
      <c r="GR2" s="395">
        <v>276</v>
      </c>
      <c r="GS2" s="395">
        <v>277</v>
      </c>
      <c r="GT2" s="395">
        <v>278</v>
      </c>
      <c r="GU2" s="395">
        <v>279</v>
      </c>
      <c r="GV2" s="395">
        <v>280</v>
      </c>
      <c r="GW2" s="395">
        <v>281</v>
      </c>
      <c r="GX2" s="395">
        <v>282</v>
      </c>
      <c r="GY2" s="395">
        <v>283</v>
      </c>
      <c r="GZ2" s="395">
        <v>284</v>
      </c>
      <c r="HA2" s="395">
        <v>285</v>
      </c>
      <c r="HB2" s="395">
        <v>286</v>
      </c>
      <c r="HC2" s="395">
        <v>287</v>
      </c>
      <c r="HD2" s="395">
        <v>288</v>
      </c>
      <c r="HE2" s="395">
        <v>289</v>
      </c>
      <c r="HF2" s="395">
        <v>290</v>
      </c>
      <c r="HG2" s="395">
        <v>296</v>
      </c>
      <c r="HH2" s="395">
        <v>297</v>
      </c>
      <c r="HI2" s="395">
        <v>298</v>
      </c>
      <c r="HJ2" s="395">
        <v>299</v>
      </c>
      <c r="HK2" s="395">
        <v>300</v>
      </c>
      <c r="HL2" s="395">
        <v>301</v>
      </c>
      <c r="HM2" s="395">
        <v>302</v>
      </c>
      <c r="HN2" s="395">
        <v>303</v>
      </c>
      <c r="HO2" s="395">
        <v>304</v>
      </c>
      <c r="HP2" s="395">
        <v>305</v>
      </c>
      <c r="HQ2" s="395">
        <v>306</v>
      </c>
      <c r="HR2" s="395">
        <v>307</v>
      </c>
      <c r="HS2" s="395">
        <v>308</v>
      </c>
      <c r="HT2" s="395">
        <v>309</v>
      </c>
      <c r="HU2" s="395">
        <v>310</v>
      </c>
      <c r="HV2" s="395">
        <v>311</v>
      </c>
      <c r="HW2" s="395">
        <v>312</v>
      </c>
      <c r="HX2" s="395">
        <v>313</v>
      </c>
      <c r="HY2" s="395">
        <v>314</v>
      </c>
      <c r="HZ2" s="395">
        <v>315</v>
      </c>
      <c r="IA2" s="395">
        <v>316</v>
      </c>
      <c r="IB2" s="395">
        <v>317</v>
      </c>
      <c r="IC2" s="395">
        <v>318</v>
      </c>
      <c r="ID2" s="395">
        <v>319</v>
      </c>
      <c r="IE2" s="395">
        <v>320</v>
      </c>
      <c r="IF2" s="395">
        <v>321</v>
      </c>
      <c r="IG2" s="395">
        <v>322</v>
      </c>
      <c r="IH2" s="395">
        <v>323</v>
      </c>
      <c r="II2" s="395">
        <v>330</v>
      </c>
      <c r="IJ2" s="395">
        <v>331</v>
      </c>
      <c r="IK2" s="395">
        <v>332</v>
      </c>
      <c r="IL2" s="395">
        <v>333</v>
      </c>
      <c r="IM2" s="395">
        <v>334</v>
      </c>
      <c r="IN2" s="395">
        <v>335</v>
      </c>
      <c r="IO2" s="395">
        <v>336</v>
      </c>
      <c r="IP2" s="395">
        <v>337</v>
      </c>
      <c r="IQ2" s="395">
        <v>338</v>
      </c>
      <c r="IR2" s="395">
        <v>339</v>
      </c>
      <c r="IS2" s="395">
        <v>340</v>
      </c>
      <c r="IT2" s="395">
        <v>341</v>
      </c>
      <c r="IU2" s="395">
        <v>342</v>
      </c>
      <c r="IV2" s="395">
        <v>343</v>
      </c>
      <c r="IW2" s="395">
        <v>344</v>
      </c>
      <c r="IX2" s="395">
        <v>345</v>
      </c>
      <c r="IY2" s="395">
        <v>346</v>
      </c>
      <c r="IZ2" s="395">
        <v>347</v>
      </c>
      <c r="JA2" s="395">
        <v>348</v>
      </c>
      <c r="JB2" s="395">
        <v>349</v>
      </c>
      <c r="JC2" s="395">
        <v>350</v>
      </c>
      <c r="JD2" s="395">
        <v>351</v>
      </c>
      <c r="JE2" s="395">
        <v>352</v>
      </c>
      <c r="JF2" s="395">
        <v>353</v>
      </c>
      <c r="JG2" s="395">
        <v>354</v>
      </c>
      <c r="JH2" s="395">
        <v>355</v>
      </c>
      <c r="JI2" s="395">
        <v>356</v>
      </c>
      <c r="JJ2" s="395">
        <v>357</v>
      </c>
      <c r="JK2" s="395">
        <v>363</v>
      </c>
      <c r="JL2" s="395">
        <v>364</v>
      </c>
      <c r="JM2" s="395">
        <v>365</v>
      </c>
      <c r="JN2" s="395">
        <v>366</v>
      </c>
      <c r="JO2" s="395">
        <v>367</v>
      </c>
      <c r="JP2" s="395">
        <v>368</v>
      </c>
      <c r="JQ2" s="395">
        <v>369</v>
      </c>
      <c r="JR2" s="395">
        <v>370</v>
      </c>
      <c r="JS2" s="395">
        <v>371</v>
      </c>
      <c r="JT2" s="395">
        <v>372</v>
      </c>
      <c r="JU2" s="395">
        <v>373</v>
      </c>
      <c r="JV2" s="395">
        <v>374</v>
      </c>
      <c r="JW2" s="395">
        <v>375</v>
      </c>
      <c r="JX2" s="395">
        <v>376</v>
      </c>
      <c r="JY2" s="395">
        <v>377</v>
      </c>
      <c r="JZ2" s="395">
        <v>378</v>
      </c>
      <c r="KA2" s="395">
        <v>379</v>
      </c>
      <c r="KB2" s="395">
        <v>380</v>
      </c>
      <c r="KC2" s="395">
        <v>381</v>
      </c>
      <c r="KD2" s="395">
        <v>382</v>
      </c>
      <c r="KE2" s="395">
        <v>383</v>
      </c>
      <c r="KF2" s="395">
        <v>384</v>
      </c>
      <c r="KG2" s="395">
        <v>385</v>
      </c>
      <c r="KH2" s="395">
        <v>386</v>
      </c>
      <c r="KI2" s="395">
        <v>387</v>
      </c>
      <c r="KJ2" s="395">
        <v>388</v>
      </c>
      <c r="KK2" s="395">
        <v>389</v>
      </c>
      <c r="KL2" s="395">
        <v>390</v>
      </c>
      <c r="KM2" s="395">
        <v>396</v>
      </c>
      <c r="KN2" s="395">
        <v>397</v>
      </c>
      <c r="KO2" s="395">
        <v>398</v>
      </c>
      <c r="KP2" s="395">
        <v>399</v>
      </c>
      <c r="KQ2" s="395">
        <v>400</v>
      </c>
      <c r="KR2" s="395">
        <v>401</v>
      </c>
      <c r="KS2" s="395">
        <v>402</v>
      </c>
      <c r="KT2" s="395">
        <v>403</v>
      </c>
      <c r="KU2" s="395">
        <v>404</v>
      </c>
      <c r="KV2" s="395">
        <v>405</v>
      </c>
      <c r="KW2" s="395">
        <v>406</v>
      </c>
      <c r="KX2" s="395">
        <v>407</v>
      </c>
      <c r="KY2" s="395">
        <v>408</v>
      </c>
      <c r="KZ2" s="395">
        <v>409</v>
      </c>
      <c r="LA2" s="395">
        <v>410</v>
      </c>
      <c r="LB2" s="395">
        <v>411</v>
      </c>
      <c r="LC2" s="395">
        <v>412</v>
      </c>
      <c r="LD2" s="395">
        <v>413</v>
      </c>
      <c r="LE2" s="395">
        <v>414</v>
      </c>
      <c r="LF2" s="395">
        <v>415</v>
      </c>
      <c r="LG2" s="395">
        <v>416</v>
      </c>
      <c r="LH2" s="395">
        <v>417</v>
      </c>
      <c r="LI2" s="395">
        <v>418</v>
      </c>
      <c r="LJ2" s="395">
        <v>419</v>
      </c>
      <c r="LK2" s="395">
        <v>420</v>
      </c>
      <c r="LL2" s="395">
        <v>421</v>
      </c>
      <c r="LM2" s="395">
        <v>422</v>
      </c>
      <c r="LN2" s="395">
        <v>423</v>
      </c>
      <c r="LO2" s="395">
        <v>429</v>
      </c>
      <c r="LP2" s="395">
        <v>430</v>
      </c>
      <c r="LQ2" s="395">
        <v>431</v>
      </c>
      <c r="LR2" s="395">
        <v>432</v>
      </c>
      <c r="LS2" s="395">
        <v>433</v>
      </c>
      <c r="LT2" s="395">
        <v>434</v>
      </c>
      <c r="LU2" s="395">
        <v>435</v>
      </c>
      <c r="LV2" s="395">
        <v>436</v>
      </c>
      <c r="LW2" s="395">
        <v>437</v>
      </c>
      <c r="LX2" s="395">
        <v>438</v>
      </c>
      <c r="LY2" s="395">
        <v>439</v>
      </c>
      <c r="LZ2" s="395">
        <v>440</v>
      </c>
      <c r="MA2" s="395">
        <v>441</v>
      </c>
      <c r="MB2" s="395">
        <v>442</v>
      </c>
      <c r="MC2" s="395">
        <v>443</v>
      </c>
      <c r="MD2" s="395">
        <v>444</v>
      </c>
      <c r="ME2" s="395">
        <v>445</v>
      </c>
      <c r="MF2" s="395">
        <v>446</v>
      </c>
      <c r="MG2" s="395">
        <v>447</v>
      </c>
      <c r="MH2" s="395">
        <v>448</v>
      </c>
      <c r="MI2" s="395">
        <v>449</v>
      </c>
      <c r="MJ2" s="395">
        <v>450</v>
      </c>
      <c r="MK2" s="395">
        <v>451</v>
      </c>
      <c r="ML2" s="395">
        <v>452</v>
      </c>
      <c r="MM2" s="395">
        <v>453</v>
      </c>
      <c r="MN2" s="395">
        <v>454</v>
      </c>
      <c r="MO2" s="395">
        <v>455</v>
      </c>
      <c r="MP2" s="395">
        <v>456</v>
      </c>
    </row>
    <row r="3" spans="1:354" s="398" customFormat="1" ht="97.5" customHeight="1" x14ac:dyDescent="0.35">
      <c r="A3" s="397" t="str">
        <f t="array" aca="1" ref="A3" ca="1">INDIRECT("入力シート!K"&amp;A$2)&amp;""</f>
        <v/>
      </c>
      <c r="B3" s="397" t="str">
        <f t="array" aca="1" ref="B3" ca="1">INDIRECT("入力シート!K"&amp;B$2)&amp;""</f>
        <v/>
      </c>
      <c r="C3" s="397" t="str">
        <f t="array" aca="1" ref="C3" ca="1">INDIRECT("入力シート!K"&amp;C$2)&amp;""</f>
        <v/>
      </c>
      <c r="D3" s="397" t="str">
        <f t="array" aca="1" ref="D3" ca="1">INDIRECT("入力シート!K"&amp;D$2)&amp;""</f>
        <v/>
      </c>
      <c r="E3" s="397" t="str">
        <f t="array" aca="1" ref="E3" ca="1">INDIRECT("入力シート!K"&amp;E$2)&amp;""</f>
        <v/>
      </c>
      <c r="F3" s="397" t="str">
        <f t="array" aca="1" ref="F3" ca="1">INDIRECT("入力シート!K"&amp;F$2)&amp;""</f>
        <v/>
      </c>
      <c r="G3" s="397" t="str">
        <f t="array" aca="1" ref="G3" ca="1">INDIRECT("入力シート!K"&amp;G$2)&amp;""</f>
        <v/>
      </c>
      <c r="H3" s="397" t="str">
        <f t="array" aca="1" ref="H3" ca="1">INDIRECT("入力シート!K"&amp;H$2)&amp;""</f>
        <v/>
      </c>
      <c r="I3" s="397" t="str">
        <f t="array" aca="1" ref="I3" ca="1">INDIRECT("入力シート!K"&amp;I$2)&amp;""</f>
        <v/>
      </c>
      <c r="J3" s="397" t="str">
        <f t="array" aca="1" ref="J3" ca="1">INDIRECT("入力シート!K"&amp;J$2)&amp;""</f>
        <v/>
      </c>
      <c r="K3" s="397" t="str">
        <f t="array" aca="1" ref="K3" ca="1">INDIRECT("入力シート!K"&amp;K$2)&amp;""</f>
        <v/>
      </c>
      <c r="L3" s="397" t="str">
        <f t="array" aca="1" ref="L3" ca="1">INDIRECT("入力シート!K"&amp;L$2)&amp;""</f>
        <v/>
      </c>
      <c r="M3" s="397" t="str">
        <f t="array" aca="1" ref="M3" ca="1">INDIRECT("入力シート!K"&amp;M$2)&amp;""</f>
        <v/>
      </c>
      <c r="N3" s="397" t="str">
        <f t="array" aca="1" ref="N3" ca="1">INDIRECT("入力シート!K"&amp;N$2)&amp;""</f>
        <v/>
      </c>
      <c r="O3" s="397" t="str">
        <f t="array" aca="1" ref="O3" ca="1">INDIRECT("入力シート!K"&amp;O$2)&amp;""</f>
        <v/>
      </c>
      <c r="P3" s="397" t="str">
        <f t="array" aca="1" ref="P3" ca="1">INDIRECT("入力シート!K"&amp;P$2)&amp;""</f>
        <v/>
      </c>
      <c r="Q3" s="397" t="str">
        <f t="array" aca="1" ref="Q3" ca="1">INDIRECT("入力シート!K"&amp;Q$2)&amp;""</f>
        <v/>
      </c>
      <c r="R3" s="397" t="str">
        <f t="array" aca="1" ref="R3" ca="1">INDIRECT("入力シート!K"&amp;R$2)&amp;""</f>
        <v/>
      </c>
      <c r="S3" s="397" t="str">
        <f t="array" aca="1" ref="S3" ca="1">INDIRECT("入力シート!K"&amp;S$2)&amp;""</f>
        <v/>
      </c>
      <c r="T3" s="397" t="str">
        <f t="array" aca="1" ref="T3" ca="1">INDIRECT("入力シート!K"&amp;T$2)&amp;""</f>
        <v/>
      </c>
      <c r="U3" s="397" t="str">
        <f t="array" aca="1" ref="U3" ca="1">INDIRECT("入力シート!K"&amp;U$2)&amp;""</f>
        <v/>
      </c>
      <c r="V3" s="397" t="str">
        <f t="array" aca="1" ref="V3" ca="1">INDIRECT("入力シート!K"&amp;V$2)&amp;""</f>
        <v/>
      </c>
      <c r="W3" s="397" t="str">
        <f t="array" aca="1" ref="W3" ca="1">INDIRECT("入力シート!K"&amp;W$2)&amp;""</f>
        <v/>
      </c>
      <c r="X3" s="397" t="str">
        <f t="array" aca="1" ref="X3" ca="1">INDIRECT("入力シート!K"&amp;X$2)&amp;""</f>
        <v/>
      </c>
      <c r="Y3" s="397" t="str">
        <f t="array" aca="1" ref="Y3" ca="1">INDIRECT("入力シート!K"&amp;Y$2)&amp;""</f>
        <v/>
      </c>
      <c r="Z3" s="397" t="str">
        <f t="array" aca="1" ref="Z3" ca="1">INDIRECT("入力シート!K"&amp;Z$2)&amp;""</f>
        <v/>
      </c>
      <c r="AA3" s="397" t="str">
        <f t="array" aca="1" ref="AA3" ca="1">INDIRECT("入力シート!K"&amp;AA$2)&amp;""</f>
        <v/>
      </c>
      <c r="AB3" s="397" t="str">
        <f t="array" aca="1" ref="AB3" ca="1">INDIRECT("入力シート!K"&amp;AB$2)&amp;""</f>
        <v/>
      </c>
      <c r="AC3" s="397" t="str">
        <f t="array" aca="1" ref="AC3" ca="1">INDIRECT("入力シート!K"&amp;AC$2)&amp;""</f>
        <v/>
      </c>
      <c r="AD3" s="397" t="str">
        <f t="array" aca="1" ref="AD3" ca="1">INDIRECT("入力シート!K"&amp;AD$2)&amp;""</f>
        <v/>
      </c>
      <c r="AE3" s="397" t="str">
        <f t="array" aca="1" ref="AE3" ca="1">INDIRECT("入力シート!K"&amp;AE$2)&amp;""</f>
        <v/>
      </c>
      <c r="AF3" s="397" t="str">
        <f t="array" aca="1" ref="AF3" ca="1">INDIRECT("入力シート!K"&amp;AF$2)&amp;""</f>
        <v/>
      </c>
      <c r="AG3" s="397" t="str">
        <f t="array" aca="1" ref="AG3" ca="1">INDIRECT("入力シート!K"&amp;AG$2)&amp;""</f>
        <v/>
      </c>
      <c r="AH3" s="397" t="str">
        <f t="array" aca="1" ref="AH3" ca="1">INDIRECT("入力シート!K"&amp;AH$2)&amp;""</f>
        <v/>
      </c>
      <c r="AI3" s="397" t="str">
        <f t="array" aca="1" ref="AI3" ca="1">INDIRECT("入力シート!K"&amp;AI$2)&amp;""</f>
        <v/>
      </c>
      <c r="AJ3" s="397" t="str">
        <f t="array" aca="1" ref="AJ3" ca="1">INDIRECT("入力シート!K"&amp;AJ$2)&amp;""</f>
        <v/>
      </c>
      <c r="AK3" s="397" t="str">
        <f t="array" aca="1" ref="AK3" ca="1">INDIRECT("入力シート!K"&amp;AK$2)&amp;""</f>
        <v/>
      </c>
      <c r="AL3" s="397" t="str">
        <f t="array" aca="1" ref="AL3" ca="1">INDIRECT("入力シート!K"&amp;AL$2)&amp;""</f>
        <v/>
      </c>
      <c r="AM3" s="397" t="str">
        <f t="array" aca="1" ref="AM3" ca="1">INDIRECT("入力シート!K"&amp;AM$2)&amp;""</f>
        <v/>
      </c>
      <c r="AN3" s="397" t="str">
        <f t="array" aca="1" ref="AN3" ca="1">INDIRECT("入力シート!K"&amp;AN$2)&amp;""</f>
        <v/>
      </c>
      <c r="AO3" s="397" t="str">
        <f t="array" aca="1" ref="AO3" ca="1">INDIRECT("入力シート!K"&amp;AO$2)&amp;""</f>
        <v/>
      </c>
      <c r="AP3" s="397" t="str">
        <f t="array" aca="1" ref="AP3" ca="1">INDIRECT("入力シート!K"&amp;AP$2)&amp;""</f>
        <v/>
      </c>
      <c r="AQ3" s="397" t="str">
        <f t="array" aca="1" ref="AQ3" ca="1">INDIRECT("入力シート!K"&amp;AQ$2)&amp;""</f>
        <v/>
      </c>
      <c r="AR3" s="397" t="str">
        <f t="array" aca="1" ref="AR3" ca="1">INDIRECT("入力シート!K"&amp;AR$2)&amp;""</f>
        <v/>
      </c>
      <c r="AS3" s="397" t="str">
        <f t="array" aca="1" ref="AS3" ca="1">INDIRECT("入力シート!K"&amp;AS$2)&amp;""</f>
        <v/>
      </c>
      <c r="AT3" s="397" t="str">
        <f t="array" aca="1" ref="AT3" ca="1">INDIRECT("入力シート!K"&amp;AT$2)&amp;""</f>
        <v/>
      </c>
      <c r="AU3" s="397" t="str">
        <f t="array" aca="1" ref="AU3" ca="1">INDIRECT("入力シート!K"&amp;AU$2)&amp;""</f>
        <v/>
      </c>
      <c r="AV3" s="397" t="str">
        <f t="array" aca="1" ref="AV3" ca="1">INDIRECT("入力シート!K"&amp;AV$2)&amp;""</f>
        <v/>
      </c>
      <c r="AW3" s="397" t="str">
        <f t="array" aca="1" ref="AW3" ca="1">INDIRECT("入力シート!K"&amp;AW$2)&amp;""</f>
        <v/>
      </c>
      <c r="AX3" s="397" t="str">
        <f t="array" aca="1" ref="AX3" ca="1">INDIRECT("入力シート!K"&amp;AX$2)&amp;""</f>
        <v/>
      </c>
      <c r="AY3" s="397" t="str">
        <f t="array" aca="1" ref="AY3" ca="1">INDIRECT("入力シート!K"&amp;AY$2)&amp;""</f>
        <v/>
      </c>
      <c r="AZ3" s="397" t="str">
        <f t="array" aca="1" ref="AZ3" ca="1">INDIRECT("入力シート!K"&amp;AZ$2)&amp;""</f>
        <v/>
      </c>
      <c r="BA3" s="397" t="str">
        <f t="array" aca="1" ref="BA3" ca="1">INDIRECT("入力シート!K"&amp;BA$2)&amp;""</f>
        <v/>
      </c>
      <c r="BB3" s="397" t="str">
        <f t="array" aca="1" ref="BB3" ca="1">INDIRECT("入力シート!K"&amp;BB$2)&amp;""</f>
        <v/>
      </c>
      <c r="BC3" s="397" t="str">
        <f t="array" aca="1" ref="BC3" ca="1">INDIRECT("入力シート!K"&amp;BC$2)&amp;""</f>
        <v/>
      </c>
      <c r="BD3" s="397" t="str">
        <f t="array" aca="1" ref="BD3" ca="1">INDIRECT("入力シート!K"&amp;BD$2)&amp;""</f>
        <v/>
      </c>
      <c r="BE3" s="397" t="str">
        <f t="array" aca="1" ref="BE3" ca="1">INDIRECT("入力シート!K"&amp;BE$2)&amp;""</f>
        <v/>
      </c>
      <c r="BF3" s="397" t="str">
        <f t="array" aca="1" ref="BF3" ca="1">INDIRECT("入力シート!K"&amp;BF$2)&amp;""</f>
        <v/>
      </c>
      <c r="BG3" s="397" t="str">
        <f t="array" aca="1" ref="BG3" ca="1">INDIRECT("入力シート!K"&amp;BG$2)&amp;""</f>
        <v/>
      </c>
      <c r="BH3" s="397" t="str">
        <f t="array" aca="1" ref="BH3" ca="1">INDIRECT("入力シート!K"&amp;BH$2)&amp;""</f>
        <v/>
      </c>
      <c r="BI3" s="397" t="str">
        <f t="array" aca="1" ref="BI3" ca="1">INDIRECT("入力シート!K"&amp;BI$2)&amp;""</f>
        <v/>
      </c>
      <c r="BJ3" s="397" t="str">
        <f t="array" aca="1" ref="BJ3" ca="1">INDIRECT("入力シート!K"&amp;BJ$2)&amp;""</f>
        <v/>
      </c>
      <c r="BK3" s="397" t="str">
        <f t="array" aca="1" ref="BK3" ca="1">INDIRECT("入力シート!K"&amp;BK$2)&amp;""</f>
        <v/>
      </c>
      <c r="BL3" s="397" t="str">
        <f t="array" aca="1" ref="BL3" ca="1">INDIRECT("入力シート!K"&amp;BL$2)&amp;""</f>
        <v/>
      </c>
      <c r="BM3" s="397" t="str">
        <f t="array" aca="1" ref="BM3" ca="1">INDIRECT("入力シート!K"&amp;BM$2)&amp;""</f>
        <v/>
      </c>
      <c r="BN3" s="397" t="str">
        <f t="array" aca="1" ref="BN3" ca="1">INDIRECT("入力シート!K"&amp;BN$2)&amp;""</f>
        <v/>
      </c>
      <c r="BO3" s="397" t="str">
        <f t="array" aca="1" ref="BO3" ca="1">INDIRECT("入力シート!K"&amp;BO$2)&amp;""</f>
        <v/>
      </c>
      <c r="BP3" s="397" t="str">
        <f t="array" aca="1" ref="BP3" ca="1">INDIRECT("入力シート!K"&amp;BP$2)&amp;""</f>
        <v/>
      </c>
      <c r="BQ3" s="397" t="str">
        <f t="array" aca="1" ref="BQ3" ca="1">INDIRECT("入力シート!K"&amp;BQ$2)&amp;""</f>
        <v/>
      </c>
      <c r="BR3" s="397" t="str">
        <f t="array" aca="1" ref="BR3" ca="1">INDIRECT("入力シート!K"&amp;BR$2)&amp;""</f>
        <v/>
      </c>
      <c r="BS3" s="397" t="str">
        <f t="array" aca="1" ref="BS3" ca="1">INDIRECT("入力シート!K"&amp;BS$2)&amp;""</f>
        <v/>
      </c>
      <c r="BT3" s="397" t="str">
        <f t="array" aca="1" ref="BT3" ca="1">INDIRECT("入力シート!K"&amp;BT$2)&amp;""</f>
        <v/>
      </c>
      <c r="BU3" s="397" t="str">
        <f t="array" aca="1" ref="BU3" ca="1">INDIRECT("入力シート!K"&amp;BU$2)&amp;""</f>
        <v/>
      </c>
      <c r="BV3" s="397" t="str">
        <f t="array" aca="1" ref="BV3" ca="1">INDIRECT("入力シート!K"&amp;BV$2)&amp;""</f>
        <v/>
      </c>
      <c r="BW3" s="397" t="str">
        <f t="array" aca="1" ref="BW3" ca="1">INDIRECT("入力シート!K"&amp;BW$2)&amp;""</f>
        <v/>
      </c>
      <c r="BX3" s="397" t="str">
        <f t="array" aca="1" ref="BX3" ca="1">INDIRECT("入力シート!K"&amp;BX$2)&amp;""</f>
        <v/>
      </c>
      <c r="BY3" s="397" t="str">
        <f t="array" aca="1" ref="BY3" ca="1">INDIRECT("入力シート!K"&amp;BY$2)&amp;""</f>
        <v/>
      </c>
      <c r="BZ3" s="397" t="str">
        <f t="array" aca="1" ref="BZ3" ca="1">INDIRECT("入力シート!K"&amp;BZ$2)&amp;""</f>
        <v/>
      </c>
      <c r="CA3" s="397" t="str">
        <f t="array" aca="1" ref="CA3" ca="1">INDIRECT("入力シート!K"&amp;CA$2)&amp;""</f>
        <v/>
      </c>
      <c r="CB3" s="397" t="str">
        <f t="array" aca="1" ref="CB3" ca="1">INDIRECT("入力シート!K"&amp;CB$2)&amp;""</f>
        <v/>
      </c>
      <c r="CC3" s="397" t="str">
        <f t="array" aca="1" ref="CC3" ca="1">INDIRECT("入力シート!K"&amp;CC$2)&amp;""</f>
        <v/>
      </c>
      <c r="CD3" s="397" t="str">
        <f t="array" aca="1" ref="CD3" ca="1">INDIRECT("入力シート!K"&amp;CD$2)&amp;""</f>
        <v/>
      </c>
      <c r="CE3" s="397" t="str">
        <f t="array" aca="1" ref="CE3" ca="1">INDIRECT("入力シート!K"&amp;CE$2)&amp;""</f>
        <v/>
      </c>
      <c r="CF3" s="397" t="str">
        <f t="array" aca="1" ref="CF3" ca="1">INDIRECT("入力シート!K"&amp;CF$2)&amp;""</f>
        <v/>
      </c>
      <c r="CG3" s="397" t="str">
        <f t="array" aca="1" ref="CG3" ca="1">INDIRECT("入力シート!K"&amp;CG$2)&amp;""</f>
        <v/>
      </c>
      <c r="CH3" s="397" t="str">
        <f t="array" aca="1" ref="CH3" ca="1">INDIRECT("入力シート!K"&amp;CH$2)&amp;""</f>
        <v/>
      </c>
      <c r="CI3" s="397" t="str">
        <f t="array" aca="1" ref="CI3" ca="1">INDIRECT("入力シート!K"&amp;CI$2)&amp;""</f>
        <v/>
      </c>
      <c r="CJ3" s="397" t="str">
        <f t="array" aca="1" ref="CJ3" ca="1">INDIRECT("入力シート!K"&amp;CJ$2)&amp;""</f>
        <v/>
      </c>
      <c r="CK3" s="397" t="str">
        <f t="array" aca="1" ref="CK3" ca="1">INDIRECT("入力シート!K"&amp;CK$2)&amp;""</f>
        <v/>
      </c>
      <c r="CL3" s="397" t="str">
        <f t="array" aca="1" ref="CL3" ca="1">INDIRECT("入力シート!K"&amp;CL$2)&amp;""</f>
        <v/>
      </c>
      <c r="CM3" s="397" t="str">
        <f t="array" aca="1" ref="CM3" ca="1">INDIRECT("入力シート!K"&amp;CM$2)&amp;""</f>
        <v/>
      </c>
      <c r="CN3" s="397" t="str">
        <f t="array" aca="1" ref="CN3" ca="1">INDIRECT("入力シート!K"&amp;CN$2)&amp;""</f>
        <v/>
      </c>
      <c r="CO3" s="397" t="str">
        <f t="array" aca="1" ref="CO3" ca="1">INDIRECT("入力シート!K"&amp;CO$2)&amp;""</f>
        <v/>
      </c>
      <c r="CP3" s="397" t="str">
        <f t="array" aca="1" ref="CP3" ca="1">INDIRECT("入力シート!K"&amp;CP$2)&amp;""</f>
        <v/>
      </c>
      <c r="CQ3" s="397" t="str">
        <f t="array" aca="1" ref="CQ3" ca="1">INDIRECT("入力シート!K"&amp;CQ$2)&amp;""</f>
        <v/>
      </c>
      <c r="CR3" s="397" t="str">
        <f t="array" aca="1" ref="CR3" ca="1">INDIRECT("入力シート!K"&amp;CR$2)&amp;""</f>
        <v/>
      </c>
      <c r="CS3" s="397" t="str">
        <f t="array" aca="1" ref="CS3" ca="1">INDIRECT("入力シート!K"&amp;CS$2)&amp;""</f>
        <v/>
      </c>
      <c r="CT3" s="397" t="str">
        <f t="array" aca="1" ref="CT3" ca="1">INDIRECT("入力シート!K"&amp;CT$2)&amp;""</f>
        <v/>
      </c>
      <c r="CU3" s="397" t="str">
        <f t="array" aca="1" ref="CU3" ca="1">INDIRECT("入力シート!K"&amp;CU$2)&amp;""</f>
        <v/>
      </c>
      <c r="CV3" s="397" t="str">
        <f t="array" aca="1" ref="CV3" ca="1">INDIRECT("入力シート!K"&amp;CV$2)&amp;""</f>
        <v/>
      </c>
      <c r="CW3" s="397" t="str">
        <f t="array" aca="1" ref="CW3" ca="1">INDIRECT("入力シート!K"&amp;CW$2)&amp;""</f>
        <v/>
      </c>
      <c r="CX3" s="397" t="str">
        <f t="array" aca="1" ref="CX3" ca="1">INDIRECT("入力シート!K"&amp;CX$2)&amp;""</f>
        <v/>
      </c>
      <c r="CY3" s="397" t="str">
        <f t="array" aca="1" ref="CY3" ca="1">INDIRECT("入力シート!K"&amp;CY$2)&amp;""</f>
        <v/>
      </c>
      <c r="CZ3" s="397" t="str">
        <f t="array" aca="1" ref="CZ3" ca="1">INDIRECT("入力シート!K"&amp;CZ$2)&amp;""</f>
        <v/>
      </c>
      <c r="DA3" s="397" t="str">
        <f t="array" aca="1" ref="DA3" ca="1">INDIRECT("入力シート!K"&amp;DA$2)&amp;""</f>
        <v/>
      </c>
      <c r="DB3" s="397" t="str">
        <f t="array" aca="1" ref="DB3" ca="1">INDIRECT("入力シート!K"&amp;DB$2)&amp;""</f>
        <v/>
      </c>
      <c r="DC3" s="397" t="str">
        <f t="array" aca="1" ref="DC3" ca="1">INDIRECT("入力シート!K"&amp;DC$2)&amp;""</f>
        <v/>
      </c>
      <c r="DD3" s="397" t="str">
        <f t="array" aca="1" ref="DD3" ca="1">INDIRECT("入力シート!K"&amp;DD$2)&amp;""</f>
        <v/>
      </c>
      <c r="DE3" s="397" t="str">
        <f t="array" aca="1" ref="DE3" ca="1">INDIRECT("入力シート!K"&amp;DE$2)&amp;""</f>
        <v/>
      </c>
      <c r="DF3" s="397" t="str">
        <f t="array" aca="1" ref="DF3" ca="1">INDIRECT("入力シート!K"&amp;DF$2)&amp;""</f>
        <v/>
      </c>
      <c r="DG3" s="397" t="str">
        <f t="array" aca="1" ref="DG3" ca="1">INDIRECT("入力シート!K"&amp;DG$2)&amp;""</f>
        <v/>
      </c>
      <c r="DH3" s="397" t="str">
        <f t="array" aca="1" ref="DH3" ca="1">INDIRECT("入力シート!K"&amp;DH$2)&amp;""</f>
        <v/>
      </c>
      <c r="DI3" s="397" t="str">
        <f t="array" aca="1" ref="DI3" ca="1">INDIRECT("入力シート!K"&amp;DI$2)&amp;""</f>
        <v/>
      </c>
      <c r="DJ3" s="397" t="str">
        <f t="array" aca="1" ref="DJ3" ca="1">INDIRECT("入力シート!K"&amp;DJ$2)&amp;""</f>
        <v/>
      </c>
      <c r="DK3" s="397" t="str">
        <f t="array" aca="1" ref="DK3" ca="1">INDIRECT("入力シート!K"&amp;DK$2)&amp;""</f>
        <v/>
      </c>
      <c r="DL3" s="397" t="str">
        <f t="array" aca="1" ref="DL3" ca="1">INDIRECT("入力シート!K"&amp;DL$2)&amp;""</f>
        <v/>
      </c>
      <c r="DM3" s="397" t="str">
        <f t="array" aca="1" ref="DM3" ca="1">INDIRECT("入力シート!K"&amp;DM$2)&amp;""</f>
        <v/>
      </c>
      <c r="DN3" s="397" t="str">
        <f t="array" aca="1" ref="DN3" ca="1">INDIRECT("入力シート!K"&amp;DN$2)&amp;""</f>
        <v/>
      </c>
      <c r="DO3" s="397" t="str">
        <f t="array" aca="1" ref="DO3" ca="1">INDIRECT("入力シート!K"&amp;DO$2)&amp;""</f>
        <v/>
      </c>
      <c r="DP3" s="397" t="str">
        <f t="array" aca="1" ref="DP3" ca="1">INDIRECT("入力シート!K"&amp;DP$2)&amp;""</f>
        <v/>
      </c>
      <c r="DQ3" s="397" t="str">
        <f t="array" aca="1" ref="DQ3" ca="1">INDIRECT("入力シート!K"&amp;DQ$2)&amp;""</f>
        <v/>
      </c>
      <c r="DR3" s="397" t="str">
        <f t="array" aca="1" ref="DR3" ca="1">INDIRECT("入力シート!K"&amp;DR$2)&amp;""</f>
        <v/>
      </c>
      <c r="DS3" s="397" t="str">
        <f t="array" aca="1" ref="DS3" ca="1">INDIRECT("入力シート!K"&amp;DS$2)&amp;""</f>
        <v/>
      </c>
      <c r="DT3" s="397" t="str">
        <f t="array" aca="1" ref="DT3" ca="1">INDIRECT("入力シート!K"&amp;DT$2)&amp;""</f>
        <v/>
      </c>
      <c r="DU3" s="397" t="str">
        <f t="array" aca="1" ref="DU3" ca="1">INDIRECT("入力シート!K"&amp;DU$2)&amp;""</f>
        <v/>
      </c>
      <c r="DV3" s="397" t="str">
        <f t="array" aca="1" ref="DV3" ca="1">INDIRECT("入力シート!K"&amp;DV$2)&amp;""</f>
        <v/>
      </c>
      <c r="DW3" s="397" t="str">
        <f t="array" aca="1" ref="DW3" ca="1">INDIRECT("入力シート!K"&amp;DW$2)&amp;""</f>
        <v/>
      </c>
      <c r="DX3" s="397" t="str">
        <f t="array" aca="1" ref="DX3" ca="1">INDIRECT("入力シート!K"&amp;DX$2)&amp;""</f>
        <v/>
      </c>
      <c r="DY3" s="397" t="str">
        <f t="array" aca="1" ref="DY3" ca="1">INDIRECT("入力シート!K"&amp;DY$2)&amp;""</f>
        <v/>
      </c>
      <c r="DZ3" s="397" t="str">
        <f t="array" aca="1" ref="DZ3" ca="1">INDIRECT("入力シート!K"&amp;DZ$2)&amp;""</f>
        <v/>
      </c>
      <c r="EA3" s="397" t="str">
        <f t="array" aca="1" ref="EA3" ca="1">INDIRECT("入力シート!K"&amp;EA$2)&amp;""</f>
        <v/>
      </c>
      <c r="EB3" s="397" t="str">
        <f t="array" aca="1" ref="EB3" ca="1">INDIRECT("入力シート!K"&amp;EB$2)&amp;""</f>
        <v/>
      </c>
      <c r="EC3" s="397" t="str">
        <f t="array" aca="1" ref="EC3" ca="1">INDIRECT("入力シート!K"&amp;EC$2)&amp;""</f>
        <v/>
      </c>
      <c r="ED3" s="397" t="str">
        <f t="array" aca="1" ref="ED3" ca="1">INDIRECT("入力シート!K"&amp;ED$2)&amp;""</f>
        <v>国・地域コードを入力してください</v>
      </c>
      <c r="EE3" s="397" t="str">
        <f t="array" aca="1" ref="EE3" ca="1">INDIRECT("入力シート!K"&amp;EE$2)&amp;""</f>
        <v/>
      </c>
      <c r="EF3" s="397" t="str">
        <f t="array" aca="1" ref="EF3" ca="1">INDIRECT("入力シート!K"&amp;EF$2)&amp;""</f>
        <v/>
      </c>
      <c r="EG3" s="397" t="str">
        <f t="array" aca="1" ref="EG3" ca="1">INDIRECT("入力シート!K"&amp;EG$2)&amp;""</f>
        <v>分野コードを入力してください</v>
      </c>
      <c r="EH3" s="397" t="str">
        <f t="array" aca="1" ref="EH3" ca="1">INDIRECT("入力シート!K"&amp;EH$2)&amp;""</f>
        <v/>
      </c>
      <c r="EI3" s="397" t="str">
        <f t="array" aca="1" ref="EI3" ca="1">INDIRECT("入力シート!K"&amp;EI$2)&amp;""</f>
        <v/>
      </c>
      <c r="EJ3" s="397" t="str">
        <f t="array" aca="1" ref="EJ3" ca="1">INDIRECT("入力シート!K"&amp;EJ$2)&amp;""</f>
        <v/>
      </c>
      <c r="EK3" s="397" t="str">
        <f t="array" aca="1" ref="EK3" ca="1">INDIRECT("入力シート!K"&amp;EK$2)&amp;""</f>
        <v/>
      </c>
      <c r="EL3" s="397" t="str">
        <f t="array" aca="1" ref="EL3" ca="1">INDIRECT("入力シート!K"&amp;EL$2)&amp;""</f>
        <v/>
      </c>
      <c r="EM3" s="397" t="str">
        <f t="array" aca="1" ref="EM3" ca="1">INDIRECT("入力シート!K"&amp;EM$2)&amp;""</f>
        <v/>
      </c>
      <c r="EN3" s="397" t="str">
        <f t="array" aca="1" ref="EN3" ca="1">INDIRECT("入力シート!K"&amp;EN$2)&amp;""</f>
        <v/>
      </c>
      <c r="EO3" s="397" t="str">
        <f t="array" aca="1" ref="EO3" ca="1">INDIRECT("入力シート!K"&amp;EO$2)&amp;""</f>
        <v/>
      </c>
      <c r="EP3" s="397" t="str">
        <f t="array" aca="1" ref="EP3" ca="1">INDIRECT("入力シート!K"&amp;EP$2)&amp;""</f>
        <v/>
      </c>
      <c r="EQ3" s="397" t="str">
        <f t="array" aca="1" ref="EQ3" ca="1">INDIRECT("入力シート!K"&amp;EQ$2)&amp;""</f>
        <v/>
      </c>
      <c r="ER3" s="397" t="str">
        <f t="array" aca="1" ref="ER3" ca="1">INDIRECT("入力シート!K"&amp;ER$2)&amp;""</f>
        <v/>
      </c>
      <c r="ES3" s="397" t="str">
        <f t="array" aca="1" ref="ES3" ca="1">INDIRECT("入力シート!K"&amp;ES$2)&amp;""</f>
        <v/>
      </c>
      <c r="ET3" s="397" t="str">
        <f t="array" aca="1" ref="ET3" ca="1">INDIRECT("入力シート!K"&amp;ET$2)&amp;""</f>
        <v/>
      </c>
      <c r="EU3" s="397" t="str">
        <f t="array" aca="1" ref="EU3" ca="1">INDIRECT("入力シート!K"&amp;EU$2)&amp;""</f>
        <v>国・地域コードを入力してください</v>
      </c>
      <c r="EV3" s="397" t="str">
        <f t="array" aca="1" ref="EV3" ca="1">INDIRECT("入力シート!K"&amp;EV$2)&amp;""</f>
        <v/>
      </c>
      <c r="EW3" s="397" t="str">
        <f t="array" aca="1" ref="EW3" ca="1">INDIRECT("入力シート!K"&amp;EW$2)&amp;""</f>
        <v/>
      </c>
      <c r="EX3" s="397" t="str">
        <f t="array" aca="1" ref="EX3" ca="1">INDIRECT("入力シート!K"&amp;EX$2)&amp;""</f>
        <v/>
      </c>
      <c r="EY3" s="397" t="str">
        <f t="array" aca="1" ref="EY3" ca="1">INDIRECT("入力シート!K"&amp;EY$2)&amp;""</f>
        <v/>
      </c>
      <c r="EZ3" s="397" t="str">
        <f t="array" aca="1" ref="EZ3" ca="1">INDIRECT("入力シート!K"&amp;EZ$2)&amp;""</f>
        <v/>
      </c>
      <c r="FA3" s="397" t="str">
        <f t="array" aca="1" ref="FA3" ca="1">INDIRECT("入力シート!K"&amp;FA$2)&amp;""</f>
        <v/>
      </c>
      <c r="FB3" s="397" t="str">
        <f t="array" aca="1" ref="FB3" ca="1">INDIRECT("入力シート!K"&amp;FB$2)&amp;""</f>
        <v/>
      </c>
      <c r="FC3" s="397" t="str">
        <f t="array" aca="1" ref="FC3" ca="1">INDIRECT("入力シート!K"&amp;FC$2)&amp;""</f>
        <v/>
      </c>
      <c r="FD3" s="397" t="str">
        <f t="array" aca="1" ref="FD3" ca="1">INDIRECT("入力シート!K"&amp;FD$2)&amp;""</f>
        <v/>
      </c>
      <c r="FE3" s="397" t="str">
        <f t="array" aca="1" ref="FE3" ca="1">INDIRECT("入力シート!K"&amp;FE$2)&amp;""</f>
        <v/>
      </c>
      <c r="FF3" s="397" t="str">
        <f t="array" aca="1" ref="FF3" ca="1">INDIRECT("入力シート!K"&amp;FF$2)&amp;""</f>
        <v>国・地域コードを入力してください</v>
      </c>
      <c r="FG3" s="397" t="str">
        <f t="array" aca="1" ref="FG3" ca="1">INDIRECT("入力シート!K"&amp;FG$2)&amp;""</f>
        <v/>
      </c>
      <c r="FH3" s="397" t="str">
        <f t="array" aca="1" ref="FH3" ca="1">INDIRECT("入力シート!K"&amp;FH$2)&amp;""</f>
        <v/>
      </c>
      <c r="FI3" s="397" t="str">
        <f t="array" aca="1" ref="FI3" ca="1">INDIRECT("入力シート!K"&amp;FI$2)&amp;""</f>
        <v>分野コードを入力してください</v>
      </c>
      <c r="FJ3" s="397" t="str">
        <f t="array" aca="1" ref="FJ3" ca="1">INDIRECT("入力シート!K"&amp;FJ$2)&amp;""</f>
        <v/>
      </c>
      <c r="FK3" s="397" t="str">
        <f t="array" aca="1" ref="FK3" ca="1">INDIRECT("入力シート!K"&amp;FK$2)&amp;""</f>
        <v/>
      </c>
      <c r="FL3" s="397" t="str">
        <f t="array" aca="1" ref="FL3" ca="1">INDIRECT("入力シート!K"&amp;FL$2)&amp;""</f>
        <v/>
      </c>
      <c r="FM3" s="397" t="str">
        <f t="array" aca="1" ref="FM3" ca="1">INDIRECT("入力シート!K"&amp;FM$2)&amp;""</f>
        <v/>
      </c>
      <c r="FN3" s="397" t="str">
        <f t="array" aca="1" ref="FN3" ca="1">INDIRECT("入力シート!K"&amp;FN$2)&amp;""</f>
        <v/>
      </c>
      <c r="FO3" s="397" t="str">
        <f t="array" aca="1" ref="FO3" ca="1">INDIRECT("入力シート!K"&amp;FO$2)&amp;""</f>
        <v/>
      </c>
      <c r="FP3" s="397" t="str">
        <f t="array" aca="1" ref="FP3" ca="1">INDIRECT("入力シート!K"&amp;FP$2)&amp;""</f>
        <v/>
      </c>
      <c r="FQ3" s="397" t="str">
        <f t="array" aca="1" ref="FQ3" ca="1">INDIRECT("入力シート!K"&amp;FQ$2)&amp;""</f>
        <v/>
      </c>
      <c r="FR3" s="397" t="str">
        <f t="array" aca="1" ref="FR3" ca="1">INDIRECT("入力シート!K"&amp;FR$2)&amp;""</f>
        <v/>
      </c>
      <c r="FS3" s="397" t="str">
        <f t="array" aca="1" ref="FS3" ca="1">INDIRECT("入力シート!K"&amp;FS$2)&amp;""</f>
        <v/>
      </c>
      <c r="FT3" s="397" t="str">
        <f t="array" aca="1" ref="FT3" ca="1">INDIRECT("入力シート!K"&amp;FT$2)&amp;""</f>
        <v/>
      </c>
      <c r="FU3" s="397" t="str">
        <f t="array" aca="1" ref="FU3" ca="1">INDIRECT("入力シート!K"&amp;FU$2)&amp;""</f>
        <v/>
      </c>
      <c r="FV3" s="397" t="str">
        <f t="array" aca="1" ref="FV3" ca="1">INDIRECT("入力シート!K"&amp;FV$2)&amp;""</f>
        <v/>
      </c>
      <c r="FW3" s="397" t="str">
        <f t="array" aca="1" ref="FW3" ca="1">INDIRECT("入力シート!K"&amp;FW$2)&amp;""</f>
        <v>国・地域コードを入力してください</v>
      </c>
      <c r="FX3" s="397" t="str">
        <f t="array" aca="1" ref="FX3" ca="1">INDIRECT("入力シート!K"&amp;FX$2)&amp;""</f>
        <v/>
      </c>
      <c r="FY3" s="397" t="str">
        <f t="array" aca="1" ref="FY3" ca="1">INDIRECT("入力シート!K"&amp;FY$2)&amp;""</f>
        <v/>
      </c>
      <c r="FZ3" s="397" t="str">
        <f t="array" aca="1" ref="FZ3" ca="1">INDIRECT("入力シート!K"&amp;FZ$2)&amp;""</f>
        <v/>
      </c>
      <c r="GA3" s="397" t="str">
        <f t="array" aca="1" ref="GA3" ca="1">INDIRECT("入力シート!K"&amp;GA$2)&amp;""</f>
        <v/>
      </c>
      <c r="GB3" s="397" t="str">
        <f t="array" aca="1" ref="GB3" ca="1">INDIRECT("入力シート!K"&amp;GB$2)&amp;""</f>
        <v/>
      </c>
      <c r="GC3" s="397" t="str">
        <f t="array" aca="1" ref="GC3" ca="1">INDIRECT("入力シート!K"&amp;GC$2)&amp;""</f>
        <v/>
      </c>
      <c r="GD3" s="397" t="str">
        <f t="array" aca="1" ref="GD3" ca="1">INDIRECT("入力シート!K"&amp;GD$2)&amp;""</f>
        <v/>
      </c>
      <c r="GE3" s="397" t="str">
        <f t="array" aca="1" ref="GE3" ca="1">INDIRECT("入力シート!K"&amp;GE$2)&amp;""</f>
        <v/>
      </c>
      <c r="GF3" s="397" t="str">
        <f t="array" aca="1" ref="GF3" ca="1">INDIRECT("入力シート!K"&amp;GF$2)&amp;""</f>
        <v/>
      </c>
      <c r="GG3" s="397" t="str">
        <f t="array" aca="1" ref="GG3" ca="1">INDIRECT("入力シート!K"&amp;GG$2)&amp;""</f>
        <v/>
      </c>
      <c r="GH3" s="397" t="str">
        <f t="array" aca="1" ref="GH3" ca="1">INDIRECT("入力シート!K"&amp;GH$2)&amp;""</f>
        <v>国・地域コードを入力してください</v>
      </c>
      <c r="GI3" s="397" t="str">
        <f t="array" aca="1" ref="GI3" ca="1">INDIRECT("入力シート!K"&amp;GI$2)&amp;""</f>
        <v/>
      </c>
      <c r="GJ3" s="397" t="str">
        <f t="array" aca="1" ref="GJ3" ca="1">INDIRECT("入力シート!K"&amp;GJ$2)&amp;""</f>
        <v/>
      </c>
      <c r="GK3" s="397" t="str">
        <f t="array" aca="1" ref="GK3" ca="1">INDIRECT("入力シート!K"&amp;GK$2)&amp;""</f>
        <v>分野コードを入力してください</v>
      </c>
      <c r="GL3" s="397" t="str">
        <f t="array" aca="1" ref="GL3" ca="1">INDIRECT("入力シート!K"&amp;GL$2)&amp;""</f>
        <v/>
      </c>
      <c r="GM3" s="397" t="str">
        <f t="array" aca="1" ref="GM3" ca="1">INDIRECT("入力シート!K"&amp;GM$2)&amp;""</f>
        <v/>
      </c>
      <c r="GN3" s="397" t="str">
        <f t="array" aca="1" ref="GN3" ca="1">INDIRECT("入力シート!K"&amp;GN$2)&amp;""</f>
        <v/>
      </c>
      <c r="GO3" s="397" t="str">
        <f t="array" aca="1" ref="GO3" ca="1">INDIRECT("入力シート!K"&amp;GO$2)&amp;""</f>
        <v/>
      </c>
      <c r="GP3" s="397" t="str">
        <f t="array" aca="1" ref="GP3" ca="1">INDIRECT("入力シート!K"&amp;GP$2)&amp;""</f>
        <v/>
      </c>
      <c r="GQ3" s="397" t="str">
        <f t="array" aca="1" ref="GQ3" ca="1">INDIRECT("入力シート!K"&amp;GQ$2)&amp;""</f>
        <v/>
      </c>
      <c r="GR3" s="397" t="str">
        <f t="array" aca="1" ref="GR3" ca="1">INDIRECT("入力シート!K"&amp;GR$2)&amp;""</f>
        <v/>
      </c>
      <c r="GS3" s="397" t="str">
        <f t="array" aca="1" ref="GS3" ca="1">INDIRECT("入力シート!K"&amp;GS$2)&amp;""</f>
        <v/>
      </c>
      <c r="GT3" s="397" t="str">
        <f t="array" aca="1" ref="GT3" ca="1">INDIRECT("入力シート!K"&amp;GT$2)&amp;""</f>
        <v/>
      </c>
      <c r="GU3" s="397" t="str">
        <f t="array" aca="1" ref="GU3" ca="1">INDIRECT("入力シート!K"&amp;GU$2)&amp;""</f>
        <v/>
      </c>
      <c r="GV3" s="397" t="str">
        <f t="array" aca="1" ref="GV3" ca="1">INDIRECT("入力シート!K"&amp;GV$2)&amp;""</f>
        <v/>
      </c>
      <c r="GW3" s="397" t="str">
        <f t="array" aca="1" ref="GW3" ca="1">INDIRECT("入力シート!K"&amp;GW$2)&amp;""</f>
        <v/>
      </c>
      <c r="GX3" s="397" t="str">
        <f t="array" aca="1" ref="GX3" ca="1">INDIRECT("入力シート!K"&amp;GX$2)&amp;""</f>
        <v/>
      </c>
      <c r="GY3" s="397" t="str">
        <f t="array" aca="1" ref="GY3" ca="1">INDIRECT("入力シート!K"&amp;GY$2)&amp;""</f>
        <v>国・地域コードを入力してください</v>
      </c>
      <c r="GZ3" s="397" t="str">
        <f t="array" aca="1" ref="GZ3" ca="1">INDIRECT("入力シート!K"&amp;GZ$2)&amp;""</f>
        <v/>
      </c>
      <c r="HA3" s="397" t="str">
        <f t="array" aca="1" ref="HA3" ca="1">INDIRECT("入力シート!K"&amp;HA$2)&amp;""</f>
        <v/>
      </c>
      <c r="HB3" s="397" t="str">
        <f t="array" aca="1" ref="HB3" ca="1">INDIRECT("入力シート!K"&amp;HB$2)&amp;""</f>
        <v/>
      </c>
      <c r="HC3" s="397" t="str">
        <f t="array" aca="1" ref="HC3" ca="1">INDIRECT("入力シート!K"&amp;HC$2)&amp;""</f>
        <v/>
      </c>
      <c r="HD3" s="397" t="str">
        <f t="array" aca="1" ref="HD3" ca="1">INDIRECT("入力シート!K"&amp;HD$2)&amp;""</f>
        <v/>
      </c>
      <c r="HE3" s="397" t="str">
        <f t="array" aca="1" ref="HE3" ca="1">INDIRECT("入力シート!K"&amp;HE$2)&amp;""</f>
        <v/>
      </c>
      <c r="HF3" s="397" t="str">
        <f t="array" aca="1" ref="HF3" ca="1">INDIRECT("入力シート!K"&amp;HF$2)&amp;""</f>
        <v/>
      </c>
      <c r="HG3" s="397" t="str">
        <f t="array" aca="1" ref="HG3" ca="1">INDIRECT("入力シート!K"&amp;HG$2)&amp;""</f>
        <v/>
      </c>
      <c r="HH3" s="397" t="str">
        <f t="array" aca="1" ref="HH3" ca="1">INDIRECT("入力シート!K"&amp;HH$2)&amp;""</f>
        <v/>
      </c>
      <c r="HI3" s="397" t="str">
        <f t="array" aca="1" ref="HI3" ca="1">INDIRECT("入力シート!K"&amp;HI$2)&amp;""</f>
        <v/>
      </c>
      <c r="HJ3" s="397" t="str">
        <f t="array" aca="1" ref="HJ3" ca="1">INDIRECT("入力シート!K"&amp;HJ$2)&amp;""</f>
        <v>国・地域コードを入力してください</v>
      </c>
      <c r="HK3" s="397" t="str">
        <f t="array" aca="1" ref="HK3" ca="1">INDIRECT("入力シート!K"&amp;HK$2)&amp;""</f>
        <v/>
      </c>
      <c r="HL3" s="397" t="str">
        <f t="array" aca="1" ref="HL3" ca="1">INDIRECT("入力シート!K"&amp;HL$2)&amp;""</f>
        <v/>
      </c>
      <c r="HM3" s="397" t="str">
        <f t="array" aca="1" ref="HM3" ca="1">INDIRECT("入力シート!K"&amp;HM$2)&amp;""</f>
        <v>分野コードを入力してください</v>
      </c>
      <c r="HN3" s="397" t="str">
        <f t="array" aca="1" ref="HN3" ca="1">INDIRECT("入力シート!K"&amp;HN$2)&amp;""</f>
        <v/>
      </c>
      <c r="HO3" s="397" t="str">
        <f t="array" aca="1" ref="HO3" ca="1">INDIRECT("入力シート!K"&amp;HO$2)&amp;""</f>
        <v/>
      </c>
      <c r="HP3" s="397" t="str">
        <f t="array" aca="1" ref="HP3" ca="1">INDIRECT("入力シート!K"&amp;HP$2)&amp;""</f>
        <v/>
      </c>
      <c r="HQ3" s="397" t="str">
        <f t="array" aca="1" ref="HQ3" ca="1">INDIRECT("入力シート!K"&amp;HQ$2)&amp;""</f>
        <v/>
      </c>
      <c r="HR3" s="397" t="str">
        <f t="array" aca="1" ref="HR3" ca="1">INDIRECT("入力シート!K"&amp;HR$2)&amp;""</f>
        <v/>
      </c>
      <c r="HS3" s="397" t="str">
        <f t="array" aca="1" ref="HS3" ca="1">INDIRECT("入力シート!K"&amp;HS$2)&amp;""</f>
        <v/>
      </c>
      <c r="HT3" s="397" t="str">
        <f t="array" aca="1" ref="HT3" ca="1">INDIRECT("入力シート!K"&amp;HT$2)&amp;""</f>
        <v/>
      </c>
      <c r="HU3" s="397" t="str">
        <f t="array" aca="1" ref="HU3" ca="1">INDIRECT("入力シート!K"&amp;HU$2)&amp;""</f>
        <v/>
      </c>
      <c r="HV3" s="397" t="str">
        <f t="array" aca="1" ref="HV3" ca="1">INDIRECT("入力シート!K"&amp;HV$2)&amp;""</f>
        <v/>
      </c>
      <c r="HW3" s="397" t="str">
        <f t="array" aca="1" ref="HW3" ca="1">INDIRECT("入力シート!K"&amp;HW$2)&amp;""</f>
        <v/>
      </c>
      <c r="HX3" s="397" t="str">
        <f t="array" aca="1" ref="HX3" ca="1">INDIRECT("入力シート!K"&amp;HX$2)&amp;""</f>
        <v/>
      </c>
      <c r="HY3" s="397" t="str">
        <f t="array" aca="1" ref="HY3" ca="1">INDIRECT("入力シート!K"&amp;HY$2)&amp;""</f>
        <v/>
      </c>
      <c r="HZ3" s="397" t="str">
        <f t="array" aca="1" ref="HZ3" ca="1">INDIRECT("入力シート!K"&amp;HZ$2)&amp;""</f>
        <v/>
      </c>
      <c r="IA3" s="397" t="str">
        <f t="array" aca="1" ref="IA3" ca="1">INDIRECT("入力シート!K"&amp;IA$2)&amp;""</f>
        <v>国・地域コードを入力してください</v>
      </c>
      <c r="IB3" s="397" t="str">
        <f t="array" aca="1" ref="IB3" ca="1">INDIRECT("入力シート!K"&amp;IB$2)&amp;""</f>
        <v/>
      </c>
      <c r="IC3" s="397" t="str">
        <f t="array" aca="1" ref="IC3" ca="1">INDIRECT("入力シート!K"&amp;IC$2)&amp;""</f>
        <v/>
      </c>
      <c r="ID3" s="397" t="str">
        <f t="array" aca="1" ref="ID3" ca="1">INDIRECT("入力シート!K"&amp;ID$2)&amp;""</f>
        <v/>
      </c>
      <c r="IE3" s="397" t="str">
        <f t="array" aca="1" ref="IE3" ca="1">INDIRECT("入力シート!K"&amp;IE$2)&amp;""</f>
        <v/>
      </c>
      <c r="IF3" s="397" t="str">
        <f t="array" aca="1" ref="IF3" ca="1">INDIRECT("入力シート!K"&amp;IF$2)&amp;""</f>
        <v/>
      </c>
      <c r="IG3" s="397" t="str">
        <f t="array" aca="1" ref="IG3" ca="1">INDIRECT("入力シート!K"&amp;IG$2)&amp;""</f>
        <v/>
      </c>
      <c r="IH3" s="397" t="str">
        <f t="array" aca="1" ref="IH3" ca="1">INDIRECT("入力シート!K"&amp;IH$2)&amp;""</f>
        <v/>
      </c>
      <c r="II3" s="397" t="str">
        <f t="array" aca="1" ref="II3" ca="1">INDIRECT("入力シート!K"&amp;II$2)&amp;""</f>
        <v/>
      </c>
      <c r="IJ3" s="397" t="str">
        <f t="array" aca="1" ref="IJ3" ca="1">INDIRECT("入力シート!K"&amp;IJ$2)&amp;""</f>
        <v/>
      </c>
      <c r="IK3" s="397" t="str">
        <f t="array" aca="1" ref="IK3" ca="1">INDIRECT("入力シート!K"&amp;IK$2)&amp;""</f>
        <v/>
      </c>
      <c r="IL3" s="397" t="str">
        <f t="array" aca="1" ref="IL3" ca="1">INDIRECT("入力シート!K"&amp;IL$2)&amp;""</f>
        <v>国・地域コードを入力してください</v>
      </c>
      <c r="IM3" s="397" t="str">
        <f t="array" aca="1" ref="IM3" ca="1">INDIRECT("入力シート!K"&amp;IM$2)&amp;""</f>
        <v/>
      </c>
      <c r="IN3" s="397" t="str">
        <f t="array" aca="1" ref="IN3" ca="1">INDIRECT("入力シート!K"&amp;IN$2)&amp;""</f>
        <v/>
      </c>
      <c r="IO3" s="397" t="str">
        <f t="array" aca="1" ref="IO3" ca="1">INDIRECT("入力シート!K"&amp;IO$2)&amp;""</f>
        <v>分野コードを入力してください</v>
      </c>
      <c r="IP3" s="397" t="str">
        <f t="array" aca="1" ref="IP3" ca="1">INDIRECT("入力シート!K"&amp;IP$2)&amp;""</f>
        <v/>
      </c>
      <c r="IQ3" s="397" t="str">
        <f t="array" aca="1" ref="IQ3" ca="1">INDIRECT("入力シート!K"&amp;IQ$2)&amp;""</f>
        <v/>
      </c>
      <c r="IR3" s="397" t="str">
        <f t="array" aca="1" ref="IR3" ca="1">INDIRECT("入力シート!K"&amp;IR$2)&amp;""</f>
        <v/>
      </c>
      <c r="IS3" s="397" t="str">
        <f t="array" aca="1" ref="IS3" ca="1">INDIRECT("入力シート!K"&amp;IS$2)&amp;""</f>
        <v/>
      </c>
      <c r="IT3" s="397" t="str">
        <f t="array" aca="1" ref="IT3" ca="1">INDIRECT("入力シート!K"&amp;IT$2)&amp;""</f>
        <v/>
      </c>
      <c r="IU3" s="397" t="str">
        <f t="array" aca="1" ref="IU3" ca="1">INDIRECT("入力シート!K"&amp;IU$2)&amp;""</f>
        <v/>
      </c>
      <c r="IV3" s="397" t="str">
        <f t="array" aca="1" ref="IV3" ca="1">INDIRECT("入力シート!K"&amp;IV$2)&amp;""</f>
        <v/>
      </c>
      <c r="IW3" s="397" t="str">
        <f t="array" aca="1" ref="IW3" ca="1">INDIRECT("入力シート!K"&amp;IW$2)&amp;""</f>
        <v/>
      </c>
      <c r="IX3" s="397" t="str">
        <f t="array" aca="1" ref="IX3" ca="1">INDIRECT("入力シート!K"&amp;IX$2)&amp;""</f>
        <v/>
      </c>
      <c r="IY3" s="397" t="str">
        <f t="array" aca="1" ref="IY3" ca="1">INDIRECT("入力シート!K"&amp;IY$2)&amp;""</f>
        <v/>
      </c>
      <c r="IZ3" s="397" t="str">
        <f t="array" aca="1" ref="IZ3" ca="1">INDIRECT("入力シート!K"&amp;IZ$2)&amp;""</f>
        <v/>
      </c>
      <c r="JA3" s="397" t="str">
        <f t="array" aca="1" ref="JA3" ca="1">INDIRECT("入力シート!K"&amp;JA$2)&amp;""</f>
        <v/>
      </c>
      <c r="JB3" s="397" t="str">
        <f t="array" aca="1" ref="JB3" ca="1">INDIRECT("入力シート!K"&amp;JB$2)&amp;""</f>
        <v/>
      </c>
      <c r="JC3" s="397" t="str">
        <f t="array" aca="1" ref="JC3" ca="1">INDIRECT("入力シート!K"&amp;JC$2)&amp;""</f>
        <v>国・地域コードを入力してください</v>
      </c>
      <c r="JD3" s="397" t="str">
        <f t="array" aca="1" ref="JD3" ca="1">INDIRECT("入力シート!K"&amp;JD$2)&amp;""</f>
        <v/>
      </c>
      <c r="JE3" s="397" t="str">
        <f t="array" aca="1" ref="JE3" ca="1">INDIRECT("入力シート!K"&amp;JE$2)&amp;""</f>
        <v/>
      </c>
      <c r="JF3" s="397" t="str">
        <f t="array" aca="1" ref="JF3" ca="1">INDIRECT("入力シート!K"&amp;JF$2)&amp;""</f>
        <v/>
      </c>
      <c r="JG3" s="397" t="str">
        <f t="array" aca="1" ref="JG3" ca="1">INDIRECT("入力シート!K"&amp;JG$2)&amp;""</f>
        <v/>
      </c>
      <c r="JH3" s="397" t="str">
        <f t="array" aca="1" ref="JH3" ca="1">INDIRECT("入力シート!K"&amp;JH$2)&amp;""</f>
        <v/>
      </c>
      <c r="JI3" s="397" t="str">
        <f t="array" aca="1" ref="JI3" ca="1">INDIRECT("入力シート!K"&amp;JI$2)&amp;""</f>
        <v/>
      </c>
      <c r="JJ3" s="397" t="str">
        <f t="array" aca="1" ref="JJ3" ca="1">INDIRECT("入力シート!K"&amp;JJ$2)&amp;""</f>
        <v/>
      </c>
      <c r="JK3" s="397" t="str">
        <f t="array" aca="1" ref="JK3" ca="1">INDIRECT("入力シート!K"&amp;JK$2)&amp;""</f>
        <v/>
      </c>
      <c r="JL3" s="397" t="str">
        <f t="array" aca="1" ref="JL3" ca="1">INDIRECT("入力シート!K"&amp;JL$2)&amp;""</f>
        <v/>
      </c>
      <c r="JM3" s="397" t="str">
        <f t="array" aca="1" ref="JM3" ca="1">INDIRECT("入力シート!K"&amp;JM$2)&amp;""</f>
        <v/>
      </c>
      <c r="JN3" s="397" t="str">
        <f t="array" aca="1" ref="JN3" ca="1">INDIRECT("入力シート!K"&amp;JN$2)&amp;""</f>
        <v>国・地域コードを入力してください</v>
      </c>
      <c r="JO3" s="397" t="str">
        <f t="array" aca="1" ref="JO3" ca="1">INDIRECT("入力シート!K"&amp;JO$2)&amp;""</f>
        <v/>
      </c>
      <c r="JP3" s="397" t="str">
        <f t="array" aca="1" ref="JP3" ca="1">INDIRECT("入力シート!K"&amp;JP$2)&amp;""</f>
        <v/>
      </c>
      <c r="JQ3" s="397" t="str">
        <f t="array" aca="1" ref="JQ3" ca="1">INDIRECT("入力シート!K"&amp;JQ$2)&amp;""</f>
        <v>分野コードを入力してください</v>
      </c>
      <c r="JR3" s="397" t="str">
        <f t="array" aca="1" ref="JR3" ca="1">INDIRECT("入力シート!K"&amp;JR$2)&amp;""</f>
        <v/>
      </c>
      <c r="JS3" s="397" t="str">
        <f t="array" aca="1" ref="JS3" ca="1">INDIRECT("入力シート!K"&amp;JS$2)&amp;""</f>
        <v/>
      </c>
      <c r="JT3" s="397" t="str">
        <f t="array" aca="1" ref="JT3" ca="1">INDIRECT("入力シート!K"&amp;JT$2)&amp;""</f>
        <v/>
      </c>
      <c r="JU3" s="397" t="str">
        <f t="array" aca="1" ref="JU3" ca="1">INDIRECT("入力シート!K"&amp;JU$2)&amp;""</f>
        <v/>
      </c>
      <c r="JV3" s="397" t="str">
        <f t="array" aca="1" ref="JV3" ca="1">INDIRECT("入力シート!K"&amp;JV$2)&amp;""</f>
        <v/>
      </c>
      <c r="JW3" s="397" t="str">
        <f t="array" aca="1" ref="JW3" ca="1">INDIRECT("入力シート!K"&amp;JW$2)&amp;""</f>
        <v/>
      </c>
      <c r="JX3" s="397" t="str">
        <f t="array" aca="1" ref="JX3" ca="1">INDIRECT("入力シート!K"&amp;JX$2)&amp;""</f>
        <v/>
      </c>
      <c r="JY3" s="397" t="str">
        <f t="array" aca="1" ref="JY3" ca="1">INDIRECT("入力シート!K"&amp;JY$2)&amp;""</f>
        <v/>
      </c>
      <c r="JZ3" s="397" t="str">
        <f t="array" aca="1" ref="JZ3" ca="1">INDIRECT("入力シート!K"&amp;JZ$2)&amp;""</f>
        <v/>
      </c>
      <c r="KA3" s="397" t="str">
        <f t="array" aca="1" ref="KA3" ca="1">INDIRECT("入力シート!K"&amp;KA$2)&amp;""</f>
        <v/>
      </c>
      <c r="KB3" s="397" t="str">
        <f t="array" aca="1" ref="KB3" ca="1">INDIRECT("入力シート!K"&amp;KB$2)&amp;""</f>
        <v/>
      </c>
      <c r="KC3" s="397" t="str">
        <f t="array" aca="1" ref="KC3" ca="1">INDIRECT("入力シート!K"&amp;KC$2)&amp;""</f>
        <v/>
      </c>
      <c r="KD3" s="397" t="str">
        <f t="array" aca="1" ref="KD3" ca="1">INDIRECT("入力シート!K"&amp;KD$2)&amp;""</f>
        <v/>
      </c>
      <c r="KE3" s="397" t="str">
        <f t="array" aca="1" ref="KE3" ca="1">INDIRECT("入力シート!K"&amp;KE$2)&amp;""</f>
        <v>国・地域コードを入力してください</v>
      </c>
      <c r="KF3" s="397" t="str">
        <f t="array" aca="1" ref="KF3" ca="1">INDIRECT("入力シート!K"&amp;KF$2)&amp;""</f>
        <v/>
      </c>
      <c r="KG3" s="397" t="str">
        <f t="array" aca="1" ref="KG3" ca="1">INDIRECT("入力シート!K"&amp;KG$2)&amp;""</f>
        <v/>
      </c>
      <c r="KH3" s="397" t="str">
        <f t="array" aca="1" ref="KH3" ca="1">INDIRECT("入力シート!K"&amp;KH$2)&amp;""</f>
        <v/>
      </c>
      <c r="KI3" s="397" t="str">
        <f t="array" aca="1" ref="KI3" ca="1">INDIRECT("入力シート!K"&amp;KI$2)&amp;""</f>
        <v/>
      </c>
      <c r="KJ3" s="397" t="str">
        <f t="array" aca="1" ref="KJ3" ca="1">INDIRECT("入力シート!K"&amp;KJ$2)&amp;""</f>
        <v/>
      </c>
      <c r="KK3" s="397" t="str">
        <f t="array" aca="1" ref="KK3" ca="1">INDIRECT("入力シート!K"&amp;KK$2)&amp;""</f>
        <v/>
      </c>
      <c r="KL3" s="397" t="str">
        <f t="array" aca="1" ref="KL3" ca="1">INDIRECT("入力シート!K"&amp;KL$2)&amp;""</f>
        <v/>
      </c>
      <c r="KM3" s="397" t="str">
        <f t="array" aca="1" ref="KM3" ca="1">INDIRECT("入力シート!K"&amp;KM$2)&amp;""</f>
        <v/>
      </c>
      <c r="KN3" s="397" t="str">
        <f t="array" aca="1" ref="KN3" ca="1">INDIRECT("入力シート!K"&amp;KN$2)&amp;""</f>
        <v/>
      </c>
      <c r="KO3" s="397" t="str">
        <f t="array" aca="1" ref="KO3" ca="1">INDIRECT("入力シート!K"&amp;KO$2)&amp;""</f>
        <v/>
      </c>
      <c r="KP3" s="397" t="str">
        <f t="array" aca="1" ref="KP3" ca="1">INDIRECT("入力シート!K"&amp;KP$2)&amp;""</f>
        <v>国・地域コードを入力してください</v>
      </c>
      <c r="KQ3" s="397" t="str">
        <f t="array" aca="1" ref="KQ3" ca="1">INDIRECT("入力シート!K"&amp;KQ$2)&amp;""</f>
        <v/>
      </c>
      <c r="KR3" s="397" t="str">
        <f t="array" aca="1" ref="KR3" ca="1">INDIRECT("入力シート!K"&amp;KR$2)&amp;""</f>
        <v/>
      </c>
      <c r="KS3" s="397" t="str">
        <f t="array" aca="1" ref="KS3" ca="1">INDIRECT("入力シート!K"&amp;KS$2)&amp;""</f>
        <v>分野コードを入力してください</v>
      </c>
      <c r="KT3" s="397" t="str">
        <f t="array" aca="1" ref="KT3" ca="1">INDIRECT("入力シート!K"&amp;KT$2)&amp;""</f>
        <v/>
      </c>
      <c r="KU3" s="397" t="str">
        <f t="array" aca="1" ref="KU3" ca="1">INDIRECT("入力シート!K"&amp;KU$2)&amp;""</f>
        <v/>
      </c>
      <c r="KV3" s="397" t="str">
        <f t="array" aca="1" ref="KV3" ca="1">INDIRECT("入力シート!K"&amp;KV$2)&amp;""</f>
        <v/>
      </c>
      <c r="KW3" s="397" t="str">
        <f t="array" aca="1" ref="KW3" ca="1">INDIRECT("入力シート!K"&amp;KW$2)&amp;""</f>
        <v/>
      </c>
      <c r="KX3" s="397" t="str">
        <f t="array" aca="1" ref="KX3" ca="1">INDIRECT("入力シート!K"&amp;KX$2)&amp;""</f>
        <v/>
      </c>
      <c r="KY3" s="397" t="str">
        <f t="array" aca="1" ref="KY3" ca="1">INDIRECT("入力シート!K"&amp;KY$2)&amp;""</f>
        <v/>
      </c>
      <c r="KZ3" s="397" t="str">
        <f t="array" aca="1" ref="KZ3" ca="1">INDIRECT("入力シート!K"&amp;KZ$2)&amp;""</f>
        <v/>
      </c>
      <c r="LA3" s="397" t="str">
        <f t="array" aca="1" ref="LA3" ca="1">INDIRECT("入力シート!K"&amp;LA$2)&amp;""</f>
        <v/>
      </c>
      <c r="LB3" s="397" t="str">
        <f t="array" aca="1" ref="LB3" ca="1">INDIRECT("入力シート!K"&amp;LB$2)&amp;""</f>
        <v/>
      </c>
      <c r="LC3" s="397" t="str">
        <f t="array" aca="1" ref="LC3" ca="1">INDIRECT("入力シート!K"&amp;LC$2)&amp;""</f>
        <v/>
      </c>
      <c r="LD3" s="397" t="str">
        <f t="array" aca="1" ref="LD3" ca="1">INDIRECT("入力シート!K"&amp;LD$2)&amp;""</f>
        <v/>
      </c>
      <c r="LE3" s="397" t="str">
        <f t="array" aca="1" ref="LE3" ca="1">INDIRECT("入力シート!K"&amp;LE$2)&amp;""</f>
        <v/>
      </c>
      <c r="LF3" s="397" t="str">
        <f t="array" aca="1" ref="LF3" ca="1">INDIRECT("入力シート!K"&amp;LF$2)&amp;""</f>
        <v/>
      </c>
      <c r="LG3" s="397" t="str">
        <f t="array" aca="1" ref="LG3" ca="1">INDIRECT("入力シート!K"&amp;LG$2)&amp;""</f>
        <v>国・地域コードを入力してください</v>
      </c>
      <c r="LH3" s="397" t="str">
        <f t="array" aca="1" ref="LH3" ca="1">INDIRECT("入力シート!K"&amp;LH$2)&amp;""</f>
        <v/>
      </c>
      <c r="LI3" s="397" t="str">
        <f t="array" aca="1" ref="LI3" ca="1">INDIRECT("入力シート!K"&amp;LI$2)&amp;""</f>
        <v/>
      </c>
      <c r="LJ3" s="397" t="str">
        <f t="array" aca="1" ref="LJ3" ca="1">INDIRECT("入力シート!K"&amp;LJ$2)&amp;""</f>
        <v/>
      </c>
      <c r="LK3" s="397" t="str">
        <f t="array" aca="1" ref="LK3" ca="1">INDIRECT("入力シート!K"&amp;LK$2)&amp;""</f>
        <v/>
      </c>
      <c r="LL3" s="397" t="str">
        <f t="array" aca="1" ref="LL3" ca="1">INDIRECT("入力シート!K"&amp;LL$2)&amp;""</f>
        <v/>
      </c>
      <c r="LM3" s="397" t="str">
        <f t="array" aca="1" ref="LM3" ca="1">INDIRECT("入力シート!K"&amp;LM$2)&amp;""</f>
        <v/>
      </c>
      <c r="LN3" s="397" t="str">
        <f t="array" aca="1" ref="LN3" ca="1">INDIRECT("入力シート!K"&amp;LN$2)&amp;""</f>
        <v/>
      </c>
      <c r="LO3" s="397" t="str">
        <f t="array" aca="1" ref="LO3" ca="1">INDIRECT("入力シート!K"&amp;LO$2)&amp;""</f>
        <v/>
      </c>
      <c r="LP3" s="397" t="str">
        <f t="array" aca="1" ref="LP3" ca="1">INDIRECT("入力シート!K"&amp;LP$2)&amp;""</f>
        <v/>
      </c>
      <c r="LQ3" s="397" t="str">
        <f t="array" aca="1" ref="LQ3" ca="1">INDIRECT("入力シート!K"&amp;LQ$2)&amp;""</f>
        <v/>
      </c>
      <c r="LR3" s="397" t="str">
        <f t="array" aca="1" ref="LR3" ca="1">INDIRECT("入力シート!K"&amp;LR$2)&amp;""</f>
        <v>国・地域コードを入力してください</v>
      </c>
      <c r="LS3" s="397" t="str">
        <f t="array" aca="1" ref="LS3" ca="1">INDIRECT("入力シート!K"&amp;LS$2)&amp;""</f>
        <v/>
      </c>
      <c r="LT3" s="397" t="str">
        <f t="array" aca="1" ref="LT3" ca="1">INDIRECT("入力シート!K"&amp;LT$2)&amp;""</f>
        <v/>
      </c>
      <c r="LU3" s="397" t="str">
        <f t="array" aca="1" ref="LU3" ca="1">INDIRECT("入力シート!K"&amp;LU$2)&amp;""</f>
        <v>分野コードを入力してください</v>
      </c>
      <c r="LV3" s="397" t="str">
        <f t="array" aca="1" ref="LV3" ca="1">INDIRECT("入力シート!K"&amp;LV$2)&amp;""</f>
        <v/>
      </c>
      <c r="LW3" s="397" t="str">
        <f t="array" aca="1" ref="LW3" ca="1">INDIRECT("入力シート!K"&amp;LW$2)&amp;""</f>
        <v/>
      </c>
      <c r="LX3" s="397" t="str">
        <f t="array" aca="1" ref="LX3" ca="1">INDIRECT("入力シート!K"&amp;LX$2)&amp;""</f>
        <v/>
      </c>
      <c r="LY3" s="397" t="str">
        <f t="array" aca="1" ref="LY3" ca="1">INDIRECT("入力シート!K"&amp;LY$2)&amp;""</f>
        <v/>
      </c>
      <c r="LZ3" s="397" t="str">
        <f t="array" aca="1" ref="LZ3" ca="1">INDIRECT("入力シート!K"&amp;LZ$2)&amp;""</f>
        <v/>
      </c>
      <c r="MA3" s="397" t="str">
        <f t="array" aca="1" ref="MA3" ca="1">INDIRECT("入力シート!K"&amp;MA$2)&amp;""</f>
        <v/>
      </c>
      <c r="MB3" s="397" t="str">
        <f t="array" aca="1" ref="MB3" ca="1">INDIRECT("入力シート!K"&amp;MB$2)&amp;""</f>
        <v/>
      </c>
      <c r="MC3" s="397" t="str">
        <f t="array" aca="1" ref="MC3" ca="1">INDIRECT("入力シート!K"&amp;MC$2)&amp;""</f>
        <v/>
      </c>
      <c r="MD3" s="397" t="str">
        <f t="array" aca="1" ref="MD3" ca="1">INDIRECT("入力シート!K"&amp;MD$2)&amp;""</f>
        <v/>
      </c>
      <c r="ME3" s="397" t="str">
        <f t="array" aca="1" ref="ME3" ca="1">INDIRECT("入力シート!K"&amp;ME$2)&amp;""</f>
        <v/>
      </c>
      <c r="MF3" s="397" t="str">
        <f t="array" aca="1" ref="MF3" ca="1">INDIRECT("入力シート!K"&amp;MF$2)&amp;""</f>
        <v/>
      </c>
      <c r="MG3" s="397" t="str">
        <f t="array" aca="1" ref="MG3" ca="1">INDIRECT("入力シート!K"&amp;MG$2)&amp;""</f>
        <v/>
      </c>
      <c r="MH3" s="397" t="str">
        <f t="array" aca="1" ref="MH3" ca="1">INDIRECT("入力シート!K"&amp;MH$2)&amp;""</f>
        <v/>
      </c>
      <c r="MI3" s="397" t="str">
        <f t="array" aca="1" ref="MI3" ca="1">INDIRECT("入力シート!K"&amp;MI$2)&amp;""</f>
        <v>国・地域コードを入力してください</v>
      </c>
      <c r="MJ3" s="397" t="str">
        <f t="array" aca="1" ref="MJ3" ca="1">INDIRECT("入力シート!K"&amp;MJ$2)&amp;""</f>
        <v/>
      </c>
      <c r="MK3" s="397" t="str">
        <f t="array" aca="1" ref="MK3" ca="1">INDIRECT("入力シート!K"&amp;MK$2)&amp;""</f>
        <v/>
      </c>
      <c r="ML3" s="397" t="str">
        <f t="array" aca="1" ref="ML3" ca="1">INDIRECT("入力シート!K"&amp;ML$2)&amp;""</f>
        <v/>
      </c>
      <c r="MM3" s="397" t="str">
        <f t="array" aca="1" ref="MM3" ca="1">INDIRECT("入力シート!K"&amp;MM$2)&amp;""</f>
        <v/>
      </c>
      <c r="MN3" s="397" t="str">
        <f t="array" aca="1" ref="MN3" ca="1">INDIRECT("入力シート!K"&amp;MN$2)&amp;""</f>
        <v/>
      </c>
      <c r="MO3" s="397" t="str">
        <f t="array" aca="1" ref="MO3" ca="1">INDIRECT("入力シート!K"&amp;MO$2)&amp;""</f>
        <v/>
      </c>
      <c r="MP3" s="397" t="str">
        <f t="array" aca="1" ref="MP3" ca="1">INDIRECT("入力シート!K"&amp;MP$2)&amp;""</f>
        <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7F760B55EA9D47B80D491B1C4ABE8F" ma:contentTypeVersion="9" ma:contentTypeDescription="新しいドキュメントを作成します。" ma:contentTypeScope="" ma:versionID="3619c5a35957750aca39a25148805f12">
  <xsd:schema xmlns:xsd="http://www.w3.org/2001/XMLSchema" xmlns:xs="http://www.w3.org/2001/XMLSchema" xmlns:p="http://schemas.microsoft.com/office/2006/metadata/properties" xmlns:ns2="b0e48aaa-19e9-4697-a196-529b93a1f930" xmlns:ns3="a6dcf277-9fce-479e-a579-8b4f09415b3c" targetNamespace="http://schemas.microsoft.com/office/2006/metadata/properties" ma:root="true" ma:fieldsID="a5baadfa2cd3629e6b87edb21907f417" ns2:_="" ns3:_="">
    <xsd:import namespace="b0e48aaa-19e9-4697-a196-529b93a1f930"/>
    <xsd:import namespace="a6dcf277-9fce-479e-a579-8b4f09415b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48aaa-19e9-4697-a196-529b93a1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cf277-9fce-479e-a579-8b4f09415b3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D710B-E34E-413A-BA3A-4D102576B0D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6dcf277-9fce-479e-a579-8b4f09415b3c"/>
    <ds:schemaRef ds:uri="http://purl.org/dc/terms/"/>
    <ds:schemaRef ds:uri="b0e48aaa-19e9-4697-a196-529b93a1f930"/>
    <ds:schemaRef ds:uri="http://www.w3.org/XML/1998/namespace"/>
    <ds:schemaRef ds:uri="http://purl.org/dc/dcmitype/"/>
  </ds:schemaRefs>
</ds:datastoreItem>
</file>

<file path=customXml/itemProps2.xml><?xml version="1.0" encoding="utf-8"?>
<ds:datastoreItem xmlns:ds="http://schemas.openxmlformats.org/officeDocument/2006/customXml" ds:itemID="{2EBC400D-DD56-43AA-AEE2-5340A2259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48aaa-19e9-4697-a196-529b93a1f930"/>
    <ds:schemaRef ds:uri="a6dcf277-9fce-479e-a579-8b4f09415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CC5DC0-BCE0-454F-8AE8-9E85791FB0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23</vt:i4>
      </vt:variant>
    </vt:vector>
  </HeadingPairs>
  <TitlesOfParts>
    <vt:vector size="38" baseType="lpstr">
      <vt:lpstr>入力シート</vt:lpstr>
      <vt:lpstr>様式１</vt:lpstr>
      <vt:lpstr>様式2-1</vt:lpstr>
      <vt:lpstr>様式2-2</vt:lpstr>
      <vt:lpstr>様式2-3</vt:lpstr>
      <vt:lpstr>様式2-4</vt:lpstr>
      <vt:lpstr>様式2-5</vt:lpstr>
      <vt:lpstr>様式2-6</vt:lpstr>
      <vt:lpstr>様式2-7</vt:lpstr>
      <vt:lpstr>様式2-8</vt:lpstr>
      <vt:lpstr>国・地域コード</vt:lpstr>
      <vt:lpstr>都道府県コード</vt:lpstr>
      <vt:lpstr>分野コード</vt:lpstr>
      <vt:lpstr>選択(非表示）</vt:lpstr>
      <vt:lpstr>マスタ抽出用（非表示）</vt:lpstr>
      <vt:lpstr>_2024</vt:lpstr>
      <vt:lpstr>_2025</vt:lpstr>
      <vt:lpstr>_2026</vt:lpstr>
      <vt:lpstr>国・地域コード!Print_Area</vt:lpstr>
      <vt:lpstr>'選択(非表示）'!Print_Area</vt:lpstr>
      <vt:lpstr>都道府県コード!Print_Area</vt:lpstr>
      <vt:lpstr>入力シート!Print_Area</vt:lpstr>
      <vt:lpstr>分野コード!Print_Area</vt:lpstr>
      <vt:lpstr>様式１!Print_Area</vt:lpstr>
      <vt:lpstr>'様式2-1'!Print_Area</vt:lpstr>
      <vt:lpstr>'様式2-2'!Print_Area</vt:lpstr>
      <vt:lpstr>'様式2-3'!Print_Area</vt:lpstr>
      <vt:lpstr>'様式2-4'!Print_Area</vt:lpstr>
      <vt:lpstr>'様式2-5'!Print_Area</vt:lpstr>
      <vt:lpstr>'様式2-6'!Print_Area</vt:lpstr>
      <vt:lpstr>'様式2-7'!Print_Area</vt:lpstr>
      <vt:lpstr>'様式2-8'!Print_Area</vt:lpstr>
      <vt:lpstr>コード</vt:lpstr>
      <vt:lpstr>英語</vt:lpstr>
      <vt:lpstr>英語以外</vt:lpstr>
      <vt:lpstr>語学能力</vt:lpstr>
      <vt:lpstr>支援開始学士</vt:lpstr>
      <vt:lpstr>支援開始準備</vt:lpstr>
    </vt:vector>
  </TitlesOfParts>
  <Manager/>
  <Company>独立行政法人日本学生支援機構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願書ファイル様式１、２（学部）</dc:title>
  <dc:subject/>
  <dc:creator>JASSO</dc:creator>
  <cp:keywords/>
  <dc:description/>
  <cp:lastModifiedBy/>
  <cp:revision/>
  <dcterms:created xsi:type="dcterms:W3CDTF">2015-06-05T18:19:34Z</dcterms:created>
  <dcterms:modified xsi:type="dcterms:W3CDTF">2023-09-04T02:26:14Z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0x0101002F7F760B55EA9D47B80D491B1C4ABE8F</vt:lpwstr>
  </property>
</Properties>
</file>