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10.230.0.5\海外留学支援課\学部学位取得型\4.募集要項\R8・2026年度募集\03 HPアップ\ZIP掲載\"/>
    </mc:Choice>
  </mc:AlternateContent>
  <bookViews>
    <workbookView xWindow="0" yWindow="0" windowWidth="19320" windowHeight="7770"/>
  </bookViews>
  <sheets>
    <sheet name="様式ホ" sheetId="6" r:id="rId1"/>
    <sheet name="非表示タブにする" sheetId="3" state="hidden" r:id="rId2"/>
  </sheets>
  <definedNames>
    <definedName name="_xlnm.Print_Area" localSheetId="0">様式ホ!$A$1:$D$62</definedName>
  </definedNames>
  <calcPr calcId="162913"/>
</workbook>
</file>

<file path=xl/calcChain.xml><?xml version="1.0" encoding="utf-8"?>
<calcChain xmlns="http://schemas.openxmlformats.org/spreadsheetml/2006/main">
  <c r="F62" i="6" l="1"/>
  <c r="D62" i="6" s="1"/>
  <c r="F61" i="6"/>
  <c r="D61" i="6" s="1"/>
  <c r="F60" i="6"/>
  <c r="D60" i="6" s="1"/>
  <c r="H59" i="6"/>
  <c r="F59" i="6"/>
  <c r="D59" i="6" s="1"/>
  <c r="H54" i="6"/>
  <c r="F54" i="6"/>
  <c r="D54" i="6" s="1"/>
  <c r="H53" i="6"/>
  <c r="F53" i="6"/>
  <c r="D53" i="6" s="1"/>
  <c r="H52" i="6"/>
  <c r="F52" i="6"/>
  <c r="D52" i="6" s="1"/>
  <c r="H51" i="6"/>
  <c r="F51" i="6"/>
  <c r="D51" i="6" s="1"/>
  <c r="H50" i="6"/>
  <c r="F50" i="6"/>
  <c r="D50" i="6" s="1"/>
  <c r="H49" i="6"/>
  <c r="F49" i="6"/>
  <c r="D49" i="6" s="1"/>
  <c r="H48" i="6"/>
  <c r="F48" i="6"/>
  <c r="D48" i="6" s="1"/>
  <c r="H47" i="6"/>
  <c r="F47" i="6"/>
  <c r="D47" i="6" s="1"/>
  <c r="H46" i="6"/>
  <c r="F46" i="6"/>
  <c r="D46" i="6" s="1"/>
  <c r="H45" i="6"/>
  <c r="F45" i="6"/>
  <c r="D45" i="6" s="1"/>
  <c r="H44" i="6"/>
  <c r="F44" i="6"/>
  <c r="D44" i="6" s="1"/>
  <c r="H43" i="6"/>
  <c r="F43" i="6"/>
  <c r="D43" i="6" s="1"/>
  <c r="H42" i="6"/>
  <c r="F42" i="6"/>
  <c r="D42" i="6" s="1"/>
  <c r="H41" i="6"/>
  <c r="F41" i="6"/>
  <c r="D41" i="6" s="1"/>
  <c r="H40" i="6"/>
  <c r="F40" i="6"/>
  <c r="D40" i="6" s="1"/>
  <c r="H39" i="6"/>
  <c r="F39" i="6"/>
  <c r="D39" i="6" s="1"/>
  <c r="H38" i="6"/>
  <c r="F38" i="6"/>
  <c r="D38" i="6" s="1"/>
  <c r="F30" i="6"/>
  <c r="D30" i="6" s="1"/>
  <c r="F29" i="6"/>
  <c r="D29" i="6" s="1"/>
  <c r="F28" i="6"/>
  <c r="D28" i="6" s="1"/>
  <c r="F27" i="6"/>
  <c r="D27" i="6" s="1"/>
  <c r="F26" i="6"/>
  <c r="D26" i="6" s="1"/>
  <c r="F25" i="6"/>
  <c r="D25" i="6" s="1"/>
  <c r="F24" i="6"/>
  <c r="D24" i="6" s="1"/>
  <c r="F23" i="6"/>
  <c r="D23" i="6" s="1"/>
  <c r="F22" i="6"/>
  <c r="D22" i="6" s="1"/>
  <c r="F21" i="6"/>
  <c r="D21" i="6" s="1"/>
  <c r="F20" i="6"/>
  <c r="D20" i="6" s="1"/>
  <c r="F19" i="6"/>
  <c r="D19" i="6" s="1"/>
  <c r="F18" i="6"/>
  <c r="D18" i="6" s="1"/>
  <c r="F17" i="6"/>
  <c r="D17" i="6" s="1"/>
  <c r="F16" i="6"/>
  <c r="D16" i="6" s="1"/>
  <c r="F15" i="6"/>
  <c r="D15" i="6" s="1"/>
  <c r="H14" i="6"/>
  <c r="F14" i="6"/>
  <c r="D14" i="6" s="1"/>
  <c r="H9" i="6" l="1"/>
  <c r="G51" i="6"/>
  <c r="G44" i="6"/>
  <c r="G47" i="6"/>
  <c r="G59" i="6"/>
  <c r="I58" i="6" s="1"/>
  <c r="G54" i="6"/>
  <c r="G43" i="6"/>
  <c r="G40" i="6"/>
  <c r="G38" i="6"/>
  <c r="I37" i="6" s="1"/>
  <c r="G39" i="6"/>
  <c r="G46" i="6"/>
  <c r="G50" i="6"/>
  <c r="G42" i="6"/>
  <c r="G41" i="6"/>
  <c r="G14" i="6"/>
  <c r="I13" i="6" s="1"/>
  <c r="G48" i="6"/>
  <c r="G52" i="6"/>
  <c r="G45" i="6"/>
  <c r="G49" i="6"/>
  <c r="G53" i="6"/>
  <c r="G9" i="6" l="1"/>
  <c r="I8" i="6" l="1"/>
  <c r="C8" i="6" s="1"/>
</calcChain>
</file>

<file path=xl/sharedStrings.xml><?xml version="1.0" encoding="utf-8"?>
<sst xmlns="http://schemas.openxmlformats.org/spreadsheetml/2006/main" count="88" uniqueCount="67">
  <si>
    <t>氏名</t>
    <rPh sb="0" eb="2">
      <t>シメイ</t>
    </rPh>
    <phoneticPr fontId="1"/>
  </si>
  <si>
    <t>国語</t>
    <rPh sb="0" eb="2">
      <t>コクゴ</t>
    </rPh>
    <phoneticPr fontId="1"/>
  </si>
  <si>
    <t>世界史Ａ</t>
    <rPh sb="0" eb="2">
      <t>セカイ</t>
    </rPh>
    <phoneticPr fontId="1"/>
  </si>
  <si>
    <t>世界史Ｂ</t>
    <rPh sb="0" eb="2">
      <t>セカイ</t>
    </rPh>
    <phoneticPr fontId="1"/>
  </si>
  <si>
    <t>日本史Ａ</t>
    <rPh sb="0" eb="3">
      <t>ニホンシ</t>
    </rPh>
    <phoneticPr fontId="1"/>
  </si>
  <si>
    <t>日本史Ｂ</t>
    <rPh sb="0" eb="3">
      <t>ニホンシ</t>
    </rPh>
    <phoneticPr fontId="1"/>
  </si>
  <si>
    <t>地理Ａ</t>
    <rPh sb="0" eb="2">
      <t>チリ</t>
    </rPh>
    <phoneticPr fontId="1"/>
  </si>
  <si>
    <t>地理Ｂ</t>
    <rPh sb="0" eb="2">
      <t>チリ</t>
    </rPh>
    <phoneticPr fontId="1"/>
  </si>
  <si>
    <t>現代社会</t>
    <rPh sb="0" eb="2">
      <t>ゲンダイ</t>
    </rPh>
    <rPh sb="2" eb="4">
      <t>シャカイ</t>
    </rPh>
    <phoneticPr fontId="1"/>
  </si>
  <si>
    <t>倫理</t>
    <rPh sb="0" eb="2">
      <t>リンリ</t>
    </rPh>
    <phoneticPr fontId="1"/>
  </si>
  <si>
    <t>政治・経済</t>
    <rPh sb="0" eb="2">
      <t>セイジ</t>
    </rPh>
    <rPh sb="3" eb="5">
      <t>ケイザイ</t>
    </rPh>
    <phoneticPr fontId="1"/>
  </si>
  <si>
    <t>数学</t>
    <rPh sb="0" eb="2">
      <t>スウガク</t>
    </rPh>
    <phoneticPr fontId="1"/>
  </si>
  <si>
    <t>科学と人間生活</t>
    <rPh sb="0" eb="2">
      <t>カガク</t>
    </rPh>
    <rPh sb="3" eb="5">
      <t>ニンゲン</t>
    </rPh>
    <rPh sb="5" eb="7">
      <t>セイカツ</t>
    </rPh>
    <phoneticPr fontId="1"/>
  </si>
  <si>
    <t>物理基礎</t>
    <rPh sb="0" eb="2">
      <t>ブツリ</t>
    </rPh>
    <rPh sb="2" eb="4">
      <t>キソ</t>
    </rPh>
    <phoneticPr fontId="1"/>
  </si>
  <si>
    <t>化学基礎</t>
    <rPh sb="0" eb="2">
      <t>カガク</t>
    </rPh>
    <rPh sb="2" eb="4">
      <t>キソ</t>
    </rPh>
    <phoneticPr fontId="1"/>
  </si>
  <si>
    <t>生物基礎</t>
    <rPh sb="0" eb="2">
      <t>セイブツ</t>
    </rPh>
    <rPh sb="2" eb="4">
      <t>キソ</t>
    </rPh>
    <phoneticPr fontId="1"/>
  </si>
  <si>
    <t>地学基礎</t>
    <rPh sb="0" eb="2">
      <t>チガク</t>
    </rPh>
    <rPh sb="2" eb="4">
      <t>キソ</t>
    </rPh>
    <phoneticPr fontId="1"/>
  </si>
  <si>
    <t>英語</t>
    <rPh sb="0" eb="2">
      <t>エイゴ</t>
    </rPh>
    <phoneticPr fontId="1"/>
  </si>
  <si>
    <t>Aは５点、Ｂは４点、Ｃは３点として計算します。</t>
    <rPh sb="3" eb="4">
      <t>テン</t>
    </rPh>
    <rPh sb="8" eb="9">
      <t>テン</t>
    </rPh>
    <rPh sb="13" eb="14">
      <t>テン</t>
    </rPh>
    <rPh sb="17" eb="19">
      <t>ケイサン</t>
    </rPh>
    <phoneticPr fontId="1"/>
  </si>
  <si>
    <t>世界史Ｂ</t>
    <rPh sb="0" eb="3">
      <t>セカイシ</t>
    </rPh>
    <phoneticPr fontId="1"/>
  </si>
  <si>
    <t>英語検定試験　1級</t>
    <rPh sb="0" eb="2">
      <t>エイゴ</t>
    </rPh>
    <rPh sb="2" eb="4">
      <t>ケンテイ</t>
    </rPh>
    <rPh sb="4" eb="6">
      <t>シケン</t>
    </rPh>
    <rPh sb="8" eb="9">
      <t>キュウ</t>
    </rPh>
    <phoneticPr fontId="1"/>
  </si>
  <si>
    <t>英語検定試験　2級</t>
    <rPh sb="0" eb="2">
      <t>エイゴ</t>
    </rPh>
    <rPh sb="2" eb="4">
      <t>ケンテイ</t>
    </rPh>
    <rPh sb="4" eb="6">
      <t>シケン</t>
    </rPh>
    <rPh sb="8" eb="9">
      <t>キュウ</t>
    </rPh>
    <phoneticPr fontId="1"/>
  </si>
  <si>
    <t>実用英語技能検定　1級</t>
    <rPh sb="0" eb="2">
      <t>ジツヨウ</t>
    </rPh>
    <rPh sb="2" eb="4">
      <t>エイゴ</t>
    </rPh>
    <rPh sb="4" eb="6">
      <t>ギノウ</t>
    </rPh>
    <rPh sb="6" eb="8">
      <t>ケンテイ</t>
    </rPh>
    <rPh sb="10" eb="11">
      <t>キュウ</t>
    </rPh>
    <phoneticPr fontId="1"/>
  </si>
  <si>
    <t>実用英語技能検定　準1級</t>
    <rPh sb="0" eb="2">
      <t>ジツヨウ</t>
    </rPh>
    <rPh sb="2" eb="4">
      <t>エイゴ</t>
    </rPh>
    <rPh sb="4" eb="6">
      <t>ギノウ</t>
    </rPh>
    <rPh sb="6" eb="8">
      <t>ケンテイ</t>
    </rPh>
    <rPh sb="9" eb="10">
      <t>ジュン</t>
    </rPh>
    <rPh sb="11" eb="12">
      <t>キュウ</t>
    </rPh>
    <phoneticPr fontId="1"/>
  </si>
  <si>
    <t>実用英語技能検定　準2級</t>
    <rPh sb="0" eb="2">
      <t>ジツヨウ</t>
    </rPh>
    <rPh sb="2" eb="4">
      <t>エイゴ</t>
    </rPh>
    <rPh sb="4" eb="6">
      <t>ギノウ</t>
    </rPh>
    <rPh sb="6" eb="8">
      <t>ケンテイ</t>
    </rPh>
    <rPh sb="9" eb="10">
      <t>ジュン</t>
    </rPh>
    <rPh sb="11" eb="12">
      <t>キュウ</t>
    </rPh>
    <phoneticPr fontId="1"/>
  </si>
  <si>
    <t>実用英語技能検定　2級</t>
    <rPh sb="0" eb="2">
      <t>ジツヨウ</t>
    </rPh>
    <rPh sb="2" eb="4">
      <t>エイゴ</t>
    </rPh>
    <rPh sb="4" eb="6">
      <t>ギノウ</t>
    </rPh>
    <rPh sb="6" eb="8">
      <t>ケンテイ</t>
    </rPh>
    <rPh sb="10" eb="11">
      <t>キュウ</t>
    </rPh>
    <phoneticPr fontId="1"/>
  </si>
  <si>
    <t>国際連合公用語英語検定試験　A級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</si>
  <si>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B級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</si>
  <si>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C級</t>
    <rPh sb="0" eb="2">
      <t>コクサイ</t>
    </rPh>
    <rPh sb="2" eb="4">
      <t>レンゴウ</t>
    </rPh>
    <rPh sb="4" eb="7">
      <t>コウヨウゴ</t>
    </rPh>
    <rPh sb="7" eb="9">
      <t>エイゴ</t>
    </rPh>
    <rPh sb="9" eb="11">
      <t>ケンテイ</t>
    </rPh>
    <rPh sb="11" eb="13">
      <t>シケン</t>
    </rPh>
    <rPh sb="15" eb="16">
      <t>キュウ</t>
    </rPh>
    <phoneticPr fontId="1"/>
  </si>
  <si>
    <t>合格</t>
    <rPh sb="0" eb="2">
      <t>ゴウカク</t>
    </rPh>
    <phoneticPr fontId="1"/>
  </si>
  <si>
    <t>非表示列</t>
    <rPh sb="0" eb="3">
      <t>ヒヒョウジ</t>
    </rPh>
    <rPh sb="3" eb="4">
      <t>レツ</t>
    </rPh>
    <phoneticPr fontId="1"/>
  </si>
  <si>
    <t>A</t>
    <phoneticPr fontId="1"/>
  </si>
  <si>
    <t>B</t>
    <phoneticPr fontId="1"/>
  </si>
  <si>
    <t>C</t>
    <phoneticPr fontId="1"/>
  </si>
  <si>
    <t>■　免除科目</t>
    <rPh sb="2" eb="4">
      <t>メンジョ</t>
    </rPh>
    <rPh sb="4" eb="6">
      <t>カモク</t>
    </rPh>
    <phoneticPr fontId="1"/>
  </si>
  <si>
    <t>評点の合計</t>
    <rPh sb="0" eb="1">
      <t>ヒョウ</t>
    </rPh>
    <rPh sb="1" eb="2">
      <t>テン</t>
    </rPh>
    <rPh sb="3" eb="5">
      <t>ゴウケイ</t>
    </rPh>
    <phoneticPr fontId="1"/>
  </si>
  <si>
    <t>成績のある科目数</t>
    <rPh sb="0" eb="2">
      <t>セイセキ</t>
    </rPh>
    <rPh sb="5" eb="7">
      <t>カモク</t>
    </rPh>
    <rPh sb="7" eb="8">
      <t>スウ</t>
    </rPh>
    <phoneticPr fontId="1"/>
  </si>
  <si>
    <t>非表示</t>
    <rPh sb="0" eb="3">
      <t>ヒヒョウジ</t>
    </rPh>
    <phoneticPr fontId="1"/>
  </si>
  <si>
    <t>合格した科目</t>
    <rPh sb="0" eb="2">
      <t>ゴウカク</t>
    </rPh>
    <rPh sb="4" eb="6">
      <t>カモク</t>
    </rPh>
    <phoneticPr fontId="1"/>
  </si>
  <si>
    <t>■　合格した科目</t>
    <rPh sb="2" eb="4">
      <t>ゴウカク</t>
    </rPh>
    <rPh sb="6" eb="8">
      <t>カモク</t>
    </rPh>
    <phoneticPr fontId="1"/>
  </si>
  <si>
    <t>免除科目として認定された場合「合格」を選択してください</t>
    <rPh sb="0" eb="2">
      <t>メンジョ</t>
    </rPh>
    <rPh sb="2" eb="4">
      <t>カモク</t>
    </rPh>
    <rPh sb="7" eb="9">
      <t>ニンテイ</t>
    </rPh>
    <rPh sb="12" eb="14">
      <t>バアイ</t>
    </rPh>
    <rPh sb="15" eb="17">
      <t>ゴウカク</t>
    </rPh>
    <rPh sb="19" eb="21">
      <t>センタク</t>
    </rPh>
    <phoneticPr fontId="1"/>
  </si>
  <si>
    <t>高等学校卒業程度認定試験の成績</t>
    <rPh sb="13" eb="15">
      <t>セイセキ</t>
    </rPh>
    <phoneticPr fontId="1"/>
  </si>
  <si>
    <t>高等学校卒業程度認定試験を受験して、合格した科目の成績（Ａ、Ｂ、Ｃのいずれか）を入力してください。</t>
    <rPh sb="13" eb="15">
      <t>ジュケン</t>
    </rPh>
    <rPh sb="18" eb="20">
      <t>ゴウカク</t>
    </rPh>
    <rPh sb="22" eb="24">
      <t>カモク</t>
    </rPh>
    <rPh sb="25" eb="27">
      <t>セイセキ</t>
    </rPh>
    <rPh sb="40" eb="42">
      <t>ニュウリョク</t>
    </rPh>
    <phoneticPr fontId="1"/>
  </si>
  <si>
    <t>免除科目</t>
    <rPh sb="0" eb="2">
      <t>メンジョ</t>
    </rPh>
    <rPh sb="2" eb="4">
      <t>カモク</t>
    </rPh>
    <phoneticPr fontId="1"/>
  </si>
  <si>
    <t>国際連合公用語英語検定試験　特A級</t>
    <rPh sb="0" eb="2">
      <t>コクサイ</t>
    </rPh>
    <rPh sb="2" eb="4">
      <t>レンゴウ</t>
    </rPh>
    <rPh sb="4" eb="7">
      <t>コウヨウゴ</t>
    </rPh>
    <rPh sb="7" eb="9">
      <t>エイゴ</t>
    </rPh>
    <rPh sb="9" eb="11">
      <t>ケンテイ</t>
    </rPh>
    <rPh sb="11" eb="13">
      <t>シケン</t>
    </rPh>
    <rPh sb="14" eb="15">
      <t>トク</t>
    </rPh>
    <rPh sb="16" eb="17">
      <t>キュウ</t>
    </rPh>
    <phoneticPr fontId="1"/>
  </si>
  <si>
    <t>歴史能力検定世界史1級</t>
    <rPh sb="6" eb="9">
      <t>セカイシ</t>
    </rPh>
    <phoneticPr fontId="1"/>
  </si>
  <si>
    <t>歴史能力検定日本史1級</t>
    <rPh sb="6" eb="9">
      <t>ニホンシ</t>
    </rPh>
    <phoneticPr fontId="1"/>
  </si>
  <si>
    <t>歴史能力検定世界史2級</t>
    <rPh sb="0" eb="2">
      <t>レキシ</t>
    </rPh>
    <rPh sb="2" eb="6">
      <t>ノウリョクケンテイ</t>
    </rPh>
    <rPh sb="6" eb="9">
      <t>セカイシ</t>
    </rPh>
    <rPh sb="10" eb="11">
      <t>キュウ</t>
    </rPh>
    <phoneticPr fontId="1"/>
  </si>
  <si>
    <t>歴史能力検定日本史2級</t>
    <rPh sb="0" eb="2">
      <t>レキシ</t>
    </rPh>
    <rPh sb="2" eb="6">
      <t>ノウリョクケンテイ</t>
    </rPh>
    <rPh sb="6" eb="9">
      <t>ニホンシ</t>
    </rPh>
    <rPh sb="10" eb="11">
      <t>キュウ</t>
    </rPh>
    <phoneticPr fontId="1"/>
  </si>
  <si>
    <t>試験名称</t>
    <rPh sb="0" eb="2">
      <t>シケン</t>
    </rPh>
    <rPh sb="2" eb="4">
      <t>メイショウ</t>
    </rPh>
    <phoneticPr fontId="1"/>
  </si>
  <si>
    <t>知識及び技能に関する審査（技能審査）の合格により免除科目に認定された場合、試験名称を選択してください。</t>
    <rPh sb="0" eb="2">
      <t>チシキ</t>
    </rPh>
    <rPh sb="2" eb="3">
      <t>オヨ</t>
    </rPh>
    <rPh sb="4" eb="6">
      <t>ギノウ</t>
    </rPh>
    <rPh sb="7" eb="8">
      <t>カン</t>
    </rPh>
    <rPh sb="10" eb="12">
      <t>シンサ</t>
    </rPh>
    <rPh sb="13" eb="15">
      <t>ギノウ</t>
    </rPh>
    <rPh sb="15" eb="17">
      <t>シンサ</t>
    </rPh>
    <rPh sb="19" eb="21">
      <t>ゴウカク</t>
    </rPh>
    <rPh sb="24" eb="26">
      <t>メンジョ</t>
    </rPh>
    <rPh sb="26" eb="28">
      <t>カモク</t>
    </rPh>
    <rPh sb="29" eb="31">
      <t>ニンテイ</t>
    </rPh>
    <rPh sb="34" eb="36">
      <t>バアイ</t>
    </rPh>
    <rPh sb="37" eb="39">
      <t>シケン</t>
    </rPh>
    <rPh sb="39" eb="41">
      <t>メイショウ</t>
    </rPh>
    <rPh sb="42" eb="44">
      <t>センタク</t>
    </rPh>
    <phoneticPr fontId="1"/>
  </si>
  <si>
    <t>高等学校卒業程度認定試験成績計算書</t>
    <rPh sb="0" eb="2">
      <t>コウトウ</t>
    </rPh>
    <rPh sb="2" eb="4">
      <t>ガッコウ</t>
    </rPh>
    <rPh sb="4" eb="6">
      <t>ソツギョウ</t>
    </rPh>
    <rPh sb="6" eb="8">
      <t>テイド</t>
    </rPh>
    <rPh sb="8" eb="10">
      <t>ニンテイ</t>
    </rPh>
    <rPh sb="10" eb="12">
      <t>シケン</t>
    </rPh>
    <rPh sb="12" eb="14">
      <t>セイセキ</t>
    </rPh>
    <rPh sb="14" eb="16">
      <t>ケイサン</t>
    </rPh>
    <rPh sb="16" eb="17">
      <t>ショ</t>
    </rPh>
    <phoneticPr fontId="1"/>
  </si>
  <si>
    <t>実用数学技能検定　1級</t>
    <rPh sb="0" eb="2">
      <t>ジツヨウ</t>
    </rPh>
    <rPh sb="2" eb="4">
      <t>スウガク</t>
    </rPh>
    <rPh sb="4" eb="6">
      <t>ギノウ</t>
    </rPh>
    <rPh sb="6" eb="8">
      <t>ケンテイ</t>
    </rPh>
    <rPh sb="10" eb="11">
      <t>キュウ</t>
    </rPh>
    <phoneticPr fontId="1"/>
  </si>
  <si>
    <t>実用数学技能検定準1級</t>
    <rPh sb="0" eb="2">
      <t>ジツヨウ</t>
    </rPh>
    <rPh sb="2" eb="4">
      <t>スウガク</t>
    </rPh>
    <rPh sb="4" eb="6">
      <t>ギノウ</t>
    </rPh>
    <rPh sb="6" eb="8">
      <t>ケンテイ</t>
    </rPh>
    <rPh sb="8" eb="9">
      <t>ジュン</t>
    </rPh>
    <rPh sb="10" eb="11">
      <t>キュウ</t>
    </rPh>
    <phoneticPr fontId="1"/>
  </si>
  <si>
    <t>実用数学技能検定　2級</t>
    <rPh sb="0" eb="2">
      <t>ジツヨウ</t>
    </rPh>
    <rPh sb="2" eb="4">
      <t>スウガク</t>
    </rPh>
    <rPh sb="4" eb="6">
      <t>ギノウ</t>
    </rPh>
    <rPh sb="10" eb="11">
      <t>キュウ</t>
    </rPh>
    <phoneticPr fontId="1"/>
  </si>
  <si>
    <t>単位修得見込</t>
    <phoneticPr fontId="1"/>
  </si>
  <si>
    <t>高等学校等の成績</t>
    <rPh sb="0" eb="2">
      <t>コウトウ</t>
    </rPh>
    <rPh sb="2" eb="4">
      <t>ガッコウ</t>
    </rPh>
    <rPh sb="4" eb="5">
      <t>トウ</t>
    </rPh>
    <rPh sb="6" eb="8">
      <t>セイセキ</t>
    </rPh>
    <phoneticPr fontId="1"/>
  </si>
  <si>
    <t>科目名</t>
    <rPh sb="0" eb="2">
      <t>カモク</t>
    </rPh>
    <rPh sb="2" eb="3">
      <t>メイ</t>
    </rPh>
    <phoneticPr fontId="1"/>
  </si>
  <si>
    <t>評定平均値（自動計算）</t>
    <rPh sb="0" eb="2">
      <t>ヒョウテイ</t>
    </rPh>
    <rPh sb="2" eb="4">
      <t>ヘイキン</t>
    </rPh>
    <rPh sb="4" eb="5">
      <t>チ</t>
    </rPh>
    <rPh sb="6" eb="8">
      <t>ジドウ</t>
    </rPh>
    <rPh sb="8" eb="10">
      <t>ケイサン</t>
    </rPh>
    <phoneticPr fontId="1"/>
  </si>
  <si>
    <t>評定</t>
    <rPh sb="0" eb="2">
      <t>ヒョウテイ</t>
    </rPh>
    <phoneticPr fontId="1"/>
  </si>
  <si>
    <t xml:space="preserve">高等学校卒業程度認定試験合格の資格により応募する場合、本様式も併せて提出してください。免除された科目がある場合、根拠書類も併せて提出してください。
以下の評定平均値が3.7点未満の場合、成績基準を満たさないため応募できません。 </t>
    <rPh sb="0" eb="2">
      <t>コウトウ</t>
    </rPh>
    <rPh sb="2" eb="4">
      <t>ガッコウ</t>
    </rPh>
    <rPh sb="12" eb="14">
      <t>ゴウカク</t>
    </rPh>
    <rPh sb="15" eb="17">
      <t>シカク</t>
    </rPh>
    <rPh sb="20" eb="22">
      <t>オウボ</t>
    </rPh>
    <rPh sb="24" eb="26">
      <t>バアイ</t>
    </rPh>
    <rPh sb="27" eb="28">
      <t>ホン</t>
    </rPh>
    <rPh sb="28" eb="30">
      <t>ヨウシキ</t>
    </rPh>
    <rPh sb="31" eb="32">
      <t>アワ</t>
    </rPh>
    <rPh sb="34" eb="36">
      <t>テイシュツ</t>
    </rPh>
    <rPh sb="74" eb="76">
      <t>イカ</t>
    </rPh>
    <rPh sb="77" eb="79">
      <t>ヒョウテイ</t>
    </rPh>
    <rPh sb="79" eb="81">
      <t>ヘイキン</t>
    </rPh>
    <rPh sb="81" eb="82">
      <t>チ</t>
    </rPh>
    <rPh sb="86" eb="87">
      <t>テン</t>
    </rPh>
    <rPh sb="87" eb="89">
      <t>ミマン</t>
    </rPh>
    <rPh sb="90" eb="92">
      <t>バアイ</t>
    </rPh>
    <rPh sb="93" eb="95">
      <t>セイセキ</t>
    </rPh>
    <rPh sb="95" eb="97">
      <t>キジュン</t>
    </rPh>
    <rPh sb="98" eb="99">
      <t>ミ</t>
    </rPh>
    <rPh sb="105" eb="107">
      <t>オウボ</t>
    </rPh>
    <phoneticPr fontId="1"/>
  </si>
  <si>
    <t>評定は自動計算です。</t>
    <rPh sb="0" eb="2">
      <t>ヒョウテイ</t>
    </rPh>
    <rPh sb="3" eb="5">
      <t>ジドウ</t>
    </rPh>
    <rPh sb="5" eb="7">
      <t>ケイサン</t>
    </rPh>
    <phoneticPr fontId="1"/>
  </si>
  <si>
    <t>・日本の高等学校等で単位を修得し、免除科目として認定された場合、科目名及び高等学校等の成績を入力してください。　</t>
    <rPh sb="1" eb="3">
      <t>ニホン</t>
    </rPh>
    <rPh sb="4" eb="6">
      <t>コウトウ</t>
    </rPh>
    <rPh sb="6" eb="8">
      <t>ガッコウ</t>
    </rPh>
    <rPh sb="8" eb="9">
      <t>トウ</t>
    </rPh>
    <rPh sb="10" eb="12">
      <t>タンイ</t>
    </rPh>
    <rPh sb="13" eb="15">
      <t>シュウトク</t>
    </rPh>
    <rPh sb="17" eb="19">
      <t>メンジョ</t>
    </rPh>
    <rPh sb="19" eb="21">
      <t>カモク</t>
    </rPh>
    <rPh sb="24" eb="26">
      <t>ニンテイ</t>
    </rPh>
    <rPh sb="29" eb="31">
      <t>バアイ</t>
    </rPh>
    <rPh sb="32" eb="34">
      <t>カモク</t>
    </rPh>
    <rPh sb="34" eb="35">
      <t>メイ</t>
    </rPh>
    <rPh sb="35" eb="36">
      <t>オヨ</t>
    </rPh>
    <rPh sb="37" eb="39">
      <t>コウトウ</t>
    </rPh>
    <rPh sb="39" eb="41">
      <t>ガッコウ</t>
    </rPh>
    <rPh sb="41" eb="42">
      <t>トウ</t>
    </rPh>
    <rPh sb="43" eb="45">
      <t>セイセキ</t>
    </rPh>
    <rPh sb="46" eb="48">
      <t>ニュウリョク</t>
    </rPh>
    <phoneticPr fontId="1"/>
  </si>
  <si>
    <t>・高等学校等での成績が認定科目であるなどして数値で評価されない場合、「合格」を選択してください。その場合、３点で計算します。</t>
    <rPh sb="1" eb="3">
      <t>コウトウ</t>
    </rPh>
    <rPh sb="3" eb="5">
      <t>ガッコウ</t>
    </rPh>
    <rPh sb="5" eb="6">
      <t>トウ</t>
    </rPh>
    <rPh sb="11" eb="13">
      <t>ニンテイ</t>
    </rPh>
    <rPh sb="13" eb="15">
      <t>カモク</t>
    </rPh>
    <rPh sb="22" eb="24">
      <t>スウチ</t>
    </rPh>
    <rPh sb="25" eb="27">
      <t>ヒョウカ</t>
    </rPh>
    <rPh sb="35" eb="37">
      <t>ゴウカク</t>
    </rPh>
    <rPh sb="39" eb="41">
      <t>センタク</t>
    </rPh>
    <rPh sb="50" eb="52">
      <t>バアイ</t>
    </rPh>
    <phoneticPr fontId="1"/>
  </si>
  <si>
    <t>・未修得の科目を「単位修得見込」として文部科学省に申請し、免除科目として認定された場合、科目名を記入の上、「単位修得見込」を選択してください。</t>
    <rPh sb="1" eb="4">
      <t>ミシュウトク</t>
    </rPh>
    <rPh sb="5" eb="7">
      <t>カモク</t>
    </rPh>
    <rPh sb="11" eb="13">
      <t>シュウトク</t>
    </rPh>
    <rPh sb="19" eb="21">
      <t>モンブ</t>
    </rPh>
    <rPh sb="21" eb="24">
      <t>カガクショウ</t>
    </rPh>
    <rPh sb="44" eb="46">
      <t>カモク</t>
    </rPh>
    <rPh sb="46" eb="47">
      <t>メイ</t>
    </rPh>
    <rPh sb="48" eb="50">
      <t>キニュウ</t>
    </rPh>
    <rPh sb="51" eb="52">
      <t>ウエ</t>
    </rPh>
    <rPh sb="54" eb="56">
      <t>タンイ</t>
    </rPh>
    <rPh sb="56" eb="58">
      <t>シュウトク</t>
    </rPh>
    <rPh sb="58" eb="60">
      <t>ミコ</t>
    </rPh>
    <rPh sb="62" eb="64">
      <t>センタク</t>
    </rPh>
    <phoneticPr fontId="1"/>
  </si>
  <si>
    <t>　その場合、３点で計算します。</t>
    <phoneticPr fontId="1"/>
  </si>
  <si>
    <t>選考管理番号</t>
    <rPh sb="0" eb="2">
      <t>センコウ</t>
    </rPh>
    <rPh sb="2" eb="4">
      <t>カンリ</t>
    </rPh>
    <rPh sb="4" eb="6">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</si>
</sst>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_ "/>
  </numFmts>
  <fonts count="11" x14ac:knownFonts="1">
    <font>
      <sz val="11"/>
      <color theme="1"/>
      <name val="ＭＳ Ｐゴシック"/>
      <family val="2"/>
      <charset val="128"/>
      <scheme val="minor"/>
    </font>
    <font>
      <sz val="6"/>
      <name val="ＭＳ Ｐゴシック"/>
      <family val="2"/>
      <charset val="128"/>
      <scheme val="minor"/>
    </font>
    <font>
      <sz val="12"/>
      <color theme="1"/>
      <name val="Arial"/>
      <family val="2"/>
    </font>
    <font>
      <sz val="12"/>
      <color theme="1"/>
      <name val="ＭＳ Ｐゴシック"/>
      <family val="3"/>
      <charset val="128"/>
    </font>
    <font>
      <b/>
      <sz val="12"/>
      <color theme="1"/>
      <name val="Arial"/>
      <family val="2"/>
    </font>
    <font>
      <b/>
      <sz val="12"/>
      <color theme="1"/>
      <name val="ＭＳ Ｐゴシック"/>
      <family val="3"/>
      <charset val="128"/>
    </font>
    <font>
      <sz val="11"/>
      <color theme="1"/>
      <name val="ＭＳ Ｐゴシック"/>
      <family val="3"/>
      <charset val="128"/>
      <scheme val="minor"/>
    </font>
    <font>
      <b/>
      <sz val="15"/>
      <color theme="1"/>
      <name val="ＭＳ Ｐゴシック"/>
      <family val="3"/>
      <charset val="128"/>
    </font>
    <font>
      <b/>
      <sz val="15"/>
      <color theme="1"/>
      <name val="Arial"/>
      <family val="2"/>
    </font>
    <font>
      <b/>
      <sz val="20"/>
      <color theme="1"/>
      <name val="ＭＳ Ｐゴシック"/>
      <family val="3"/>
      <charset val="128"/>
    </font>
    <font>
      <b/>
      <sz val="15"/>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1">
    <xf numFmtId="0" fontId="0" fillId="0" borderId="0" xfId="0">
      <alignment vertical="center"/>
    </xf>
    <xf numFmtId="0" fontId="6" fillId="0" borderId="0" xfId="0" applyFont="1" applyBorder="1" applyProtection="1">
      <alignment vertical="center"/>
    </xf>
    <xf numFmtId="0" fontId="6" fillId="0" borderId="1" xfId="0" applyFont="1" applyBorder="1" applyProtection="1">
      <alignment vertical="center"/>
    </xf>
    <xf numFmtId="0" fontId="6" fillId="0" borderId="1" xfId="0" applyFont="1" applyBorder="1" applyAlignment="1" applyProtection="1">
      <alignment horizontal="center" vertical="center"/>
    </xf>
    <xf numFmtId="0" fontId="6" fillId="0" borderId="1" xfId="0" applyFont="1" applyFill="1" applyBorder="1" applyProtection="1">
      <alignment vertical="center"/>
    </xf>
    <xf numFmtId="176" fontId="3" fillId="0" borderId="1" xfId="0" applyNumberFormat="1" applyFont="1" applyBorder="1" applyAlignment="1" applyProtection="1">
      <alignment horizontal="center" vertical="center"/>
      <protection locked="0"/>
    </xf>
    <xf numFmtId="177"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vertical="center" wrapText="1"/>
      <protection locked="0"/>
    </xf>
    <xf numFmtId="0" fontId="2" fillId="0" borderId="0" xfId="0" applyFont="1" applyProtection="1">
      <alignment vertical="center"/>
    </xf>
    <xf numFmtId="0" fontId="3" fillId="0" borderId="0" xfId="0" applyFont="1" applyAlignment="1" applyProtection="1">
      <alignment horizontal="center" vertical="center"/>
    </xf>
    <xf numFmtId="176" fontId="2" fillId="0" borderId="0" xfId="0" applyNumberFormat="1" applyFont="1" applyProtection="1">
      <alignment vertical="center"/>
    </xf>
    <xf numFmtId="0" fontId="3" fillId="0" borderId="0" xfId="0" applyFont="1" applyAlignment="1" applyProtection="1">
      <alignment vertical="center" wrapText="1"/>
    </xf>
    <xf numFmtId="0" fontId="3" fillId="0" borderId="0" xfId="0" applyFont="1" applyProtection="1">
      <alignment vertical="center"/>
    </xf>
    <xf numFmtId="177" fontId="2" fillId="0" borderId="0" xfId="0" applyNumberFormat="1" applyFont="1" applyProtection="1">
      <alignment vertical="center"/>
    </xf>
    <xf numFmtId="0" fontId="7" fillId="0" borderId="0" xfId="0" applyFont="1" applyAlignment="1" applyProtection="1">
      <alignment horizontal="left" vertical="center"/>
    </xf>
    <xf numFmtId="0" fontId="2" fillId="0" borderId="0" xfId="0" applyFont="1" applyAlignment="1" applyProtection="1">
      <alignment vertical="center" wrapText="1"/>
    </xf>
    <xf numFmtId="0" fontId="3" fillId="0" borderId="0" xfId="0" applyFont="1" applyAlignment="1" applyProtection="1">
      <alignment horizontal="left" vertical="center"/>
    </xf>
    <xf numFmtId="0" fontId="2" fillId="0" borderId="0" xfId="0" applyFont="1" applyAlignment="1" applyProtection="1">
      <alignment horizontal="left" vertical="center"/>
    </xf>
    <xf numFmtId="0" fontId="5" fillId="2" borderId="1" xfId="0" applyFont="1" applyFill="1" applyBorder="1" applyAlignment="1" applyProtection="1">
      <alignment horizontal="center" vertical="center"/>
    </xf>
    <xf numFmtId="177" fontId="4" fillId="2" borderId="1" xfId="0" applyNumberFormat="1" applyFont="1" applyFill="1" applyBorder="1" applyAlignment="1" applyProtection="1">
      <alignment horizontal="right" vertical="center"/>
    </xf>
    <xf numFmtId="177" fontId="3" fillId="0" borderId="1" xfId="0" applyNumberFormat="1" applyFont="1" applyBorder="1" applyAlignment="1" applyProtection="1">
      <alignment horizontal="right" vertical="center"/>
    </xf>
    <xf numFmtId="0" fontId="3" fillId="0" borderId="0" xfId="0" applyFont="1" applyAlignment="1" applyProtection="1">
      <alignment vertical="center"/>
    </xf>
    <xf numFmtId="0" fontId="3"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vertical="center"/>
    </xf>
    <xf numFmtId="0" fontId="3"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7" fillId="2" borderId="7"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0" fontId="9" fillId="0" borderId="0" xfId="0" applyFont="1" applyAlignment="1" applyProtection="1">
      <alignment horizontal="center" vertical="center" wrapText="1"/>
    </xf>
    <xf numFmtId="0" fontId="7" fillId="0" borderId="5"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3" fillId="0" borderId="0" xfId="0" applyFont="1" applyAlignment="1" applyProtection="1">
      <alignment horizontal="left" vertical="center" wrapText="1"/>
    </xf>
    <xf numFmtId="0" fontId="7" fillId="2" borderId="2"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176" fontId="8" fillId="2" borderId="5" xfId="0" applyNumberFormat="1" applyFont="1" applyFill="1" applyBorder="1" applyAlignment="1" applyProtection="1">
      <alignment horizontal="center" vertical="center"/>
    </xf>
    <xf numFmtId="176" fontId="8" fillId="2" borderId="3" xfId="0" applyNumberFormat="1" applyFont="1" applyFill="1" applyBorder="1" applyAlignment="1" applyProtection="1">
      <alignment horizontal="center" vertical="center"/>
    </xf>
    <xf numFmtId="0" fontId="10" fillId="0" borderId="4"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3" fillId="2"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0000FF"/>
      <color rgb="FFFFFFCC"/>
      <color rgb="FFF8FE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249977111117893"/>
    <pageSetUpPr fitToPage="1"/>
  </sheetPr>
  <dimension ref="A1:J62"/>
  <sheetViews>
    <sheetView tabSelected="1" view="pageBreakPreview" zoomScaleNormal="110" zoomScaleSheetLayoutView="100" zoomScalePageLayoutView="59" workbookViewId="0">
      <selection sqref="A1:D1"/>
    </sheetView>
  </sheetViews>
  <sheetFormatPr defaultColWidth="9" defaultRowHeight="20.25" customHeight="1" outlineLevelCol="1" x14ac:dyDescent="0.15"/>
  <cols>
    <col min="1" max="1" width="22.125" style="15" customWidth="1"/>
    <col min="2" max="2" width="45.125" style="15" customWidth="1"/>
    <col min="3" max="3" width="57.25" style="8" customWidth="1"/>
    <col min="4" max="4" width="22.125" style="8" customWidth="1"/>
    <col min="5" max="5" width="6.625" style="8" customWidth="1"/>
    <col min="6" max="6" width="12" style="8" hidden="1" customWidth="1" outlineLevel="1"/>
    <col min="7" max="7" width="14.25" style="8" hidden="1" customWidth="1" outlineLevel="1"/>
    <col min="8" max="8" width="16.625" style="8" hidden="1" customWidth="1" outlineLevel="1"/>
    <col min="9" max="9" width="9" style="10" hidden="1" customWidth="1" outlineLevel="1"/>
    <col min="10" max="10" width="9" style="8" collapsed="1"/>
    <col min="11" max="16384" width="9" style="8"/>
  </cols>
  <sheetData>
    <row r="1" spans="1:9" ht="48.75" customHeight="1" x14ac:dyDescent="0.15">
      <c r="A1" s="29" t="s">
        <v>51</v>
      </c>
      <c r="B1" s="29"/>
      <c r="C1" s="29"/>
      <c r="D1" s="29"/>
      <c r="F1" s="9" t="s">
        <v>37</v>
      </c>
      <c r="G1" s="9" t="s">
        <v>37</v>
      </c>
      <c r="H1" s="9" t="s">
        <v>37</v>
      </c>
    </row>
    <row r="2" spans="1:9" ht="18" customHeight="1" x14ac:dyDescent="0.15">
      <c r="A2" s="11"/>
      <c r="B2" s="11"/>
    </row>
    <row r="3" spans="1:9" ht="26.25" customHeight="1" x14ac:dyDescent="0.15">
      <c r="A3" s="26" t="s">
        <v>0</v>
      </c>
      <c r="B3" s="30"/>
      <c r="C3" s="30"/>
      <c r="D3" s="31"/>
    </row>
    <row r="4" spans="1:9" ht="26.25" customHeight="1" x14ac:dyDescent="0.15">
      <c r="A4" s="27" t="s">
        <v>66</v>
      </c>
      <c r="B4" s="37"/>
      <c r="C4" s="37"/>
      <c r="D4" s="38"/>
    </row>
    <row r="5" spans="1:9" ht="20.25" customHeight="1" x14ac:dyDescent="0.15">
      <c r="A5" s="11"/>
      <c r="B5" s="11"/>
    </row>
    <row r="6" spans="1:9" ht="43.5" customHeight="1" x14ac:dyDescent="0.15">
      <c r="A6" s="32" t="s">
        <v>60</v>
      </c>
      <c r="B6" s="32"/>
      <c r="C6" s="32"/>
      <c r="D6" s="32"/>
      <c r="F6" s="11"/>
    </row>
    <row r="7" spans="1:9" ht="20.25" customHeight="1" x14ac:dyDescent="0.15">
      <c r="A7" s="11"/>
      <c r="B7" s="11"/>
    </row>
    <row r="8" spans="1:9" ht="27" customHeight="1" x14ac:dyDescent="0.15">
      <c r="A8" s="33" t="s">
        <v>58</v>
      </c>
      <c r="B8" s="34"/>
      <c r="C8" s="35" t="str">
        <f>I8</f>
        <v/>
      </c>
      <c r="D8" s="36"/>
      <c r="G8" s="12" t="s">
        <v>35</v>
      </c>
      <c r="H8" s="12" t="s">
        <v>36</v>
      </c>
      <c r="I8" s="10" t="str">
        <f>IF(H9=0,"",ROUND(G9/H9,1))</f>
        <v/>
      </c>
    </row>
    <row r="9" spans="1:9" ht="20.25" customHeight="1" x14ac:dyDescent="0.15">
      <c r="A9" s="11"/>
      <c r="B9" s="11"/>
      <c r="G9" s="13">
        <f>G14+G38+G59</f>
        <v>0</v>
      </c>
      <c r="H9" s="13">
        <f>H14+H38+H59</f>
        <v>0</v>
      </c>
    </row>
    <row r="10" spans="1:9" ht="24" customHeight="1" x14ac:dyDescent="0.15">
      <c r="A10" s="14" t="s">
        <v>39</v>
      </c>
      <c r="C10" s="15"/>
      <c r="D10" s="15"/>
      <c r="E10" s="15"/>
    </row>
    <row r="11" spans="1:9" ht="24" customHeight="1" x14ac:dyDescent="0.15">
      <c r="A11" s="16" t="s">
        <v>42</v>
      </c>
      <c r="B11" s="16"/>
      <c r="C11" s="17"/>
      <c r="D11" s="17"/>
    </row>
    <row r="12" spans="1:9" ht="24" customHeight="1" x14ac:dyDescent="0.15">
      <c r="A12" s="16" t="s">
        <v>18</v>
      </c>
      <c r="B12" s="16"/>
      <c r="C12" s="17"/>
      <c r="D12" s="17"/>
      <c r="F12" s="17"/>
    </row>
    <row r="13" spans="1:9" ht="20.25" customHeight="1" x14ac:dyDescent="0.15">
      <c r="A13" s="28" t="s">
        <v>38</v>
      </c>
      <c r="B13" s="28"/>
      <c r="C13" s="18" t="s">
        <v>41</v>
      </c>
      <c r="D13" s="18" t="s">
        <v>59</v>
      </c>
      <c r="F13" s="18" t="s">
        <v>30</v>
      </c>
      <c r="G13" s="12" t="s">
        <v>35</v>
      </c>
      <c r="H13" s="12" t="s">
        <v>36</v>
      </c>
      <c r="I13" s="10" t="e">
        <f>IF(H14="","",ROUND(G14/H14,1))</f>
        <v>#DIV/0!</v>
      </c>
    </row>
    <row r="14" spans="1:9" ht="20.25" customHeight="1" x14ac:dyDescent="0.15">
      <c r="A14" s="39" t="s">
        <v>1</v>
      </c>
      <c r="B14" s="39"/>
      <c r="C14" s="5"/>
      <c r="D14" s="19" t="str">
        <f t="shared" ref="D14:D30" si="0">F14</f>
        <v/>
      </c>
      <c r="F14" s="20" t="str">
        <f>IF(C14="","",VLOOKUP(C14,非表示タブにする!$A$2:$B$5,2))</f>
        <v/>
      </c>
      <c r="G14" s="13">
        <f>SUM(D14:D30)</f>
        <v>0</v>
      </c>
      <c r="H14" s="8">
        <f>COUNTA(C14:C30)</f>
        <v>0</v>
      </c>
    </row>
    <row r="15" spans="1:9" ht="20.25" customHeight="1" x14ac:dyDescent="0.15">
      <c r="A15" s="39" t="s">
        <v>2</v>
      </c>
      <c r="B15" s="39"/>
      <c r="C15" s="5"/>
      <c r="D15" s="19" t="str">
        <f t="shared" si="0"/>
        <v/>
      </c>
      <c r="F15" s="20" t="str">
        <f>IF(C15="","",VLOOKUP(C15,非表示タブにする!$A$2:$B$5,2))</f>
        <v/>
      </c>
    </row>
    <row r="16" spans="1:9" ht="20.25" customHeight="1" x14ac:dyDescent="0.15">
      <c r="A16" s="39" t="s">
        <v>3</v>
      </c>
      <c r="B16" s="39"/>
      <c r="C16" s="5"/>
      <c r="D16" s="19" t="str">
        <f t="shared" si="0"/>
        <v/>
      </c>
      <c r="F16" s="20" t="str">
        <f>IF(C16="","",VLOOKUP(C16,非表示タブにする!$A$2:$B$5,2))</f>
        <v/>
      </c>
    </row>
    <row r="17" spans="1:6" ht="20.25" customHeight="1" x14ac:dyDescent="0.15">
      <c r="A17" s="39" t="s">
        <v>4</v>
      </c>
      <c r="B17" s="39"/>
      <c r="C17" s="5"/>
      <c r="D17" s="19" t="str">
        <f t="shared" si="0"/>
        <v/>
      </c>
      <c r="F17" s="20" t="str">
        <f>IF(C17="","",VLOOKUP(C17,非表示タブにする!$A$2:$B$5,2))</f>
        <v/>
      </c>
    </row>
    <row r="18" spans="1:6" ht="20.25" customHeight="1" x14ac:dyDescent="0.15">
      <c r="A18" s="39" t="s">
        <v>5</v>
      </c>
      <c r="B18" s="39"/>
      <c r="C18" s="5"/>
      <c r="D18" s="19" t="str">
        <f t="shared" si="0"/>
        <v/>
      </c>
      <c r="F18" s="20" t="str">
        <f>IF(C18="","",VLOOKUP(C18,非表示タブにする!$A$2:$B$5,2))</f>
        <v/>
      </c>
    </row>
    <row r="19" spans="1:6" ht="20.25" customHeight="1" x14ac:dyDescent="0.15">
      <c r="A19" s="39" t="s">
        <v>6</v>
      </c>
      <c r="B19" s="39"/>
      <c r="C19" s="5"/>
      <c r="D19" s="19" t="str">
        <f t="shared" si="0"/>
        <v/>
      </c>
      <c r="F19" s="20" t="str">
        <f>IF(C19="","",VLOOKUP(C19,非表示タブにする!$A$2:$B$5,2))</f>
        <v/>
      </c>
    </row>
    <row r="20" spans="1:6" ht="20.25" customHeight="1" x14ac:dyDescent="0.15">
      <c r="A20" s="39" t="s">
        <v>7</v>
      </c>
      <c r="B20" s="39"/>
      <c r="C20" s="5"/>
      <c r="D20" s="19" t="str">
        <f t="shared" si="0"/>
        <v/>
      </c>
      <c r="F20" s="20" t="str">
        <f>IF(C20="","",VLOOKUP(C20,非表示タブにする!$A$2:$B$5,2))</f>
        <v/>
      </c>
    </row>
    <row r="21" spans="1:6" ht="20.25" customHeight="1" x14ac:dyDescent="0.15">
      <c r="A21" s="39" t="s">
        <v>8</v>
      </c>
      <c r="B21" s="39"/>
      <c r="C21" s="5"/>
      <c r="D21" s="19" t="str">
        <f t="shared" si="0"/>
        <v/>
      </c>
      <c r="F21" s="20" t="str">
        <f>IF(C21="","",VLOOKUP(C21,非表示タブにする!$A$2:$B$5,2))</f>
        <v/>
      </c>
    </row>
    <row r="22" spans="1:6" ht="20.25" customHeight="1" x14ac:dyDescent="0.15">
      <c r="A22" s="39" t="s">
        <v>9</v>
      </c>
      <c r="B22" s="39"/>
      <c r="C22" s="5"/>
      <c r="D22" s="19" t="str">
        <f t="shared" si="0"/>
        <v/>
      </c>
      <c r="F22" s="20" t="str">
        <f>IF(C22="","",VLOOKUP(C22,非表示タブにする!$A$2:$B$5,2))</f>
        <v/>
      </c>
    </row>
    <row r="23" spans="1:6" ht="20.25" customHeight="1" x14ac:dyDescent="0.15">
      <c r="A23" s="39" t="s">
        <v>10</v>
      </c>
      <c r="B23" s="39"/>
      <c r="C23" s="5"/>
      <c r="D23" s="19" t="str">
        <f t="shared" si="0"/>
        <v/>
      </c>
      <c r="F23" s="20" t="str">
        <f>IF(C23="","",VLOOKUP(C23,非表示タブにする!$A$2:$B$5,2))</f>
        <v/>
      </c>
    </row>
    <row r="24" spans="1:6" ht="20.25" customHeight="1" x14ac:dyDescent="0.15">
      <c r="A24" s="39" t="s">
        <v>11</v>
      </c>
      <c r="B24" s="39"/>
      <c r="C24" s="5"/>
      <c r="D24" s="19" t="str">
        <f t="shared" si="0"/>
        <v/>
      </c>
      <c r="F24" s="20" t="str">
        <f>IF(C24="","",VLOOKUP(C24,非表示タブにする!$A$2:$B$5,2))</f>
        <v/>
      </c>
    </row>
    <row r="25" spans="1:6" ht="20.25" customHeight="1" x14ac:dyDescent="0.15">
      <c r="A25" s="39" t="s">
        <v>12</v>
      </c>
      <c r="B25" s="39"/>
      <c r="C25" s="5"/>
      <c r="D25" s="19" t="str">
        <f t="shared" si="0"/>
        <v/>
      </c>
      <c r="F25" s="20" t="str">
        <f>IF(C25="","",VLOOKUP(C25,非表示タブにする!$A$2:$B$5,2))</f>
        <v/>
      </c>
    </row>
    <row r="26" spans="1:6" ht="20.25" customHeight="1" x14ac:dyDescent="0.15">
      <c r="A26" s="39" t="s">
        <v>13</v>
      </c>
      <c r="B26" s="39"/>
      <c r="C26" s="5"/>
      <c r="D26" s="19" t="str">
        <f t="shared" si="0"/>
        <v/>
      </c>
      <c r="F26" s="20" t="str">
        <f>IF(C26="","",VLOOKUP(C26,非表示タブにする!$A$2:$B$5,2))</f>
        <v/>
      </c>
    </row>
    <row r="27" spans="1:6" ht="20.25" customHeight="1" x14ac:dyDescent="0.15">
      <c r="A27" s="39" t="s">
        <v>14</v>
      </c>
      <c r="B27" s="39"/>
      <c r="C27" s="5"/>
      <c r="D27" s="19" t="str">
        <f t="shared" si="0"/>
        <v/>
      </c>
      <c r="F27" s="20" t="str">
        <f>IF(C27="","",VLOOKUP(C27,非表示タブにする!$A$2:$B$5,2))</f>
        <v/>
      </c>
    </row>
    <row r="28" spans="1:6" ht="20.25" customHeight="1" x14ac:dyDescent="0.15">
      <c r="A28" s="39" t="s">
        <v>15</v>
      </c>
      <c r="B28" s="39"/>
      <c r="C28" s="5"/>
      <c r="D28" s="19" t="str">
        <f t="shared" si="0"/>
        <v/>
      </c>
      <c r="F28" s="20" t="str">
        <f>IF(C28="","",VLOOKUP(C28,非表示タブにする!$A$2:$B$5,2))</f>
        <v/>
      </c>
    </row>
    <row r="29" spans="1:6" ht="20.25" customHeight="1" x14ac:dyDescent="0.15">
      <c r="A29" s="39" t="s">
        <v>16</v>
      </c>
      <c r="B29" s="39"/>
      <c r="C29" s="5"/>
      <c r="D29" s="19" t="str">
        <f t="shared" si="0"/>
        <v/>
      </c>
      <c r="F29" s="20" t="str">
        <f>IF(C29="","",VLOOKUP(C29,非表示タブにする!$A$2:$B$5,2))</f>
        <v/>
      </c>
    </row>
    <row r="30" spans="1:6" ht="20.25" customHeight="1" x14ac:dyDescent="0.15">
      <c r="A30" s="39" t="s">
        <v>17</v>
      </c>
      <c r="B30" s="39"/>
      <c r="C30" s="5"/>
      <c r="D30" s="19" t="str">
        <f t="shared" si="0"/>
        <v/>
      </c>
      <c r="F30" s="20" t="str">
        <f>IF(C30="","",VLOOKUP(C30,非表示タブにする!$A$2:$B$5,2))</f>
        <v/>
      </c>
    </row>
    <row r="31" spans="1:6" ht="20.25" customHeight="1" x14ac:dyDescent="0.15">
      <c r="C31" s="15"/>
      <c r="D31" s="15"/>
      <c r="E31" s="15"/>
      <c r="F31" s="15"/>
    </row>
    <row r="32" spans="1:6" ht="24" customHeight="1" x14ac:dyDescent="0.15">
      <c r="A32" s="14" t="s">
        <v>34</v>
      </c>
      <c r="C32" s="15"/>
      <c r="D32" s="15"/>
      <c r="E32" s="15"/>
      <c r="F32" s="15"/>
    </row>
    <row r="33" spans="1:9" ht="24.75" customHeight="1" x14ac:dyDescent="0.15">
      <c r="A33" s="32" t="s">
        <v>62</v>
      </c>
      <c r="B33" s="32"/>
      <c r="C33" s="32"/>
      <c r="D33" s="32"/>
      <c r="F33" s="11"/>
    </row>
    <row r="34" spans="1:9" ht="24.75" customHeight="1" x14ac:dyDescent="0.15">
      <c r="A34" s="21" t="s">
        <v>63</v>
      </c>
      <c r="B34" s="21"/>
    </row>
    <row r="35" spans="1:9" ht="24.75" customHeight="1" x14ac:dyDescent="0.15">
      <c r="A35" s="21" t="s">
        <v>64</v>
      </c>
      <c r="B35" s="21"/>
    </row>
    <row r="36" spans="1:9" ht="24.75" customHeight="1" x14ac:dyDescent="0.15">
      <c r="A36" s="21" t="s">
        <v>65</v>
      </c>
      <c r="B36" s="21"/>
    </row>
    <row r="37" spans="1:9" ht="20.25" customHeight="1" x14ac:dyDescent="0.15">
      <c r="A37" s="28" t="s">
        <v>57</v>
      </c>
      <c r="B37" s="28"/>
      <c r="C37" s="18" t="s">
        <v>56</v>
      </c>
      <c r="D37" s="18" t="s">
        <v>59</v>
      </c>
      <c r="F37" s="22" t="s">
        <v>30</v>
      </c>
      <c r="G37" s="12" t="s">
        <v>35</v>
      </c>
      <c r="H37" s="12" t="s">
        <v>36</v>
      </c>
      <c r="I37" s="10" t="e">
        <f>ROUND(G38/H38,1)</f>
        <v>#DIV/0!</v>
      </c>
    </row>
    <row r="38" spans="1:9" ht="20.25" customHeight="1" x14ac:dyDescent="0.15">
      <c r="A38" s="40"/>
      <c r="B38" s="40"/>
      <c r="C38" s="6"/>
      <c r="D38" s="19" t="str">
        <f t="shared" ref="D38:D54" si="1">F38</f>
        <v/>
      </c>
      <c r="F38" s="20" t="str">
        <f>IF(C38="","",IF(C38="合格",3,IF(C38="単位修得見込",3,C38)))</f>
        <v/>
      </c>
      <c r="G38" s="13">
        <f>SUM(D38:D54)</f>
        <v>0</v>
      </c>
      <c r="H38" s="8">
        <f>COUNTA(C38:C54)</f>
        <v>0</v>
      </c>
    </row>
    <row r="39" spans="1:9" ht="20.25" customHeight="1" x14ac:dyDescent="0.15">
      <c r="A39" s="40"/>
      <c r="B39" s="40"/>
      <c r="C39" s="6"/>
      <c r="D39" s="19" t="str">
        <f>F39</f>
        <v/>
      </c>
      <c r="F39" s="20" t="str">
        <f t="shared" ref="F39:F54" si="2">IF(C39="","",IF(C39="合格",3,IF(C39="単位修得見込",3,C39)))</f>
        <v/>
      </c>
      <c r="G39" s="13">
        <f t="shared" ref="G39:G54" si="3">SUM(D39:D55)</f>
        <v>0</v>
      </c>
      <c r="H39" s="8">
        <f t="shared" ref="H39:H54" si="4">COUNTA(C39:C55)</f>
        <v>0</v>
      </c>
    </row>
    <row r="40" spans="1:9" ht="20.25" customHeight="1" x14ac:dyDescent="0.15">
      <c r="A40" s="40"/>
      <c r="B40" s="40"/>
      <c r="C40" s="6"/>
      <c r="D40" s="19" t="str">
        <f t="shared" si="1"/>
        <v/>
      </c>
      <c r="F40" s="20" t="str">
        <f t="shared" si="2"/>
        <v/>
      </c>
      <c r="G40" s="13">
        <f t="shared" si="3"/>
        <v>0</v>
      </c>
      <c r="H40" s="8">
        <f t="shared" si="4"/>
        <v>0</v>
      </c>
    </row>
    <row r="41" spans="1:9" ht="20.25" customHeight="1" x14ac:dyDescent="0.15">
      <c r="A41" s="40"/>
      <c r="B41" s="40"/>
      <c r="C41" s="6"/>
      <c r="D41" s="19" t="str">
        <f t="shared" si="1"/>
        <v/>
      </c>
      <c r="F41" s="20" t="str">
        <f t="shared" si="2"/>
        <v/>
      </c>
      <c r="G41" s="13">
        <f t="shared" si="3"/>
        <v>0</v>
      </c>
      <c r="H41" s="8">
        <f t="shared" si="4"/>
        <v>0</v>
      </c>
    </row>
    <row r="42" spans="1:9" ht="20.25" customHeight="1" x14ac:dyDescent="0.15">
      <c r="A42" s="40"/>
      <c r="B42" s="40"/>
      <c r="C42" s="6"/>
      <c r="D42" s="19" t="str">
        <f t="shared" si="1"/>
        <v/>
      </c>
      <c r="F42" s="20" t="str">
        <f t="shared" si="2"/>
        <v/>
      </c>
      <c r="G42" s="13">
        <f t="shared" si="3"/>
        <v>0</v>
      </c>
      <c r="H42" s="8">
        <f t="shared" si="4"/>
        <v>1</v>
      </c>
    </row>
    <row r="43" spans="1:9" ht="20.25" customHeight="1" x14ac:dyDescent="0.15">
      <c r="A43" s="40"/>
      <c r="B43" s="40"/>
      <c r="C43" s="6"/>
      <c r="D43" s="19" t="str">
        <f t="shared" si="1"/>
        <v/>
      </c>
      <c r="F43" s="20" t="str">
        <f t="shared" si="2"/>
        <v/>
      </c>
      <c r="G43" s="13">
        <f t="shared" si="3"/>
        <v>0</v>
      </c>
      <c r="H43" s="8">
        <f t="shared" si="4"/>
        <v>1</v>
      </c>
    </row>
    <row r="44" spans="1:9" ht="20.25" customHeight="1" x14ac:dyDescent="0.15">
      <c r="A44" s="40"/>
      <c r="B44" s="40"/>
      <c r="C44" s="6"/>
      <c r="D44" s="19" t="str">
        <f t="shared" si="1"/>
        <v/>
      </c>
      <c r="F44" s="20" t="str">
        <f t="shared" si="2"/>
        <v/>
      </c>
      <c r="G44" s="13">
        <f t="shared" si="3"/>
        <v>0</v>
      </c>
      <c r="H44" s="8">
        <f t="shared" si="4"/>
        <v>1</v>
      </c>
    </row>
    <row r="45" spans="1:9" ht="20.25" customHeight="1" x14ac:dyDescent="0.15">
      <c r="A45" s="40"/>
      <c r="B45" s="40"/>
      <c r="C45" s="6"/>
      <c r="D45" s="19" t="str">
        <f t="shared" si="1"/>
        <v/>
      </c>
      <c r="F45" s="20" t="str">
        <f t="shared" si="2"/>
        <v/>
      </c>
      <c r="G45" s="13">
        <f t="shared" si="3"/>
        <v>0</v>
      </c>
      <c r="H45" s="8">
        <f t="shared" si="4"/>
        <v>1</v>
      </c>
    </row>
    <row r="46" spans="1:9" ht="20.25" customHeight="1" x14ac:dyDescent="0.15">
      <c r="A46" s="40"/>
      <c r="B46" s="40"/>
      <c r="C46" s="6"/>
      <c r="D46" s="19" t="str">
        <f t="shared" si="1"/>
        <v/>
      </c>
      <c r="F46" s="20" t="str">
        <f t="shared" si="2"/>
        <v/>
      </c>
      <c r="G46" s="13">
        <f t="shared" si="3"/>
        <v>0</v>
      </c>
      <c r="H46" s="8">
        <f t="shared" si="4"/>
        <v>1</v>
      </c>
    </row>
    <row r="47" spans="1:9" ht="20.25" customHeight="1" x14ac:dyDescent="0.15">
      <c r="A47" s="40"/>
      <c r="B47" s="40"/>
      <c r="C47" s="6"/>
      <c r="D47" s="19" t="str">
        <f t="shared" si="1"/>
        <v/>
      </c>
      <c r="F47" s="20" t="str">
        <f t="shared" si="2"/>
        <v/>
      </c>
      <c r="G47" s="13">
        <f t="shared" si="3"/>
        <v>0</v>
      </c>
      <c r="H47" s="8">
        <f t="shared" si="4"/>
        <v>1</v>
      </c>
    </row>
    <row r="48" spans="1:9" ht="20.25" customHeight="1" x14ac:dyDescent="0.15">
      <c r="A48" s="40"/>
      <c r="B48" s="40"/>
      <c r="C48" s="6"/>
      <c r="D48" s="19" t="str">
        <f t="shared" si="1"/>
        <v/>
      </c>
      <c r="F48" s="20" t="str">
        <f t="shared" si="2"/>
        <v/>
      </c>
      <c r="G48" s="13">
        <f t="shared" si="3"/>
        <v>0</v>
      </c>
      <c r="H48" s="8">
        <f t="shared" si="4"/>
        <v>1</v>
      </c>
    </row>
    <row r="49" spans="1:9" ht="20.25" customHeight="1" x14ac:dyDescent="0.15">
      <c r="A49" s="40"/>
      <c r="B49" s="40"/>
      <c r="C49" s="6"/>
      <c r="D49" s="19" t="str">
        <f t="shared" si="1"/>
        <v/>
      </c>
      <c r="F49" s="20" t="str">
        <f t="shared" si="2"/>
        <v/>
      </c>
      <c r="G49" s="13">
        <f t="shared" si="3"/>
        <v>0</v>
      </c>
      <c r="H49" s="8">
        <f t="shared" si="4"/>
        <v>1</v>
      </c>
    </row>
    <row r="50" spans="1:9" ht="20.25" customHeight="1" x14ac:dyDescent="0.15">
      <c r="A50" s="40"/>
      <c r="B50" s="40"/>
      <c r="C50" s="6"/>
      <c r="D50" s="19" t="str">
        <f t="shared" si="1"/>
        <v/>
      </c>
      <c r="F50" s="20" t="str">
        <f t="shared" si="2"/>
        <v/>
      </c>
      <c r="G50" s="13">
        <f t="shared" si="3"/>
        <v>0</v>
      </c>
      <c r="H50" s="8">
        <f t="shared" si="4"/>
        <v>1</v>
      </c>
    </row>
    <row r="51" spans="1:9" ht="20.25" customHeight="1" x14ac:dyDescent="0.15">
      <c r="A51" s="40"/>
      <c r="B51" s="40"/>
      <c r="C51" s="6"/>
      <c r="D51" s="19" t="str">
        <f t="shared" si="1"/>
        <v/>
      </c>
      <c r="F51" s="20" t="str">
        <f t="shared" si="2"/>
        <v/>
      </c>
      <c r="G51" s="13">
        <f t="shared" si="3"/>
        <v>0</v>
      </c>
      <c r="H51" s="8">
        <f t="shared" si="4"/>
        <v>1</v>
      </c>
    </row>
    <row r="52" spans="1:9" ht="20.25" customHeight="1" x14ac:dyDescent="0.15">
      <c r="A52" s="40"/>
      <c r="B52" s="40"/>
      <c r="C52" s="6"/>
      <c r="D52" s="19" t="str">
        <f t="shared" si="1"/>
        <v/>
      </c>
      <c r="F52" s="20" t="str">
        <f t="shared" si="2"/>
        <v/>
      </c>
      <c r="G52" s="13">
        <f t="shared" si="3"/>
        <v>0</v>
      </c>
      <c r="H52" s="8">
        <f t="shared" si="4"/>
        <v>1</v>
      </c>
    </row>
    <row r="53" spans="1:9" ht="20.25" customHeight="1" x14ac:dyDescent="0.15">
      <c r="A53" s="40"/>
      <c r="B53" s="40"/>
      <c r="C53" s="6"/>
      <c r="D53" s="19" t="str">
        <f t="shared" si="1"/>
        <v/>
      </c>
      <c r="F53" s="20" t="str">
        <f t="shared" si="2"/>
        <v/>
      </c>
      <c r="G53" s="13">
        <f t="shared" si="3"/>
        <v>0</v>
      </c>
      <c r="H53" s="8">
        <f t="shared" si="4"/>
        <v>1</v>
      </c>
    </row>
    <row r="54" spans="1:9" ht="20.25" customHeight="1" x14ac:dyDescent="0.15">
      <c r="A54" s="40"/>
      <c r="B54" s="40"/>
      <c r="C54" s="6"/>
      <c r="D54" s="19" t="str">
        <f t="shared" si="1"/>
        <v/>
      </c>
      <c r="F54" s="20" t="str">
        <f t="shared" si="2"/>
        <v/>
      </c>
      <c r="G54" s="13">
        <f t="shared" si="3"/>
        <v>0</v>
      </c>
      <c r="H54" s="8">
        <f t="shared" si="4"/>
        <v>1</v>
      </c>
    </row>
    <row r="56" spans="1:9" ht="24" customHeight="1" x14ac:dyDescent="0.15">
      <c r="A56" s="21" t="s">
        <v>50</v>
      </c>
      <c r="B56" s="21"/>
    </row>
    <row r="57" spans="1:9" ht="24" customHeight="1" x14ac:dyDescent="0.15">
      <c r="A57" s="21" t="s">
        <v>61</v>
      </c>
      <c r="B57" s="21"/>
    </row>
    <row r="58" spans="1:9" ht="59.25" customHeight="1" x14ac:dyDescent="0.15">
      <c r="A58" s="18" t="s">
        <v>43</v>
      </c>
      <c r="B58" s="18" t="s">
        <v>49</v>
      </c>
      <c r="C58" s="23" t="s">
        <v>40</v>
      </c>
      <c r="D58" s="18" t="s">
        <v>59</v>
      </c>
      <c r="F58" s="24" t="s">
        <v>30</v>
      </c>
      <c r="G58" s="12" t="s">
        <v>35</v>
      </c>
      <c r="H58" s="12" t="s">
        <v>36</v>
      </c>
      <c r="I58" s="10" t="e">
        <f>ROUND(G59/H59,1)</f>
        <v>#DIV/0!</v>
      </c>
    </row>
    <row r="59" spans="1:9" ht="20.25" customHeight="1" x14ac:dyDescent="0.15">
      <c r="A59" s="25" t="s">
        <v>3</v>
      </c>
      <c r="B59" s="7"/>
      <c r="C59" s="6"/>
      <c r="D59" s="19" t="str">
        <f>IF(C59="","",F59)</f>
        <v/>
      </c>
      <c r="F59" s="20" t="str">
        <f>IF(B59="","",VLOOKUP(B59,非表示タブにする!$D$2:$E$3,2))</f>
        <v/>
      </c>
      <c r="G59" s="13">
        <f>SUM(D59:D62)</f>
        <v>0</v>
      </c>
      <c r="H59" s="8">
        <f>COUNTA(C59:C62)</f>
        <v>0</v>
      </c>
    </row>
    <row r="60" spans="1:9" ht="20.25" customHeight="1" x14ac:dyDescent="0.15">
      <c r="A60" s="25" t="s">
        <v>5</v>
      </c>
      <c r="B60" s="7"/>
      <c r="C60" s="6"/>
      <c r="D60" s="19" t="str">
        <f>IF(C60="","",F60)</f>
        <v/>
      </c>
      <c r="F60" s="20" t="str">
        <f>IF(B60="","",VLOOKUP(B60,非表示タブにする!$D$6:$E$7,2))</f>
        <v/>
      </c>
      <c r="G60" s="13"/>
    </row>
    <row r="61" spans="1:9" ht="20.25" customHeight="1" x14ac:dyDescent="0.15">
      <c r="A61" s="25" t="s">
        <v>11</v>
      </c>
      <c r="B61" s="7"/>
      <c r="C61" s="6"/>
      <c r="D61" s="19" t="str">
        <f>IF(C61="","",F61)</f>
        <v/>
      </c>
      <c r="F61" s="20" t="str">
        <f>IF(B61="","",VLOOKUP(B61,非表示タブにする!$G$2:$H$4,2))</f>
        <v/>
      </c>
    </row>
    <row r="62" spans="1:9" ht="20.25" customHeight="1" x14ac:dyDescent="0.15">
      <c r="A62" s="25" t="s">
        <v>17</v>
      </c>
      <c r="B62" s="7"/>
      <c r="C62" s="6"/>
      <c r="D62" s="19" t="str">
        <f>IF(C62="","",F62)</f>
        <v/>
      </c>
      <c r="F62" s="20" t="str">
        <f>IF(B62="","",VLOOKUP(B62,非表示タブにする!$J$2:$K$11,2))</f>
        <v/>
      </c>
    </row>
  </sheetData>
  <sheetProtection password="C887" sheet="1" formatCells="0" formatColumns="0" formatRows="0" autoFilter="0" pivotTables="0"/>
  <mergeCells count="43">
    <mergeCell ref="A54:B54"/>
    <mergeCell ref="A43:B43"/>
    <mergeCell ref="A44:B44"/>
    <mergeCell ref="A45:B45"/>
    <mergeCell ref="A46:B46"/>
    <mergeCell ref="A47:B47"/>
    <mergeCell ref="A48:B48"/>
    <mergeCell ref="A49:B49"/>
    <mergeCell ref="A50:B50"/>
    <mergeCell ref="A51:B51"/>
    <mergeCell ref="A52:B52"/>
    <mergeCell ref="A53:B53"/>
    <mergeCell ref="A42:B42"/>
    <mergeCell ref="A26:B26"/>
    <mergeCell ref="A27:B27"/>
    <mergeCell ref="A28:B28"/>
    <mergeCell ref="A29:B29"/>
    <mergeCell ref="A30:B30"/>
    <mergeCell ref="A33:D33"/>
    <mergeCell ref="A37:B37"/>
    <mergeCell ref="A38:B38"/>
    <mergeCell ref="A39:B39"/>
    <mergeCell ref="A40:B40"/>
    <mergeCell ref="A41:B41"/>
    <mergeCell ref="A25:B25"/>
    <mergeCell ref="A14:B14"/>
    <mergeCell ref="A15:B15"/>
    <mergeCell ref="A16:B16"/>
    <mergeCell ref="A17:B17"/>
    <mergeCell ref="A18:B18"/>
    <mergeCell ref="A19:B19"/>
    <mergeCell ref="A20:B20"/>
    <mergeCell ref="A21:B21"/>
    <mergeCell ref="A22:B22"/>
    <mergeCell ref="A23:B23"/>
    <mergeCell ref="A24:B24"/>
    <mergeCell ref="A13:B13"/>
    <mergeCell ref="A1:D1"/>
    <mergeCell ref="B3:D3"/>
    <mergeCell ref="A6:D6"/>
    <mergeCell ref="A8:B8"/>
    <mergeCell ref="C8:D8"/>
    <mergeCell ref="B4:D4"/>
  </mergeCells>
  <phoneticPr fontId="1"/>
  <dataValidations count="1">
    <dataValidation type="textLength" operator="equal" allowBlank="1" showInputMessage="1" showErrorMessage="1" error="選考管理番号は10桁の英数字を入力してください。" sqref="B4:D4">
      <formula1>10</formula1>
    </dataValidation>
  </dataValidations>
  <pageMargins left="0.70866141732283472" right="0.70866141732283472" top="0.74803149606299213" bottom="0.74803149606299213" header="0.31496062992125984" footer="0.31496062992125984"/>
  <pageSetup paperSize="9" scale="58" orientation="portrait" r:id="rId1"/>
  <headerFooter>
    <oddHeader>&amp;R様式ホ</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14:formula1>
            <xm:f>非表示タブにする!$A$7:$A$13</xm:f>
          </x14:formula1>
          <xm:sqref>C38:C54</xm:sqref>
        </x14:dataValidation>
        <x14:dataValidation type="list" allowBlank="1" showInputMessage="1" showErrorMessage="1">
          <x14:formula1>
            <xm:f>非表示タブにする!$D$6:$D$7</xm:f>
          </x14:formula1>
          <xm:sqref>B60</xm:sqref>
        </x14:dataValidation>
        <x14:dataValidation type="list" allowBlank="1" showInputMessage="1" showErrorMessage="1">
          <x14:formula1>
            <xm:f>非表示タブにする!$A$2:$A$4</xm:f>
          </x14:formula1>
          <xm:sqref>C14:C30</xm:sqref>
        </x14:dataValidation>
        <x14:dataValidation type="list" allowBlank="1" showInputMessage="1" showErrorMessage="1">
          <x14:formula1>
            <xm:f>非表示タブにする!$M$2:$M$3</xm:f>
          </x14:formula1>
          <xm:sqref>C59:C62</xm:sqref>
        </x14:dataValidation>
        <x14:dataValidation type="list" allowBlank="1" showInputMessage="1" showErrorMessage="1">
          <x14:formula1>
            <xm:f>非表示タブにする!$J$2:$J$11</xm:f>
          </x14:formula1>
          <xm:sqref>B62</xm:sqref>
        </x14:dataValidation>
        <x14:dataValidation type="list" allowBlank="1" showInputMessage="1" showErrorMessage="1">
          <x14:formula1>
            <xm:f>非表示タブにする!$G$2:$G$4</xm:f>
          </x14:formula1>
          <xm:sqref>B61</xm:sqref>
        </x14:dataValidation>
        <x14:dataValidation type="list" allowBlank="1" showInputMessage="1" showErrorMessage="1">
          <x14:formula1>
            <xm:f>非表示タブにする!$D$2:$D$3</xm:f>
          </x14:formula1>
          <xm:sqref>B59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3"/>
  <sheetViews>
    <sheetView workbookViewId="0">
      <selection activeCell="J35" sqref="J35"/>
    </sheetView>
  </sheetViews>
  <sheetFormatPr defaultColWidth="9" defaultRowHeight="13.5" x14ac:dyDescent="0.15"/>
  <cols>
    <col min="1" max="1" width="9" style="1"/>
    <col min="2" max="2" width="3" style="1" customWidth="1"/>
    <col min="3" max="3" width="4.25" style="1" customWidth="1"/>
    <col min="4" max="4" width="22.375" style="1" customWidth="1"/>
    <col min="5" max="5" width="4.125" style="1" customWidth="1"/>
    <col min="6" max="6" width="2.125" style="1" customWidth="1"/>
    <col min="7" max="7" width="25.875" style="1" customWidth="1"/>
    <col min="8" max="8" width="2.375" style="1" customWidth="1"/>
    <col min="9" max="9" width="2.5" style="1" customWidth="1"/>
    <col min="10" max="10" width="30.75" style="1" customWidth="1"/>
    <col min="11" max="11" width="4.625" style="1" customWidth="1"/>
    <col min="12" max="12" width="3" style="1" customWidth="1"/>
    <col min="13" max="13" width="4.875" style="1" customWidth="1"/>
    <col min="14" max="16384" width="9" style="1"/>
  </cols>
  <sheetData>
    <row r="1" spans="1:13" x14ac:dyDescent="0.15">
      <c r="D1" s="1" t="s">
        <v>19</v>
      </c>
      <c r="G1" s="1" t="s">
        <v>11</v>
      </c>
      <c r="J1" s="1" t="s">
        <v>17</v>
      </c>
    </row>
    <row r="2" spans="1:13" x14ac:dyDescent="0.15">
      <c r="A2" s="2" t="s">
        <v>31</v>
      </c>
      <c r="B2" s="2">
        <v>5</v>
      </c>
      <c r="D2" s="2" t="s">
        <v>45</v>
      </c>
      <c r="E2" s="3">
        <v>5</v>
      </c>
      <c r="G2" s="2" t="s">
        <v>52</v>
      </c>
      <c r="H2" s="3">
        <v>5</v>
      </c>
      <c r="J2" s="2" t="s">
        <v>20</v>
      </c>
      <c r="K2" s="2">
        <v>5</v>
      </c>
      <c r="M2" s="2" t="s">
        <v>29</v>
      </c>
    </row>
    <row r="3" spans="1:13" x14ac:dyDescent="0.15">
      <c r="A3" s="2" t="s">
        <v>32</v>
      </c>
      <c r="B3" s="2">
        <v>4</v>
      </c>
      <c r="D3" s="2" t="s">
        <v>47</v>
      </c>
      <c r="E3" s="3">
        <v>4</v>
      </c>
      <c r="G3" s="2" t="s">
        <v>53</v>
      </c>
      <c r="H3" s="3">
        <v>5</v>
      </c>
      <c r="J3" s="2" t="s">
        <v>21</v>
      </c>
      <c r="K3" s="2">
        <v>5</v>
      </c>
    </row>
    <row r="4" spans="1:13" x14ac:dyDescent="0.15">
      <c r="A4" s="2" t="s">
        <v>33</v>
      </c>
      <c r="B4" s="2">
        <v>3</v>
      </c>
      <c r="G4" s="2" t="s">
        <v>54</v>
      </c>
      <c r="H4" s="3">
        <v>5</v>
      </c>
      <c r="J4" s="2" t="s">
        <v>22</v>
      </c>
      <c r="K4" s="2">
        <v>5</v>
      </c>
    </row>
    <row r="5" spans="1:13" x14ac:dyDescent="0.15">
      <c r="A5" s="2" t="s">
        <v>29</v>
      </c>
      <c r="B5" s="2">
        <v>3</v>
      </c>
      <c r="D5" s="1" t="s">
        <v>5</v>
      </c>
      <c r="J5" s="2" t="s">
        <v>23</v>
      </c>
      <c r="K5" s="2">
        <v>5</v>
      </c>
    </row>
    <row r="6" spans="1:13" x14ac:dyDescent="0.15">
      <c r="D6" s="2" t="s">
        <v>46</v>
      </c>
      <c r="E6" s="3">
        <v>5</v>
      </c>
      <c r="J6" s="2" t="s">
        <v>25</v>
      </c>
      <c r="K6" s="2">
        <v>5</v>
      </c>
    </row>
    <row r="7" spans="1:13" x14ac:dyDescent="0.15">
      <c r="A7" s="2">
        <v>5</v>
      </c>
      <c r="B7" s="2">
        <v>5</v>
      </c>
      <c r="D7" s="2" t="s">
        <v>48</v>
      </c>
      <c r="E7" s="3">
        <v>4</v>
      </c>
      <c r="J7" s="2" t="s">
        <v>24</v>
      </c>
      <c r="K7" s="2">
        <v>5</v>
      </c>
    </row>
    <row r="8" spans="1:13" x14ac:dyDescent="0.15">
      <c r="A8" s="2">
        <v>4</v>
      </c>
      <c r="B8" s="2">
        <v>4</v>
      </c>
      <c r="J8" s="2" t="s">
        <v>44</v>
      </c>
      <c r="K8" s="2">
        <v>5</v>
      </c>
    </row>
    <row r="9" spans="1:13" x14ac:dyDescent="0.15">
      <c r="A9" s="2">
        <v>3</v>
      </c>
      <c r="B9" s="2">
        <v>3</v>
      </c>
      <c r="J9" s="2" t="s">
        <v>26</v>
      </c>
      <c r="K9" s="2">
        <v>5</v>
      </c>
    </row>
    <row r="10" spans="1:13" x14ac:dyDescent="0.15">
      <c r="A10" s="4">
        <v>2</v>
      </c>
      <c r="B10" s="4">
        <v>2</v>
      </c>
      <c r="J10" s="2" t="s">
        <v>27</v>
      </c>
      <c r="K10" s="2">
        <v>5</v>
      </c>
    </row>
    <row r="11" spans="1:13" x14ac:dyDescent="0.15">
      <c r="A11" s="4">
        <v>1</v>
      </c>
      <c r="B11" s="4">
        <v>1</v>
      </c>
      <c r="J11" s="2" t="s">
        <v>28</v>
      </c>
      <c r="K11" s="2">
        <v>5</v>
      </c>
    </row>
    <row r="12" spans="1:13" x14ac:dyDescent="0.15">
      <c r="A12" s="2" t="s">
        <v>29</v>
      </c>
      <c r="B12" s="2">
        <v>3</v>
      </c>
    </row>
    <row r="13" spans="1:13" x14ac:dyDescent="0.15">
      <c r="A13" s="2" t="s">
        <v>55</v>
      </c>
      <c r="B13" s="2">
        <v>3</v>
      </c>
    </row>
  </sheetData>
  <sheetProtection password="8DFC" sheet="1" objects="1" scenarios="1" formatCells="0" formatColumns="0" formatRows="0" insertColumns="0" insertRows="0" sort="0" autoFilter="0" pivotTables="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様式ホ</vt:lpstr>
      <vt:lpstr>非表示タブにする</vt:lpstr>
      <vt:lpstr>様式ホ!Print_Area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2026年度海外留学支援制度（学部学位取得型）高等学校卒業程度認定試験成績計算書（様式ホ）</dc:title>
  <dc:creator>JASSO</dc:creator>
  <cp:lastModifiedBy>海外留学支援課</cp:lastModifiedBy>
  <cp:lastPrinted>2025-07-14T01:18:42Z</cp:lastPrinted>
  <dcterms:created xsi:type="dcterms:W3CDTF">2014-07-10T10:30:26Z</dcterms:created>
  <dcterms:modified xsi:type="dcterms:W3CDTF">2025-07-23T07:29:22Z</dcterms:modified>
</cp:coreProperties>
</file>