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64011"/>
  <mc:AlternateContent xmlns:mc="http://schemas.openxmlformats.org/markup-compatibility/2006">
    <mc:Choice Requires="x15">
      <x15ac:absPath xmlns:x15ac="http://schemas.microsoft.com/office/spreadsheetml/2010/11/ac" url="\\10.230.0.11\USERS\HTC350\Redirect\Downloads\"/>
    </mc:Choice>
  </mc:AlternateContent>
  <workbookProtection workbookPassword="AB30" lockStructure="1"/>
  <bookViews>
    <workbookView showHorizontalScroll="0" showVerticalScroll="0" xWindow="0" yWindow="0" windowWidth="28800" windowHeight="12210" autoFilterDateGrouping="0"/>
  </bookViews>
  <sheets>
    <sheet name="入力シート" sheetId="6" r:id="rId1"/>
    <sheet name="印刷用シート" sheetId="7" r:id="rId2"/>
    <sheet name="入力制限用シート" sheetId="8" state="hidden" r:id="rId3"/>
  </sheets>
  <definedNames>
    <definedName name="_xlnm.Print_Area" localSheetId="1">印刷用シート!$A$1:$AM$71</definedName>
    <definedName name="_xlnm.Print_Area" localSheetId="0">入力シート!$B$9:$S$10</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7" l="1"/>
  <c r="X18" i="7"/>
  <c r="G18" i="7"/>
  <c r="X62" i="7" l="1"/>
  <c r="G62" i="7"/>
  <c r="C8" i="6" l="1"/>
  <c r="AB5" i="7" l="1"/>
  <c r="J3" i="8"/>
  <c r="J2" i="8"/>
  <c r="J1" i="8"/>
  <c r="O41" i="7" l="1"/>
  <c r="X41" i="7"/>
  <c r="M37" i="7" l="1"/>
  <c r="I37" i="7"/>
  <c r="K37" i="7"/>
  <c r="C12" i="7" l="1"/>
  <c r="C10" i="7"/>
  <c r="C58" i="7"/>
  <c r="C7" i="6" l="1"/>
  <c r="C39" i="7"/>
  <c r="C45" i="7"/>
  <c r="C41" i="7"/>
  <c r="C47" i="7"/>
  <c r="I57" i="7" l="1"/>
  <c r="F57" i="7"/>
  <c r="C56" i="7"/>
  <c r="C54" i="7"/>
  <c r="X47" i="7"/>
  <c r="O47" i="7"/>
  <c r="Y43" i="7"/>
  <c r="R43" i="7"/>
  <c r="I43" i="7"/>
  <c r="C3" i="6"/>
  <c r="T54" i="7" l="1"/>
  <c r="AI43" i="7"/>
  <c r="AC43" i="7"/>
  <c r="AG43" i="7"/>
  <c r="AE43" i="7"/>
  <c r="AA43" i="7"/>
  <c r="T43" i="7"/>
  <c r="M43" i="7"/>
  <c r="K43" i="7"/>
  <c r="AI37" i="7"/>
  <c r="AG37" i="7"/>
  <c r="AE37" i="7"/>
  <c r="AC37" i="7"/>
  <c r="AA37" i="7"/>
  <c r="Y37" i="7"/>
  <c r="T37" i="7"/>
  <c r="R37" i="7"/>
  <c r="B24" i="7"/>
  <c r="C14" i="7"/>
  <c r="I13" i="7"/>
  <c r="F13" i="7"/>
  <c r="T12" i="7"/>
  <c r="AH9" i="7"/>
  <c r="AE9" i="7"/>
  <c r="X9" i="7"/>
  <c r="C5" i="6" l="1"/>
  <c r="C4" i="6" l="1"/>
  <c r="C6" i="6" l="1"/>
  <c r="B5" i="6"/>
  <c r="B4" i="6"/>
</calcChain>
</file>

<file path=xl/sharedStrings.xml><?xml version="1.0" encoding="utf-8"?>
<sst xmlns="http://schemas.openxmlformats.org/spreadsheetml/2006/main" count="195" uniqueCount="153">
  <si>
    <t>繰上返還申込書</t>
    <rPh sb="0" eb="2">
      <t>クリアゲ</t>
    </rPh>
    <rPh sb="2" eb="4">
      <t>ヘンカン</t>
    </rPh>
    <rPh sb="4" eb="7">
      <t>モウシコミショ</t>
    </rPh>
    <phoneticPr fontId="2"/>
  </si>
  <si>
    <t>日本学生支援機構理事長　殿</t>
    <phoneticPr fontId="2"/>
  </si>
  <si>
    <t>奨学生</t>
    <rPh sb="0" eb="3">
      <t>ショウガクセイ</t>
    </rPh>
    <phoneticPr fontId="2"/>
  </si>
  <si>
    <t>奨学生氏名
　　　　　　　　　　　　　　</t>
    <rPh sb="0" eb="3">
      <t>ショウガクセイ</t>
    </rPh>
    <rPh sb="3" eb="5">
      <t>シメイ</t>
    </rPh>
    <phoneticPr fontId="2"/>
  </si>
  <si>
    <t>旧姓</t>
    <rPh sb="0" eb="2">
      <t>キュウセイ</t>
    </rPh>
    <phoneticPr fontId="2"/>
  </si>
  <si>
    <t>（1）</t>
    <phoneticPr fontId="2"/>
  </si>
  <si>
    <t>A</t>
    <phoneticPr fontId="2"/>
  </si>
  <si>
    <t>B</t>
    <phoneticPr fontId="2"/>
  </si>
  <si>
    <t>（2）</t>
    <phoneticPr fontId="2"/>
  </si>
  <si>
    <t>通知送付先</t>
    <rPh sb="0" eb="2">
      <t>ツウチ</t>
    </rPh>
    <rPh sb="2" eb="4">
      <t>ソウフ</t>
    </rPh>
    <rPh sb="4" eb="5">
      <t>サキ</t>
    </rPh>
    <phoneticPr fontId="2"/>
  </si>
  <si>
    <t>自宅
電話番号　　　</t>
    <phoneticPr fontId="2"/>
  </si>
  <si>
    <t>携帯
電話番号　　</t>
    <rPh sb="0" eb="2">
      <t>ケイタイ</t>
    </rPh>
    <phoneticPr fontId="2"/>
  </si>
  <si>
    <r>
      <t>勤務先名</t>
    </r>
    <r>
      <rPr>
        <sz val="10"/>
        <rFont val="HGP創英角ﾎﾟｯﾌﾟ体"/>
        <family val="3"/>
        <charset val="128"/>
      </rPr>
      <t xml:space="preserve">
　　　　　　　　　　　　　　　　</t>
    </r>
    <rPh sb="0" eb="3">
      <t>キンムサキ</t>
    </rPh>
    <rPh sb="3" eb="4">
      <t>メイ</t>
    </rPh>
    <phoneticPr fontId="2"/>
  </si>
  <si>
    <t>ﾌﾘｶﾞﾅ　　　　　</t>
    <phoneticPr fontId="2"/>
  </si>
  <si>
    <t>-</t>
    <phoneticPr fontId="2"/>
  </si>
  <si>
    <t>全　　額</t>
    <phoneticPr fontId="2"/>
  </si>
  <si>
    <t>一　　部</t>
    <rPh sb="0" eb="1">
      <t>イチ</t>
    </rPh>
    <rPh sb="3" eb="4">
      <t>ブ</t>
    </rPh>
    <phoneticPr fontId="2"/>
  </si>
  <si>
    <t>月</t>
    <rPh sb="0" eb="1">
      <t>ガツ</t>
    </rPh>
    <phoneticPr fontId="2"/>
  </si>
  <si>
    <t>1．奨学生情報欄</t>
    <rPh sb="2" eb="8">
      <t>ショウガクセイジョウホウラン</t>
    </rPh>
    <phoneticPr fontId="2"/>
  </si>
  <si>
    <t>当月分＋</t>
    <rPh sb="0" eb="2">
      <t>トウゲツ</t>
    </rPh>
    <rPh sb="2" eb="3">
      <t>ブン</t>
    </rPh>
    <phoneticPr fontId="2"/>
  </si>
  <si>
    <t>回分</t>
    <rPh sb="0" eb="2">
      <t>カイブン</t>
    </rPh>
    <phoneticPr fontId="2"/>
  </si>
  <si>
    <t>円</t>
    <rPh sb="0" eb="1">
      <t>エン</t>
    </rPh>
    <phoneticPr fontId="2"/>
  </si>
  <si>
    <t>2．繰上返還希望月</t>
    <rPh sb="2" eb="6">
      <t>クリアゲヘンカン</t>
    </rPh>
    <rPh sb="6" eb="9">
      <t>キボウヅキ</t>
    </rPh>
    <phoneticPr fontId="2"/>
  </si>
  <si>
    <t>(2)</t>
    <phoneticPr fontId="2"/>
  </si>
  <si>
    <t>※ハイフンありで入力</t>
    <rPh sb="8" eb="10">
      <t>ニュウリョク</t>
    </rPh>
    <phoneticPr fontId="2"/>
  </si>
  <si>
    <t>生年月日</t>
    <rPh sb="0" eb="2">
      <t>セイネン</t>
    </rPh>
    <rPh sb="2" eb="4">
      <t>ガッピ</t>
    </rPh>
    <phoneticPr fontId="2"/>
  </si>
  <si>
    <t>奨学生番号</t>
    <rPh sb="0" eb="3">
      <t>ショウガクセイ</t>
    </rPh>
    <rPh sb="3" eb="5">
      <t>バンゴウ</t>
    </rPh>
    <phoneticPr fontId="2"/>
  </si>
  <si>
    <t>スカラネット・パーソナル（インターネット）では繰上返還の申込み、及び返還残額の確認もできます。</t>
    <rPh sb="23" eb="27">
      <t>クリアゲヘンカン</t>
    </rPh>
    <rPh sb="28" eb="30">
      <t>モウシコミ</t>
    </rPh>
    <rPh sb="32" eb="33">
      <t>オヨ</t>
    </rPh>
    <rPh sb="34" eb="38">
      <t>ヘンカンザンガク</t>
    </rPh>
    <rPh sb="39" eb="41">
      <t>カクニン</t>
    </rPh>
    <phoneticPr fontId="2"/>
  </si>
  <si>
    <t>郵送による繰上返還の申込は、繰上返還を希望する月の振替日の一か月前に締め切ります。</t>
    <rPh sb="0" eb="2">
      <t>ユウソウ</t>
    </rPh>
    <rPh sb="5" eb="9">
      <t>クリアゲヘンカン</t>
    </rPh>
    <rPh sb="10" eb="12">
      <t>モウシコミ</t>
    </rPh>
    <rPh sb="14" eb="18">
      <t>クリアゲヘンカン</t>
    </rPh>
    <rPh sb="19" eb="21">
      <t>キボウ</t>
    </rPh>
    <rPh sb="23" eb="24">
      <t>ツキ</t>
    </rPh>
    <rPh sb="25" eb="27">
      <t>フリカエ</t>
    </rPh>
    <rPh sb="27" eb="28">
      <t>ビ</t>
    </rPh>
    <rPh sb="29" eb="30">
      <t>イッ</t>
    </rPh>
    <rPh sb="31" eb="32">
      <t>ゲツ</t>
    </rPh>
    <rPh sb="32" eb="33">
      <t>マエ</t>
    </rPh>
    <rPh sb="34" eb="35">
      <t>シ</t>
    </rPh>
    <rPh sb="36" eb="37">
      <t>キ</t>
    </rPh>
    <phoneticPr fontId="2"/>
  </si>
  <si>
    <t>年</t>
    <rPh sb="0" eb="1">
      <t>ネン</t>
    </rPh>
    <phoneticPr fontId="2"/>
  </si>
  <si>
    <t>日</t>
    <rPh sb="0" eb="1">
      <t>ニチ</t>
    </rPh>
    <phoneticPr fontId="2"/>
  </si>
  <si>
    <t>（3桁）</t>
    <rPh sb="2" eb="3">
      <t>ケタ</t>
    </rPh>
    <phoneticPr fontId="2"/>
  </si>
  <si>
    <t>（4桁）</t>
    <rPh sb="2" eb="3">
      <t>ケタ</t>
    </rPh>
    <phoneticPr fontId="2"/>
  </si>
  <si>
    <t>A：回数</t>
    <rPh sb="2" eb="4">
      <t>カイスウ</t>
    </rPh>
    <phoneticPr fontId="2"/>
  </si>
  <si>
    <t>B：上限金額</t>
    <rPh sb="2" eb="6">
      <t>ジョウゲンキンガク</t>
    </rPh>
    <phoneticPr fontId="2"/>
  </si>
  <si>
    <t>回分</t>
  </si>
  <si>
    <t>カタ</t>
    <phoneticPr fontId="2"/>
  </si>
  <si>
    <t>キヨ</t>
    <phoneticPr fontId="2"/>
  </si>
  <si>
    <t>(1)</t>
    <phoneticPr fontId="2"/>
  </si>
  <si>
    <t>07</t>
  </si>
  <si>
    <t>04</t>
    <phoneticPr fontId="2"/>
  </si>
  <si>
    <t>06</t>
  </si>
  <si>
    <t>08</t>
  </si>
  <si>
    <t>02</t>
    <phoneticPr fontId="2"/>
  </si>
  <si>
    <t>00</t>
    <phoneticPr fontId="2"/>
  </si>
  <si>
    <t>01</t>
    <phoneticPr fontId="2"/>
  </si>
  <si>
    <t>セミ</t>
    <phoneticPr fontId="2"/>
  </si>
  <si>
    <t>コウ</t>
    <phoneticPr fontId="2"/>
  </si>
  <si>
    <t>回分</t>
    <phoneticPr fontId="2"/>
  </si>
  <si>
    <t>セコ</t>
    <phoneticPr fontId="2"/>
  </si>
  <si>
    <t>黄色いセルは入力必須項目です。すべて入力してください。
※　「1．奨学生情報欄」から「4．繰上返還通知送付先」まで漏れなく入力してください。</t>
    <rPh sb="0" eb="2">
      <t>キイロ</t>
    </rPh>
    <rPh sb="6" eb="8">
      <t>ニュウリョク</t>
    </rPh>
    <rPh sb="8" eb="10">
      <t>ヒッス</t>
    </rPh>
    <rPh sb="10" eb="12">
      <t>コウモク</t>
    </rPh>
    <rPh sb="18" eb="20">
      <t>ニュウリョク</t>
    </rPh>
    <rPh sb="33" eb="39">
      <t>ショウガクセイジョウホウラン</t>
    </rPh>
    <rPh sb="45" eb="54">
      <t>クリアゲヘンカンツウチソウフサキ</t>
    </rPh>
    <rPh sb="57" eb="58">
      <t>モ</t>
    </rPh>
    <rPh sb="61" eb="63">
      <t>ニュウリョク</t>
    </rPh>
    <phoneticPr fontId="2"/>
  </si>
  <si>
    <t>※奨学生本人から見た関係を入力してください（奨学生本人の場合は「本人」と入力）。</t>
  </si>
  <si>
    <t>※自宅電話番号がない場合は、自宅電話番号にも携帯電話番号を入力してください。</t>
    <rPh sb="1" eb="7">
      <t>ジタクデンワバンゴウ</t>
    </rPh>
    <rPh sb="10" eb="12">
      <t>バアイ</t>
    </rPh>
    <rPh sb="14" eb="16">
      <t>ジタク</t>
    </rPh>
    <rPh sb="16" eb="20">
      <t>デンワバンゴウ</t>
    </rPh>
    <rPh sb="22" eb="28">
      <t>ケイタイデンワバンゴウ</t>
    </rPh>
    <rPh sb="29" eb="31">
      <t>ニュウリョク</t>
    </rPh>
    <phoneticPr fontId="2"/>
  </si>
  <si>
    <t>奨学生カナ氏名</t>
    <rPh sb="0" eb="3">
      <t>ショウガクセイ</t>
    </rPh>
    <rPh sb="5" eb="7">
      <t>シメイ</t>
    </rPh>
    <phoneticPr fontId="2"/>
  </si>
  <si>
    <t>奨学生漢字氏名</t>
    <rPh sb="0" eb="3">
      <t>ショウガクセイ</t>
    </rPh>
    <rPh sb="3" eb="5">
      <t>カンジ</t>
    </rPh>
    <rPh sb="5" eb="7">
      <t>シメイ</t>
    </rPh>
    <phoneticPr fontId="2"/>
  </si>
  <si>
    <t>生年月日(西暦）</t>
    <rPh sb="0" eb="4">
      <t>セイネンガッピ</t>
    </rPh>
    <rPh sb="5" eb="7">
      <t>セイレキ</t>
    </rPh>
    <phoneticPr fontId="2"/>
  </si>
  <si>
    <t>住所（郵便番号）</t>
    <rPh sb="0" eb="2">
      <t>ジュウショ</t>
    </rPh>
    <rPh sb="3" eb="7">
      <t>ユウビンバンゴウ</t>
    </rPh>
    <phoneticPr fontId="2"/>
  </si>
  <si>
    <t>住所</t>
    <rPh sb="0" eb="2">
      <t>ジュウショ</t>
    </rPh>
    <phoneticPr fontId="2"/>
  </si>
  <si>
    <t>自宅電話番号</t>
    <rPh sb="0" eb="6">
      <t>ジタクデンワバンゴウ</t>
    </rPh>
    <phoneticPr fontId="2"/>
  </si>
  <si>
    <t>携帯電話番号</t>
    <rPh sb="0" eb="6">
      <t>ケイタイデンワバンゴウ</t>
    </rPh>
    <phoneticPr fontId="2"/>
  </si>
  <si>
    <t>勤務先名</t>
    <rPh sb="0" eb="4">
      <t>キンムサキメイ</t>
    </rPh>
    <phoneticPr fontId="2"/>
  </si>
  <si>
    <t>繰上返還希望月</t>
    <rPh sb="0" eb="4">
      <t>クリアゲヘンカン</t>
    </rPh>
    <rPh sb="4" eb="7">
      <t>キボウヅキ</t>
    </rPh>
    <phoneticPr fontId="2"/>
  </si>
  <si>
    <t>繰上返還を希望する奨学生番号</t>
    <rPh sb="0" eb="2">
      <t>クリアゲ</t>
    </rPh>
    <rPh sb="2" eb="4">
      <t>ヘンカン</t>
    </rPh>
    <rPh sb="5" eb="7">
      <t>キボウ</t>
    </rPh>
    <rPh sb="9" eb="14">
      <t>ショウガクセイバンゴウ</t>
    </rPh>
    <phoneticPr fontId="2"/>
  </si>
  <si>
    <r>
      <t>希望する繰上返還</t>
    </r>
    <r>
      <rPr>
        <sz val="9"/>
        <rFont val="ＭＳ Ｐゴシック"/>
        <family val="3"/>
        <charset val="128"/>
      </rPr>
      <t>（全額、または一部）</t>
    </r>
    <rPh sb="0" eb="2">
      <t>キボウ</t>
    </rPh>
    <rPh sb="4" eb="8">
      <t>クリアゲヘンカン</t>
    </rPh>
    <rPh sb="9" eb="11">
      <t>ゼンガク</t>
    </rPh>
    <rPh sb="15" eb="17">
      <t>イチブ</t>
    </rPh>
    <phoneticPr fontId="2"/>
  </si>
  <si>
    <t>繰上返還を希望する奨学生番号</t>
    <rPh sb="0" eb="4">
      <t>クリアゲヘンカン</t>
    </rPh>
    <rPh sb="5" eb="7">
      <t>キボウ</t>
    </rPh>
    <rPh sb="9" eb="14">
      <t>ショウガクセイバンゴウ</t>
    </rPh>
    <phoneticPr fontId="2"/>
  </si>
  <si>
    <r>
      <t>希望する繰上返還</t>
    </r>
    <r>
      <rPr>
        <sz val="9"/>
        <rFont val="ＭＳ Ｐゴシック"/>
        <family val="3"/>
        <charset val="128"/>
      </rPr>
      <t>（全額、または一部）</t>
    </r>
    <phoneticPr fontId="2"/>
  </si>
  <si>
    <t>カナ氏名</t>
    <rPh sb="2" eb="4">
      <t>シメイ</t>
    </rPh>
    <phoneticPr fontId="2"/>
  </si>
  <si>
    <t>漢字氏名</t>
    <rPh sb="0" eb="4">
      <t>カンジシメイ</t>
    </rPh>
    <phoneticPr fontId="2"/>
  </si>
  <si>
    <t>奨学生との続柄</t>
    <rPh sb="0" eb="3">
      <t>ショウガクセイ</t>
    </rPh>
    <rPh sb="5" eb="7">
      <t>ツヅキガラ</t>
    </rPh>
    <phoneticPr fontId="2"/>
  </si>
  <si>
    <t>入力後、別紙「印刷用シート」を印刷し、郵送してください。</t>
    <rPh sb="0" eb="3">
      <t>ニュウリョクゴ</t>
    </rPh>
    <rPh sb="4" eb="6">
      <t>ベッシ</t>
    </rPh>
    <rPh sb="7" eb="10">
      <t>インサツヨウ</t>
    </rPh>
    <rPh sb="15" eb="17">
      <t>インサツ</t>
    </rPh>
    <rPh sb="19" eb="21">
      <t>ユウソウ</t>
    </rPh>
    <phoneticPr fontId="2"/>
  </si>
  <si>
    <t>※上限金額内で繰上返還金額を本機構で計算します。</t>
    <phoneticPr fontId="2"/>
  </si>
  <si>
    <t>【入力内容確認】</t>
  </si>
  <si>
    <t>3．繰上返還希望内容(1)</t>
  </si>
  <si>
    <t>3．繰上返還希望内容(2)</t>
  </si>
  <si>
    <t>4．繰上返還通知送付先</t>
  </si>
  <si>
    <t>4．繰上返還通知送付先（未入力の場合は、口座名義人宛に送付いたします。口座名義人の住所変更を届け出ていない場合は、必ず入力してください。）</t>
    <rPh sb="2" eb="11">
      <t>クリアゲヘンカンツウチソウフサキ</t>
    </rPh>
    <rPh sb="12" eb="15">
      <t>ミニュウリョク</t>
    </rPh>
    <rPh sb="16" eb="18">
      <t>バアイ</t>
    </rPh>
    <rPh sb="20" eb="24">
      <t>コウザメイギ</t>
    </rPh>
    <rPh sb="24" eb="25">
      <t>ニン</t>
    </rPh>
    <rPh sb="25" eb="26">
      <t>アテ</t>
    </rPh>
    <rPh sb="27" eb="29">
      <t>ソウフ</t>
    </rPh>
    <rPh sb="35" eb="40">
      <t>コウザメイギニン</t>
    </rPh>
    <rPh sb="41" eb="45">
      <t>ジュウショヘンコウ</t>
    </rPh>
    <rPh sb="46" eb="47">
      <t>トド</t>
    </rPh>
    <rPh sb="48" eb="49">
      <t>デ</t>
    </rPh>
    <rPh sb="53" eb="55">
      <t>バアイ</t>
    </rPh>
    <rPh sb="57" eb="58">
      <t>カナラ</t>
    </rPh>
    <rPh sb="59" eb="61">
      <t>ニュウリョク</t>
    </rPh>
    <phoneticPr fontId="2"/>
  </si>
  <si>
    <t xml:space="preserve">※ 併用返還（月賦返還と半年賦返還併用）選択者が一部繰上返還をする場合は、月賦返還のみ一部繰上返還となり、
半年賦返還については一部繰上返還とならない場合があります。
</t>
    <rPh sb="20" eb="22">
      <t>センタク</t>
    </rPh>
    <rPh sb="22" eb="23">
      <t>シャ</t>
    </rPh>
    <phoneticPr fontId="2"/>
  </si>
  <si>
    <t>奨学生本人の同意</t>
    <rPh sb="0" eb="5">
      <t>ショウガクセイホンニン</t>
    </rPh>
    <rPh sb="6" eb="8">
      <t>ドウイ</t>
    </rPh>
    <phoneticPr fontId="2"/>
  </si>
  <si>
    <t>奨学生本人同意のもと、繰上返還を申込みます。</t>
    <rPh sb="0" eb="5">
      <t>ショウガクセイホンニン</t>
    </rPh>
    <rPh sb="5" eb="7">
      <t>ドウイ</t>
    </rPh>
    <rPh sb="11" eb="15">
      <t>クリアゲヘンカン</t>
    </rPh>
    <rPh sb="16" eb="18">
      <t>モウシコ</t>
    </rPh>
    <phoneticPr fontId="2"/>
  </si>
  <si>
    <t>※「1．奨学生情報欄」「2．繰上返還希望月」「3．繰上返還希望内容」は記入必須です。</t>
    <rPh sb="4" eb="10">
      <t>ショウガクセイジョウホウラン</t>
    </rPh>
    <rPh sb="14" eb="21">
      <t>クリアゲヘンカンキボウヅキ</t>
    </rPh>
    <rPh sb="25" eb="33">
      <t>クリアゲヘンカンキボウナイヨウ</t>
    </rPh>
    <rPh sb="35" eb="39">
      <t>キニュウヒッス</t>
    </rPh>
    <phoneticPr fontId="2"/>
  </si>
  <si>
    <t>1．奨学生情報欄〈記入必須〉</t>
    <rPh sb="2" eb="5">
      <t>ショウガクセイ</t>
    </rPh>
    <rPh sb="5" eb="7">
      <t>ジョウホウ</t>
    </rPh>
    <rPh sb="7" eb="8">
      <t>ラン</t>
    </rPh>
    <rPh sb="9" eb="11">
      <t>キニュウ</t>
    </rPh>
    <rPh sb="11" eb="13">
      <t>ヒッス</t>
    </rPh>
    <phoneticPr fontId="2"/>
  </si>
  <si>
    <t>ﾌﾘｶﾞﾅ　　　　</t>
    <phoneticPr fontId="2"/>
  </si>
  <si>
    <t>(西暦)</t>
  </si>
  <si>
    <r>
      <t>住所　</t>
    </r>
    <r>
      <rPr>
        <sz val="10"/>
        <rFont val="HGP創英角ﾎﾟｯﾌﾟ体"/>
        <family val="3"/>
        <charset val="128"/>
      </rPr>
      <t/>
    </r>
    <rPh sb="0" eb="2">
      <t>ジュウショ</t>
    </rPh>
    <phoneticPr fontId="2"/>
  </si>
  <si>
    <t>〒</t>
    <phoneticPr fontId="2"/>
  </si>
  <si>
    <r>
      <t>２．繰上返還希望月〈記入必須〉</t>
    </r>
    <r>
      <rPr>
        <sz val="12"/>
        <rFont val="ＭＳ Ｐ明朝"/>
        <family val="1"/>
        <charset val="128"/>
      </rPr>
      <t>（提出日より３か月以内の月を記入）</t>
    </r>
    <rPh sb="2" eb="4">
      <t>クリアゲ</t>
    </rPh>
    <rPh sb="4" eb="6">
      <t>ヘンカン</t>
    </rPh>
    <rPh sb="6" eb="8">
      <t>キボウ</t>
    </rPh>
    <rPh sb="8" eb="9">
      <t>ツキ</t>
    </rPh>
    <rPh sb="10" eb="12">
      <t>キニュウ</t>
    </rPh>
    <rPh sb="12" eb="14">
      <t>ヒッス</t>
    </rPh>
    <rPh sb="16" eb="18">
      <t>テイシュツ</t>
    </rPh>
    <rPh sb="18" eb="19">
      <t>ヒ</t>
    </rPh>
    <rPh sb="23" eb="24">
      <t>ゲツ</t>
    </rPh>
    <rPh sb="24" eb="26">
      <t>イナイ</t>
    </rPh>
    <rPh sb="27" eb="28">
      <t>ツキ</t>
    </rPh>
    <rPh sb="29" eb="31">
      <t>キニュウ</t>
    </rPh>
    <phoneticPr fontId="2"/>
  </si>
  <si>
    <r>
      <rPr>
        <b/>
        <sz val="14"/>
        <rFont val="ＭＳ Ｐ明朝"/>
        <family val="1"/>
        <charset val="128"/>
      </rPr>
      <t>月</t>
    </r>
    <r>
      <rPr>
        <sz val="14"/>
        <rFont val="ＭＳ Ｐ明朝"/>
        <family val="1"/>
        <charset val="128"/>
      </rPr>
      <t xml:space="preserve"> 振替日に、下記奨学生番号の奨学金繰上返還を希望します。</t>
    </r>
    <rPh sb="0" eb="1">
      <t>ツキ</t>
    </rPh>
    <rPh sb="2" eb="5">
      <t>フリカエビ</t>
    </rPh>
    <rPh sb="7" eb="9">
      <t>カキ</t>
    </rPh>
    <rPh sb="9" eb="12">
      <t>ショウガクセイ</t>
    </rPh>
    <rPh sb="12" eb="14">
      <t>バンゴウ</t>
    </rPh>
    <rPh sb="15" eb="18">
      <t>ショウガクキン</t>
    </rPh>
    <rPh sb="18" eb="20">
      <t>クリアゲ</t>
    </rPh>
    <rPh sb="20" eb="22">
      <t>ヘンカン</t>
    </rPh>
    <rPh sb="23" eb="25">
      <t>キボウ</t>
    </rPh>
    <phoneticPr fontId="2"/>
  </si>
  <si>
    <t>※　繰上返還希望月にスカラネット・パーソナルでの繰上返還申込があった場合は、スカラネット・パーソナルからの申込が優先されます。</t>
    <phoneticPr fontId="2"/>
  </si>
  <si>
    <t>　　 そのため本申込書は処理せず、機構が責任をもって廃棄いたします。</t>
    <rPh sb="7" eb="8">
      <t>ホン</t>
    </rPh>
    <rPh sb="17" eb="19">
      <t>キコウ</t>
    </rPh>
    <rPh sb="20" eb="22">
      <t>セキニン</t>
    </rPh>
    <rPh sb="26" eb="28">
      <t>ハイキ</t>
    </rPh>
    <phoneticPr fontId="2"/>
  </si>
  <si>
    <t>３．繰上返還希望内容〈記入必須〉</t>
    <rPh sb="2" eb="4">
      <t>クリアゲ</t>
    </rPh>
    <rPh sb="4" eb="6">
      <t>ヘンカン</t>
    </rPh>
    <rPh sb="6" eb="8">
      <t>キボウ</t>
    </rPh>
    <rPh sb="8" eb="10">
      <t>ナイヨウ</t>
    </rPh>
    <rPh sb="11" eb="13">
      <t>キニュウ</t>
    </rPh>
    <rPh sb="13" eb="15">
      <t>ヒッス</t>
    </rPh>
    <phoneticPr fontId="2"/>
  </si>
  <si>
    <t>【記入方法】</t>
    <rPh sb="1" eb="5">
      <t>キニュウホウホウ</t>
    </rPh>
    <phoneticPr fontId="2"/>
  </si>
  <si>
    <t>●　繰上返還を希望する奨学生番号を記入</t>
    <rPh sb="2" eb="4">
      <t>クリアゲ</t>
    </rPh>
    <rPh sb="4" eb="6">
      <t>ヘンカン</t>
    </rPh>
    <rPh sb="7" eb="9">
      <t>キボウ</t>
    </rPh>
    <rPh sb="11" eb="14">
      <t>ショウガクセイ</t>
    </rPh>
    <rPh sb="14" eb="16">
      <t>バンゴウ</t>
    </rPh>
    <rPh sb="17" eb="19">
      <t>キニュウ</t>
    </rPh>
    <phoneticPr fontId="2"/>
  </si>
  <si>
    <r>
      <t>●　（「一部」に✓を記入した場合のみ）A：繰上回数　か　B：上限金額　の</t>
    </r>
    <r>
      <rPr>
        <u/>
        <sz val="10.5"/>
        <rFont val="ＭＳ Ｐ明朝"/>
        <family val="1"/>
        <charset val="128"/>
      </rPr>
      <t>いずれか一方</t>
    </r>
    <r>
      <rPr>
        <sz val="10.5"/>
        <rFont val="ＭＳ Ｐ明朝"/>
        <family val="1"/>
        <charset val="128"/>
      </rPr>
      <t>を記入</t>
    </r>
    <rPh sb="10" eb="12">
      <t>キニュウ</t>
    </rPh>
    <rPh sb="14" eb="16">
      <t>バアイ</t>
    </rPh>
    <rPh sb="21" eb="23">
      <t>クリアゲ</t>
    </rPh>
    <rPh sb="40" eb="42">
      <t>イッポウ</t>
    </rPh>
    <phoneticPr fontId="2"/>
  </si>
  <si>
    <t>当月分＋</t>
    <phoneticPr fontId="2"/>
  </si>
  <si>
    <r>
      <t xml:space="preserve">円(上限金額）
</t>
    </r>
    <r>
      <rPr>
        <sz val="8"/>
        <rFont val="ＭＳ Ｐ明朝"/>
        <family val="1"/>
        <charset val="128"/>
      </rPr>
      <t>※1円単位で記入</t>
    </r>
    <rPh sb="0" eb="1">
      <t>エン</t>
    </rPh>
    <rPh sb="2" eb="4">
      <t>ジョウゲン</t>
    </rPh>
    <rPh sb="4" eb="6">
      <t>キンガク</t>
    </rPh>
    <rPh sb="10" eb="11">
      <t>エン</t>
    </rPh>
    <rPh sb="11" eb="13">
      <t>タンイ</t>
    </rPh>
    <rPh sb="14" eb="16">
      <t>キニュウ</t>
    </rPh>
    <phoneticPr fontId="2"/>
  </si>
  <si>
    <r>
      <t xml:space="preserve">円(上限金額）
</t>
    </r>
    <r>
      <rPr>
        <sz val="8"/>
        <rFont val="ＭＳ Ｐ明朝"/>
        <family val="1"/>
        <charset val="128"/>
      </rPr>
      <t>※1円単位で記入</t>
    </r>
    <rPh sb="0" eb="1">
      <t>エン</t>
    </rPh>
    <rPh sb="2" eb="4">
      <t>ジョウゲン</t>
    </rPh>
    <rPh sb="4" eb="6">
      <t>キンガク</t>
    </rPh>
    <phoneticPr fontId="2"/>
  </si>
  <si>
    <r>
      <t>4．繰上返還通知送付先　　</t>
    </r>
    <r>
      <rPr>
        <sz val="10"/>
        <rFont val="ＭＳ Ｐ明朝"/>
        <family val="1"/>
        <charset val="128"/>
      </rPr>
      <t>(繰上返還希望月の中旬頃に送付)</t>
    </r>
    <rPh sb="2" eb="4">
      <t>クリアゲ</t>
    </rPh>
    <rPh sb="4" eb="6">
      <t>ヘンカン</t>
    </rPh>
    <rPh sb="6" eb="8">
      <t>ツウチ</t>
    </rPh>
    <rPh sb="8" eb="10">
      <t>ソウフ</t>
    </rPh>
    <rPh sb="10" eb="11">
      <t>サキ</t>
    </rPh>
    <rPh sb="24" eb="25">
      <t>コロ</t>
    </rPh>
    <phoneticPr fontId="2"/>
  </si>
  <si>
    <r>
      <t xml:space="preserve">   ※ 記入の無い場合は</t>
    </r>
    <r>
      <rPr>
        <b/>
        <sz val="10"/>
        <rFont val="ＭＳ Ｐ明朝"/>
        <family val="1"/>
        <charset val="128"/>
      </rPr>
      <t>口座名義人宛に送付</t>
    </r>
    <rPh sb="5" eb="7">
      <t>キニュウ</t>
    </rPh>
    <rPh sb="8" eb="9">
      <t>ナ</t>
    </rPh>
    <rPh sb="10" eb="12">
      <t>バアイ</t>
    </rPh>
    <rPh sb="13" eb="15">
      <t>コウザ</t>
    </rPh>
    <rPh sb="15" eb="17">
      <t>メイギ</t>
    </rPh>
    <rPh sb="17" eb="18">
      <t>ニン</t>
    </rPh>
    <rPh sb="18" eb="19">
      <t>アテ</t>
    </rPh>
    <rPh sb="20" eb="22">
      <t>ソウフ</t>
    </rPh>
    <phoneticPr fontId="2"/>
  </si>
  <si>
    <t>奨学生との続柄（奨学生本人の場合は「本人」と記入）
　　　　　　　　　　</t>
    <rPh sb="0" eb="3">
      <t>ショウガクセイ</t>
    </rPh>
    <rPh sb="8" eb="11">
      <t>ショウガクセイ</t>
    </rPh>
    <rPh sb="11" eb="13">
      <t>ホンニン</t>
    </rPh>
    <rPh sb="14" eb="16">
      <t>バアイ</t>
    </rPh>
    <rPh sb="18" eb="20">
      <t>ホンニン</t>
    </rPh>
    <rPh sb="22" eb="24">
      <t>キニュウ</t>
    </rPh>
    <phoneticPr fontId="2"/>
  </si>
  <si>
    <t xml:space="preserve">氏名  ※連名不可　　　　　  </t>
    <rPh sb="0" eb="2">
      <t>シメイ</t>
    </rPh>
    <rPh sb="5" eb="7">
      <t>レンメイ</t>
    </rPh>
    <rPh sb="7" eb="9">
      <t>フカ</t>
    </rPh>
    <phoneticPr fontId="2"/>
  </si>
  <si>
    <r>
      <t>住所</t>
    </r>
    <r>
      <rPr>
        <sz val="10"/>
        <rFont val="HGP創英角ﾎﾟｯﾌﾟ体"/>
        <family val="3"/>
        <charset val="128"/>
      </rPr>
      <t/>
    </r>
    <rPh sb="0" eb="2">
      <t>ジュウショ</t>
    </rPh>
    <phoneticPr fontId="2"/>
  </si>
  <si>
    <t>　 ご記入いただいた情報及びあなたの奨学金に関する情報は、奨学金貸与業務（返還業務を含む）のために利用されます。この利用目的の適正な範囲内において、当該情報（奨学金の返還状況に関する情報を含む）が、連帯保証人、保証人、学校、金融機関及び業務委託先に、また、機関保証制度加入者の本人連絡先情報が本人以外の連絡先に必要に応じて提供されますが、その他の目的には利用されません。
　 機関保証制度加入者については、機構が保有する個人情報のうち保証管理に必要な情報が保証機関に提供されます。　　　　　　　　　　　　　　　　　　　　　　　　　　　　　　　　　　　　　　　　　　　　　　　　　　　　　　　　　　　　　　　　　　　　　　</t>
    <rPh sb="99" eb="104">
      <t>レンタイホショウニン</t>
    </rPh>
    <rPh sb="105" eb="108">
      <t>ホショウニン</t>
    </rPh>
    <rPh sb="128" eb="130">
      <t>キカン</t>
    </rPh>
    <rPh sb="130" eb="132">
      <t>ホショウ</t>
    </rPh>
    <rPh sb="132" eb="134">
      <t>セイド</t>
    </rPh>
    <rPh sb="134" eb="136">
      <t>カニュウ</t>
    </rPh>
    <rPh sb="136" eb="137">
      <t>シャ</t>
    </rPh>
    <rPh sb="138" eb="140">
      <t>ホンニン</t>
    </rPh>
    <rPh sb="140" eb="143">
      <t>レンラクサキ</t>
    </rPh>
    <rPh sb="143" eb="145">
      <t>ジョウホウ</t>
    </rPh>
    <rPh sb="146" eb="148">
      <t>ホンニン</t>
    </rPh>
    <rPh sb="148" eb="150">
      <t>イガイ</t>
    </rPh>
    <rPh sb="151" eb="154">
      <t>レンラクサキ</t>
    </rPh>
    <rPh sb="188" eb="190">
      <t>キカン</t>
    </rPh>
    <rPh sb="190" eb="192">
      <t>ホショウ</t>
    </rPh>
    <rPh sb="192" eb="194">
      <t>セイド</t>
    </rPh>
    <rPh sb="194" eb="197">
      <t>カニュウシャ</t>
    </rPh>
    <phoneticPr fontId="2"/>
  </si>
  <si>
    <t>カ　</t>
    <phoneticPr fontId="2"/>
  </si>
  <si>
    <t>入力日</t>
    <rPh sb="0" eb="2">
      <t>ニュウリョク</t>
    </rPh>
    <rPh sb="2" eb="3">
      <t>ビ</t>
    </rPh>
    <phoneticPr fontId="2"/>
  </si>
  <si>
    <t>ナ　</t>
    <phoneticPr fontId="2"/>
  </si>
  <si>
    <t>ア　</t>
    <phoneticPr fontId="2"/>
  </si>
  <si>
    <t>イ　</t>
    <phoneticPr fontId="2"/>
  </si>
  <si>
    <t>キ　</t>
    <phoneticPr fontId="2"/>
  </si>
  <si>
    <t>ク　</t>
    <phoneticPr fontId="2"/>
  </si>
  <si>
    <t>ケ　</t>
    <phoneticPr fontId="2"/>
  </si>
  <si>
    <t>コ　</t>
    <phoneticPr fontId="2"/>
  </si>
  <si>
    <t>サ　</t>
    <phoneticPr fontId="2"/>
  </si>
  <si>
    <t>シ　</t>
    <phoneticPr fontId="2"/>
  </si>
  <si>
    <t>ス　</t>
    <phoneticPr fontId="2"/>
  </si>
  <si>
    <t>セ　</t>
    <phoneticPr fontId="2"/>
  </si>
  <si>
    <t>ソ　</t>
    <phoneticPr fontId="2"/>
  </si>
  <si>
    <t>タ　</t>
    <phoneticPr fontId="2"/>
  </si>
  <si>
    <t>チ　</t>
    <phoneticPr fontId="2"/>
  </si>
  <si>
    <t>ツ　</t>
    <phoneticPr fontId="2"/>
  </si>
  <si>
    <t>テ　</t>
    <phoneticPr fontId="2"/>
  </si>
  <si>
    <t>ト　</t>
    <phoneticPr fontId="2"/>
  </si>
  <si>
    <t>ニ　</t>
    <phoneticPr fontId="2"/>
  </si>
  <si>
    <t>ヌ　</t>
    <phoneticPr fontId="2"/>
  </si>
  <si>
    <t>ネ　</t>
    <phoneticPr fontId="2"/>
  </si>
  <si>
    <t>ノ　</t>
    <phoneticPr fontId="2"/>
  </si>
  <si>
    <t>ハ　</t>
    <phoneticPr fontId="2"/>
  </si>
  <si>
    <t>ヒ　</t>
    <phoneticPr fontId="2"/>
  </si>
  <si>
    <t>フ　</t>
    <phoneticPr fontId="2"/>
  </si>
  <si>
    <t>ヘ　</t>
    <phoneticPr fontId="2"/>
  </si>
  <si>
    <t>ホ　</t>
    <phoneticPr fontId="2"/>
  </si>
  <si>
    <t>マ　</t>
    <phoneticPr fontId="2"/>
  </si>
  <si>
    <t>ミ　</t>
    <phoneticPr fontId="2"/>
  </si>
  <si>
    <t>ム　</t>
    <phoneticPr fontId="2"/>
  </si>
  <si>
    <t>メ　</t>
    <phoneticPr fontId="2"/>
  </si>
  <si>
    <t>モ　</t>
    <phoneticPr fontId="2"/>
  </si>
  <si>
    <t>ヤ　</t>
    <phoneticPr fontId="2"/>
  </si>
  <si>
    <t>ユ　</t>
    <phoneticPr fontId="2"/>
  </si>
  <si>
    <t>ヨ　</t>
    <phoneticPr fontId="2"/>
  </si>
  <si>
    <t>ワ　</t>
    <phoneticPr fontId="2"/>
  </si>
  <si>
    <t>←２つ目の奨学生番号を申込む場合は、「〇」を選択</t>
    <rPh sb="3" eb="4">
      <t>メ</t>
    </rPh>
    <rPh sb="5" eb="10">
      <t>ショウガクセイバンゴウ</t>
    </rPh>
    <rPh sb="11" eb="13">
      <t>モウシコ</t>
    </rPh>
    <rPh sb="14" eb="16">
      <t>バアイ</t>
    </rPh>
    <rPh sb="22" eb="24">
      <t>センタク</t>
    </rPh>
    <phoneticPr fontId="2"/>
  </si>
  <si>
    <t>←「4．繰上返還通知送付先」を入力する場合は、「〇」を選択</t>
    <rPh sb="4" eb="13">
      <t>クリアゲヘンカンツウチソウフサキ</t>
    </rPh>
    <rPh sb="15" eb="17">
      <t>ニュウリョク</t>
    </rPh>
    <rPh sb="19" eb="21">
      <t>バアイ</t>
    </rPh>
    <rPh sb="27" eb="29">
      <t>センタク</t>
    </rPh>
    <phoneticPr fontId="2"/>
  </si>
  <si>
    <t>※B：上限金額を記入した場合、本機構で上限金額以内で最大の繰上回数を算出し、算出した繰上回数に基づく金額を設定します。</t>
    <phoneticPr fontId="2"/>
  </si>
  <si>
    <t>3．繰上返還希望内容（１枚の申込書で２つの奨学生番号について繰上返還を申込むことができます）。</t>
    <rPh sb="2" eb="6">
      <t>クリアゲヘンカン</t>
    </rPh>
    <rPh sb="6" eb="10">
      <t>キボウナイヨウ</t>
    </rPh>
    <rPh sb="12" eb="13">
      <t>マイ</t>
    </rPh>
    <rPh sb="14" eb="17">
      <t>モウシコミショ</t>
    </rPh>
    <rPh sb="21" eb="26">
      <t>ショウガクセイバンゴウ</t>
    </rPh>
    <rPh sb="30" eb="34">
      <t>クリアゲヘンカン</t>
    </rPh>
    <rPh sb="35" eb="37">
      <t>モウシコ</t>
    </rPh>
    <phoneticPr fontId="2"/>
  </si>
  <si>
    <r>
      <t>●　「全額」又は「一部」の</t>
    </r>
    <r>
      <rPr>
        <u/>
        <sz val="10.5"/>
        <rFont val="ＭＳ Ｐ明朝"/>
        <family val="1"/>
        <charset val="128"/>
      </rPr>
      <t>いずれか一方</t>
    </r>
    <r>
      <rPr>
        <sz val="10.5"/>
        <rFont val="ＭＳ Ｐ明朝"/>
        <family val="1"/>
        <charset val="128"/>
      </rPr>
      <t>の□に✓を記入　</t>
    </r>
    <r>
      <rPr>
        <sz val="8"/>
        <rFont val="ＭＳ Ｐ明朝"/>
        <family val="1"/>
        <charset val="128"/>
      </rPr>
      <t>※入力した場合は、選択した方に〇が表示されます。</t>
    </r>
    <rPh sb="17" eb="19">
      <t>イッポウ</t>
    </rPh>
    <rPh sb="18" eb="19">
      <t>カタ</t>
    </rPh>
    <rPh sb="28" eb="30">
      <t>ニュウリョク</t>
    </rPh>
    <rPh sb="32" eb="34">
      <t>バアイ</t>
    </rPh>
    <rPh sb="36" eb="38">
      <t>センタク</t>
    </rPh>
    <rPh sb="40" eb="41">
      <t>ホウ</t>
    </rPh>
    <rPh sb="44" eb="46">
      <t>ヒョウジ</t>
    </rPh>
    <phoneticPr fontId="2"/>
  </si>
  <si>
    <t>≪受付期間≫　繰上返還希望月の4か月前の振替日翌日～繰上返還希望月の1か月前の振替日
　　　　　　　　　　(例)4月希望月⇒12月振替日翌日～3月振替日</t>
    <rPh sb="1" eb="5">
      <t>ウケツケキカン</t>
    </rPh>
    <rPh sb="54" eb="55">
      <t>レイ</t>
    </rPh>
    <phoneticPr fontId="2"/>
  </si>
  <si>
    <t>西暦</t>
    <rPh sb="0" eb="2">
      <t>セイレキ</t>
    </rPh>
    <phoneticPr fontId="2"/>
  </si>
  <si>
    <t>月</t>
    <rPh sb="0" eb="1">
      <t>ツキ</t>
    </rPh>
    <phoneticPr fontId="2"/>
  </si>
  <si>
    <t>日</t>
    <rPh sb="0" eb="1">
      <t>ヒ</t>
    </rPh>
    <phoneticPr fontId="2"/>
  </si>
  <si>
    <t>通知送付先</t>
    <rPh sb="0" eb="5">
      <t>ツウチソウフサキ</t>
    </rPh>
    <phoneticPr fontId="2"/>
  </si>
  <si>
    <t>希望内容（１）</t>
    <rPh sb="0" eb="4">
      <t>キボウナイヨウ</t>
    </rPh>
    <phoneticPr fontId="2"/>
  </si>
  <si>
    <t>希望内容（２）</t>
    <rPh sb="0" eb="4">
      <t>キボウナイヨウ</t>
    </rPh>
    <phoneticPr fontId="2"/>
  </si>
  <si>
    <t>「入力シート」が送付された場合、受付できません。</t>
    <rPh sb="1" eb="3">
      <t>ニュウリョク</t>
    </rPh>
    <rPh sb="8" eb="10">
      <t>ソウフ</t>
    </rPh>
    <rPh sb="13" eb="15">
      <t>バアイ</t>
    </rPh>
    <rPh sb="16" eb="18">
      <t>ウケツケ</t>
    </rPh>
    <phoneticPr fontId="2"/>
  </si>
  <si>
    <t>20241025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</si>
</sst>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1"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2"/>
      <name val="ＭＳ Ｐゴシック"/>
      <family val="3"/>
      <charset val="128"/>
    </font>
    <font>
      <sz val="12"/>
      <name val="HGP創英角ﾎﾟｯﾌﾟ体"/>
      <family val="3"/>
      <charset val="128"/>
    </font>
    <font>
      <sz val="9"/>
      <name val="ＭＳ Ｐゴシック"/>
      <family val="3"/>
      <charset val="128"/>
    </font>
    <font>
      <sz val="10"/>
      <name val="ＭＳ Ｐ明朝"/>
      <family val="1"/>
      <charset val="128"/>
    </font>
    <font>
      <sz val="10"/>
      <name val="HGP創英角ﾎﾟｯﾌﾟ体"/>
      <family val="3"/>
      <charset val="128"/>
    </font>
    <font>
      <sz val="10.5"/>
      <name val="ＭＳ Ｐ明朝"/>
      <family val="1"/>
      <charset val="128"/>
    </font>
    <font>
      <b/>
      <sz val="14"/>
      <name val="ＭＳ Ｐ明朝"/>
      <family val="1"/>
      <charset val="128"/>
    </font>
    <font>
      <sz val="8"/>
      <name val="ＭＳ Ｐ明朝"/>
      <family val="1"/>
      <charset val="128"/>
    </font>
    <font>
      <b/>
      <sz val="12"/>
      <name val="ＭＳ Ｐゴシック"/>
      <family val="3"/>
      <charset val="128"/>
    </font>
    <font>
      <sz val="14"/>
      <name val="ＭＳ Ｐゴシック"/>
      <family val="3"/>
      <charset val="128"/>
    </font>
    <font>
      <sz val="12"/>
      <name val="Meiryo UI"/>
      <family val="3"/>
      <charset val="128"/>
    </font>
    <font>
      <sz val="11"/>
      <name val="ＭＳ Ｐゴシック"/>
      <family val="3"/>
      <charset val="128"/>
    </font>
    <font>
      <b/>
      <sz val="20"/>
      <name val="ＭＳ Ｐゴシック"/>
      <family val="3"/>
      <charset val="128"/>
    </font>
    <font>
      <b/>
      <sz val="14"/>
      <name val="ＭＳ Ｐゴシック"/>
      <family val="3"/>
      <charset val="128"/>
    </font>
    <font>
      <sz val="16"/>
      <name val="ＭＳ Ｐゴシック"/>
      <family val="3"/>
      <charset val="128"/>
    </font>
    <font>
      <sz val="12"/>
      <color rgb="FF000000"/>
      <name val="ＭＳ Ｐゴシック"/>
      <family val="3"/>
      <charset val="128"/>
    </font>
    <font>
      <b/>
      <sz val="18"/>
      <name val="ＭＳ Ｐゴシック"/>
      <family val="3"/>
      <charset val="128"/>
    </font>
    <font>
      <b/>
      <sz val="12"/>
      <name val="Meiryo UI"/>
      <family val="3"/>
      <charset val="128"/>
    </font>
    <font>
      <b/>
      <sz val="12"/>
      <name val="ＭＳ Ｐ明朝"/>
      <family val="1"/>
      <charset val="128"/>
    </font>
    <font>
      <sz val="14"/>
      <name val="ＭＳ Ｐ明朝"/>
      <family val="1"/>
      <charset val="128"/>
    </font>
    <font>
      <u/>
      <sz val="10.5"/>
      <name val="ＭＳ Ｐ明朝"/>
      <family val="1"/>
      <charset val="128"/>
    </font>
    <font>
      <b/>
      <sz val="10"/>
      <name val="ＭＳ Ｐ明朝"/>
      <family val="1"/>
      <charset val="128"/>
    </font>
    <font>
      <sz val="12"/>
      <name val="BIZ UDPゴシック"/>
      <family val="3"/>
      <charset val="128"/>
    </font>
    <font>
      <sz val="11"/>
      <name val="BIZ UDPゴシック"/>
      <family val="3"/>
      <charset val="128"/>
    </font>
    <font>
      <sz val="16"/>
      <name val="BIZ UDPゴシック"/>
      <family val="3"/>
      <charset val="128"/>
    </font>
    <font>
      <sz val="18"/>
      <name val="BIZ UDPゴシック"/>
      <family val="3"/>
      <charset val="128"/>
    </font>
    <font>
      <sz val="14"/>
      <name val="BIZ UDP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mediumGray">
        <bgColor rgb="FF5F5F5F"/>
      </patternFill>
    </fill>
    <fill>
      <patternFill patternType="solid">
        <fgColor theme="2"/>
        <bgColor indexed="64"/>
      </patternFill>
    </fill>
    <fill>
      <patternFill patternType="solid">
        <fgColor theme="4" tint="0.79998168889431442"/>
        <bgColor indexed="64"/>
      </patternFill>
    </fill>
  </fills>
  <borders count="1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theme="0"/>
      </left>
      <right style="double">
        <color theme="0"/>
      </right>
      <top style="double">
        <color theme="0"/>
      </top>
      <bottom style="double">
        <color theme="0"/>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style="double">
        <color theme="0"/>
      </right>
      <top style="thin">
        <color theme="0"/>
      </top>
      <bottom style="thin">
        <color theme="0"/>
      </bottom>
      <diagonal/>
    </border>
    <border>
      <left/>
      <right/>
      <top style="thin">
        <color theme="0"/>
      </top>
      <bottom style="medium">
        <color indexed="64"/>
      </bottom>
      <diagonal/>
    </border>
    <border>
      <left style="thin">
        <color theme="0"/>
      </left>
      <right/>
      <top style="double">
        <color theme="0"/>
      </top>
      <bottom style="medium">
        <color indexed="64"/>
      </bottom>
      <diagonal/>
    </border>
    <border>
      <left style="thin">
        <color theme="0"/>
      </left>
      <right style="thin">
        <color theme="0"/>
      </right>
      <top style="double">
        <color theme="0"/>
      </top>
      <bottom style="medium">
        <color indexed="64"/>
      </bottom>
      <diagonal/>
    </border>
    <border>
      <left style="double">
        <color theme="0"/>
      </left>
      <right style="double">
        <color theme="0"/>
      </right>
      <top/>
      <bottom style="thin">
        <color theme="0"/>
      </bottom>
      <diagonal/>
    </border>
    <border>
      <left style="thin">
        <color theme="0"/>
      </left>
      <right style="double">
        <color theme="0"/>
      </right>
      <top/>
      <bottom style="thin">
        <color theme="0"/>
      </bottom>
      <diagonal/>
    </border>
    <border>
      <left style="thin">
        <color theme="0"/>
      </left>
      <right/>
      <top style="double">
        <color indexed="64"/>
      </top>
      <bottom style="thin">
        <color theme="0"/>
      </bottom>
      <diagonal/>
    </border>
    <border>
      <left style="thin">
        <color theme="0"/>
      </left>
      <right style="thin">
        <color theme="0"/>
      </right>
      <top/>
      <bottom style="double">
        <color theme="0"/>
      </bottom>
      <diagonal/>
    </border>
    <border>
      <left style="thin">
        <color theme="0"/>
      </left>
      <right style="thin">
        <color theme="0"/>
      </right>
      <top/>
      <bottom style="medium">
        <color indexed="64"/>
      </bottom>
      <diagonal/>
    </border>
    <border>
      <left/>
      <right/>
      <top style="double">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thin">
        <color theme="0"/>
      </top>
      <bottom style="thin">
        <color theme="0"/>
      </bottom>
      <diagonal/>
    </border>
    <border>
      <left style="thin">
        <color theme="0"/>
      </left>
      <right style="double">
        <color theme="0"/>
      </right>
      <top/>
      <bottom style="double">
        <color theme="0"/>
      </bottom>
      <diagonal/>
    </border>
    <border>
      <left style="double">
        <color indexed="64"/>
      </left>
      <right style="double">
        <color theme="0"/>
      </right>
      <top style="thin">
        <color theme="0"/>
      </top>
      <bottom style="thin">
        <color theme="0"/>
      </bottom>
      <diagonal/>
    </border>
    <border>
      <left/>
      <right style="thin">
        <color theme="0"/>
      </right>
      <top/>
      <bottom style="double">
        <color indexed="64"/>
      </bottom>
      <diagonal/>
    </border>
    <border>
      <left/>
      <right style="thin">
        <color theme="0"/>
      </right>
      <top/>
      <bottom/>
      <diagonal/>
    </border>
    <border>
      <left/>
      <right style="double">
        <color indexed="64"/>
      </right>
      <top style="thin">
        <color theme="0"/>
      </top>
      <bottom/>
      <diagonal/>
    </border>
    <border>
      <left/>
      <right style="double">
        <color indexed="64"/>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medium">
        <color indexed="64"/>
      </bottom>
      <diagonal/>
    </border>
    <border>
      <left style="thin">
        <color theme="0"/>
      </left>
      <right/>
      <top style="thin">
        <color theme="0"/>
      </top>
      <bottom style="medium">
        <color indexed="64"/>
      </bottom>
      <diagonal/>
    </border>
    <border>
      <left/>
      <right/>
      <top style="medium">
        <color indexed="64"/>
      </top>
      <bottom style="thin">
        <color theme="0"/>
      </bottom>
      <diagonal/>
    </border>
    <border>
      <left style="thin">
        <color theme="0"/>
      </left>
      <right/>
      <top style="medium">
        <color indexed="64"/>
      </top>
      <bottom/>
      <diagonal/>
    </border>
    <border>
      <left style="thin">
        <color theme="0"/>
      </left>
      <right/>
      <top style="medium">
        <color indexed="64"/>
      </top>
      <bottom style="thin">
        <color theme="0"/>
      </bottom>
      <diagonal/>
    </border>
    <border>
      <left style="medium">
        <color indexed="64"/>
      </left>
      <right/>
      <top style="thin">
        <color theme="0"/>
      </top>
      <bottom style="thin">
        <color theme="0"/>
      </bottom>
      <diagonal/>
    </border>
    <border>
      <left style="thin">
        <color theme="0"/>
      </left>
      <right style="double">
        <color theme="0"/>
      </right>
      <top style="thin">
        <color theme="0"/>
      </top>
      <bottom style="double">
        <color theme="0"/>
      </bottom>
      <diagonal/>
    </border>
    <border>
      <left style="thin">
        <color theme="0"/>
      </left>
      <right style="double">
        <color theme="0"/>
      </right>
      <top style="double">
        <color theme="0"/>
      </top>
      <bottom style="double">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double">
        <color theme="0"/>
      </right>
      <top style="thin">
        <color theme="0"/>
      </top>
      <bottom style="thin">
        <color theme="0"/>
      </bottom>
      <diagonal/>
    </border>
    <border>
      <left/>
      <right style="double">
        <color theme="0"/>
      </right>
      <top style="double">
        <color theme="0"/>
      </top>
      <bottom style="thin">
        <color theme="0"/>
      </bottom>
      <diagonal/>
    </border>
    <border>
      <left/>
      <right/>
      <top/>
      <bottom style="thin">
        <color theme="0"/>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right style="double">
        <color theme="0"/>
      </right>
      <top style="thin">
        <color theme="0"/>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right style="double">
        <color theme="0"/>
      </right>
      <top style="double">
        <color theme="0"/>
      </top>
      <bottom style="double">
        <color theme="0"/>
      </bottom>
      <diagonal/>
    </border>
    <border>
      <left/>
      <right style="thin">
        <color theme="0"/>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indexed="64"/>
      </left>
      <right style="thin">
        <color indexed="64"/>
      </right>
      <top style="thin">
        <color indexed="64"/>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diagonal/>
    </border>
    <border>
      <left style="thin">
        <color theme="0"/>
      </left>
      <right style="thin">
        <color theme="0"/>
      </right>
      <top style="thin">
        <color indexed="64"/>
      </top>
      <bottom/>
      <diagonal/>
    </border>
    <border>
      <left/>
      <right style="thin">
        <color theme="0"/>
      </right>
      <top style="thin">
        <color indexed="64"/>
      </top>
      <bottom/>
      <diagonal/>
    </border>
    <border>
      <left style="thin">
        <color indexed="64"/>
      </left>
      <right style="thin">
        <color theme="0"/>
      </right>
      <top style="thin">
        <color indexed="64"/>
      </top>
      <bottom style="thin">
        <color theme="0"/>
      </bottom>
      <diagonal/>
    </border>
    <border>
      <left/>
      <right style="medium">
        <color indexed="64"/>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thin">
        <color indexed="64"/>
      </right>
      <top style="thin">
        <color indexed="64"/>
      </top>
      <bottom style="thin">
        <color indexed="64"/>
      </bottom>
      <diagonal/>
    </border>
    <border>
      <left style="double">
        <color indexed="64"/>
      </left>
      <right style="double">
        <color indexed="64"/>
      </right>
      <top style="double">
        <color indexed="64"/>
      </top>
      <bottom style="thin">
        <color theme="0" tint="-4.9989318521683403E-2"/>
      </bottom>
      <diagonal/>
    </border>
    <border>
      <left/>
      <right/>
      <top style="double">
        <color indexed="64"/>
      </top>
      <bottom style="thin">
        <color theme="0" tint="-4.9989318521683403E-2"/>
      </bottom>
      <diagonal/>
    </border>
    <border>
      <left/>
      <right style="double">
        <color indexed="64"/>
      </right>
      <top style="double">
        <color indexed="64"/>
      </top>
      <bottom style="thin">
        <color theme="0" tint="-4.9989318521683403E-2"/>
      </bottom>
      <diagonal/>
    </border>
    <border>
      <left style="double">
        <color indexed="64"/>
      </left>
      <right style="double">
        <color indexed="64"/>
      </right>
      <top style="thin">
        <color theme="0" tint="-4.9989318521683403E-2"/>
      </top>
      <bottom style="thin">
        <color theme="0" tint="-4.9989318521683403E-2"/>
      </bottom>
      <diagonal/>
    </border>
    <border>
      <left style="double">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indexed="64"/>
      </right>
      <top style="thin">
        <color theme="0" tint="-4.9989318521683403E-2"/>
      </top>
      <bottom style="thin">
        <color theme="0" tint="-4.9989318521683403E-2"/>
      </bottom>
      <diagonal/>
    </border>
    <border>
      <left/>
      <right style="thin">
        <color theme="0"/>
      </right>
      <top style="double">
        <color indexed="64"/>
      </top>
      <bottom style="thin">
        <color theme="0"/>
      </bottom>
      <diagonal/>
    </border>
    <border>
      <left style="thin">
        <color theme="0"/>
      </left>
      <right style="thin">
        <color theme="0"/>
      </right>
      <top/>
      <bottom style="thin">
        <color theme="0"/>
      </bottom>
      <diagonal/>
    </border>
    <border>
      <left/>
      <right style="thin">
        <color theme="0"/>
      </right>
      <top/>
      <bottom style="double">
        <color theme="0"/>
      </bottom>
      <diagonal/>
    </border>
    <border>
      <left style="double">
        <color theme="0"/>
      </left>
      <right style="double">
        <color theme="0"/>
      </right>
      <top/>
      <bottom style="double">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0"/>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theme="0"/>
      </left>
      <right style="thin">
        <color indexed="64"/>
      </right>
      <top style="thin">
        <color indexed="64"/>
      </top>
      <bottom style="thin">
        <color indexed="64"/>
      </bottom>
      <diagonal/>
    </border>
    <border>
      <left style="thin">
        <color indexed="64"/>
      </left>
      <right style="mediumDashed">
        <color theme="0"/>
      </right>
      <top style="thin">
        <color indexed="64"/>
      </top>
      <bottom style="thin">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mediumDashed">
        <color theme="0"/>
      </left>
      <right style="thin">
        <color indexed="64"/>
      </right>
      <top style="thin">
        <color indexed="64"/>
      </top>
      <bottom style="medium">
        <color indexed="64"/>
      </bottom>
      <diagonal/>
    </border>
    <border>
      <left style="thin">
        <color indexed="64"/>
      </left>
      <right style="mediumDashed">
        <color theme="0"/>
      </right>
      <top style="thin">
        <color indexed="64"/>
      </top>
      <bottom style="medium">
        <color indexed="64"/>
      </bottom>
      <diagonal/>
    </border>
    <border>
      <left style="medium">
        <color indexed="64"/>
      </left>
      <right style="thin">
        <color indexed="64"/>
      </right>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theme="0"/>
      </left>
      <right/>
      <top/>
      <bottom style="thin">
        <color indexed="64"/>
      </bottom>
      <diagonal/>
    </border>
    <border>
      <left/>
      <right style="thin">
        <color theme="0"/>
      </right>
      <top/>
      <bottom style="medium">
        <color indexed="64"/>
      </bottom>
      <diagonal/>
    </border>
  </borders>
  <cellStyleXfs count="2">
    <xf numFmtId="0" fontId="0" fillId="0" borderId="0"/>
    <xf numFmtId="38" fontId="15" fillId="0" borderId="0" applyFont="0" applyFill="0" applyBorder="0" applyAlignment="0" applyProtection="0">
      <alignment vertical="center"/>
    </xf>
  </cellStyleXfs>
  <cellXfs count="451">
    <xf numFmtId="0" fontId="0" fillId="0" borderId="0" xfId="0"/>
    <xf numFmtId="0" fontId="4" fillId="0" borderId="0" xfId="0" applyFont="1" applyAlignment="1">
      <alignment vertical="center"/>
    </xf>
    <xf numFmtId="0" fontId="4" fillId="0" borderId="3" xfId="0" applyFont="1" applyBorder="1" applyAlignment="1">
      <alignment horizontal="center" vertical="center"/>
    </xf>
    <xf numFmtId="49" fontId="4" fillId="0" borderId="0" xfId="0" applyNumberFormat="1" applyFont="1" applyAlignment="1">
      <alignment vertical="center"/>
    </xf>
    <xf numFmtId="0" fontId="4" fillId="0" borderId="31" xfId="0" applyFont="1" applyBorder="1" applyAlignment="1">
      <alignment horizontal="left" vertical="center"/>
    </xf>
    <xf numFmtId="0" fontId="13" fillId="0" borderId="0" xfId="0" applyFont="1" applyAlignment="1">
      <alignment vertical="center"/>
    </xf>
    <xf numFmtId="0" fontId="4" fillId="0" borderId="0" xfId="0" applyFont="1" applyAlignment="1">
      <alignment horizontal="left" vertical="center"/>
    </xf>
    <xf numFmtId="49" fontId="13" fillId="0" borderId="0" xfId="0" applyNumberFormat="1" applyFont="1" applyAlignment="1">
      <alignment vertical="center"/>
    </xf>
    <xf numFmtId="49" fontId="13" fillId="0" borderId="17" xfId="0" applyNumberFormat="1" applyFont="1" applyBorder="1" applyAlignment="1">
      <alignment vertical="center"/>
    </xf>
    <xf numFmtId="0" fontId="13" fillId="0" borderId="17" xfId="0" applyFont="1" applyBorder="1" applyAlignment="1">
      <alignment vertical="center"/>
    </xf>
    <xf numFmtId="0" fontId="16" fillId="0" borderId="0" xfId="0" applyFont="1" applyAlignment="1">
      <alignment horizontal="left" vertical="center"/>
    </xf>
    <xf numFmtId="0" fontId="12" fillId="0" borderId="0" xfId="0" applyFont="1" applyBorder="1" applyAlignment="1">
      <alignment vertical="center"/>
    </xf>
    <xf numFmtId="0" fontId="4" fillId="3" borderId="5" xfId="0" applyFont="1" applyFill="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16" fillId="0" borderId="0" xfId="0" applyFont="1" applyAlignment="1">
      <alignment horizontal="left" vertical="center" wrapText="1"/>
    </xf>
    <xf numFmtId="0" fontId="4" fillId="3" borderId="16" xfId="0" applyFont="1" applyFill="1" applyBorder="1" applyAlignment="1">
      <alignment horizontal="left" vertical="center"/>
    </xf>
    <xf numFmtId="49" fontId="13" fillId="0" borderId="0" xfId="0" quotePrefix="1" applyNumberFormat="1" applyFont="1" applyAlignment="1">
      <alignment vertical="center"/>
    </xf>
    <xf numFmtId="49" fontId="4" fillId="0" borderId="0" xfId="0" quotePrefix="1" applyNumberFormat="1" applyFont="1" applyAlignment="1">
      <alignment vertical="center"/>
    </xf>
    <xf numFmtId="0" fontId="4" fillId="3" borderId="3" xfId="0" applyFont="1" applyFill="1" applyBorder="1" applyAlignment="1">
      <alignment horizontal="center"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32" xfId="0" applyFont="1" applyFill="1" applyBorder="1" applyAlignment="1">
      <alignment vertical="center"/>
    </xf>
    <xf numFmtId="0" fontId="4" fillId="3" borderId="0" xfId="0" applyFont="1" applyFill="1" applyBorder="1" applyAlignment="1">
      <alignment vertical="center"/>
    </xf>
    <xf numFmtId="0" fontId="4" fillId="3" borderId="17" xfId="0" applyFont="1" applyFill="1" applyBorder="1" applyAlignment="1">
      <alignment horizontal="center" vertical="center"/>
    </xf>
    <xf numFmtId="0" fontId="4" fillId="3" borderId="28" xfId="0" applyFont="1" applyFill="1" applyBorder="1" applyAlignment="1">
      <alignment vertical="center"/>
    </xf>
    <xf numFmtId="0" fontId="3" fillId="0" borderId="0" xfId="0" applyFont="1" applyBorder="1" applyAlignment="1">
      <alignment vertical="center" wrapText="1"/>
    </xf>
    <xf numFmtId="0" fontId="16" fillId="0" borderId="40" xfId="0" applyFont="1" applyFill="1" applyBorder="1" applyAlignment="1">
      <alignment horizontal="left" vertical="center" wrapText="1"/>
    </xf>
    <xf numFmtId="0" fontId="4" fillId="0" borderId="40" xfId="0" applyFont="1" applyFill="1" applyBorder="1" applyAlignment="1">
      <alignment vertical="center"/>
    </xf>
    <xf numFmtId="49" fontId="4" fillId="0" borderId="40" xfId="0" applyNumberFormat="1" applyFont="1" applyFill="1" applyBorder="1" applyAlignment="1">
      <alignment vertical="center"/>
    </xf>
    <xf numFmtId="0" fontId="13" fillId="0" borderId="40" xfId="0" applyFont="1" applyFill="1" applyBorder="1" applyAlignment="1">
      <alignment vertical="center"/>
    </xf>
    <xf numFmtId="49" fontId="13" fillId="0" borderId="40" xfId="0" applyNumberFormat="1" applyFont="1" applyFill="1" applyBorder="1" applyAlignment="1">
      <alignment vertical="center"/>
    </xf>
    <xf numFmtId="0" fontId="17" fillId="0" borderId="40" xfId="0" applyFont="1" applyFill="1" applyBorder="1" applyAlignment="1">
      <alignment vertical="center"/>
    </xf>
    <xf numFmtId="0" fontId="4" fillId="0" borderId="40" xfId="0" applyFont="1" applyBorder="1" applyAlignment="1">
      <alignment vertical="center"/>
    </xf>
    <xf numFmtId="49" fontId="4" fillId="0" borderId="40" xfId="0" applyNumberFormat="1" applyFont="1" applyBorder="1" applyAlignment="1">
      <alignment vertical="center"/>
    </xf>
    <xf numFmtId="0" fontId="12" fillId="0" borderId="40" xfId="0" applyFont="1" applyFill="1" applyBorder="1" applyAlignment="1">
      <alignment vertical="center"/>
    </xf>
    <xf numFmtId="0" fontId="16" fillId="0" borderId="40" xfId="0" applyFont="1" applyBorder="1" applyAlignment="1">
      <alignment horizontal="left" vertical="center" wrapText="1"/>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0" fontId="19" fillId="0" borderId="51" xfId="0" applyFont="1" applyBorder="1"/>
    <xf numFmtId="0" fontId="4" fillId="0" borderId="55" xfId="0" applyFont="1" applyFill="1" applyBorder="1" applyAlignment="1">
      <alignment vertical="center"/>
    </xf>
    <xf numFmtId="0" fontId="12" fillId="0" borderId="56"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6" fillId="0" borderId="6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0" xfId="0" applyFont="1" applyBorder="1" applyAlignment="1">
      <alignment horizontal="left" vertical="center" wrapText="1"/>
    </xf>
    <xf numFmtId="0" fontId="16" fillId="0" borderId="71" xfId="0" applyFont="1" applyBorder="1" applyAlignment="1">
      <alignment horizontal="left" vertical="center" wrapText="1"/>
    </xf>
    <xf numFmtId="0" fontId="4" fillId="0" borderId="51" xfId="0" applyFont="1" applyBorder="1" applyAlignment="1">
      <alignment vertical="center"/>
    </xf>
    <xf numFmtId="0" fontId="16" fillId="0" borderId="72" xfId="0" applyFont="1" applyBorder="1" applyAlignment="1">
      <alignment horizontal="left" vertical="center" wrapText="1"/>
    </xf>
    <xf numFmtId="0" fontId="4" fillId="0" borderId="53" xfId="0" applyFont="1" applyBorder="1" applyAlignment="1">
      <alignment vertical="center"/>
    </xf>
    <xf numFmtId="0" fontId="4" fillId="0" borderId="76"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4" fillId="0" borderId="68" xfId="0" applyFont="1" applyBorder="1" applyAlignment="1">
      <alignment horizontal="left" vertical="center"/>
    </xf>
    <xf numFmtId="0" fontId="4" fillId="0" borderId="77" xfId="0" applyFont="1" applyBorder="1" applyAlignment="1">
      <alignment vertical="center"/>
    </xf>
    <xf numFmtId="0" fontId="4" fillId="0" borderId="71" xfId="0" applyFont="1" applyBorder="1" applyAlignment="1">
      <alignment vertical="center"/>
    </xf>
    <xf numFmtId="0" fontId="4" fillId="0" borderId="71" xfId="0" applyFont="1" applyBorder="1" applyAlignment="1">
      <alignment horizontal="left" vertical="center"/>
    </xf>
    <xf numFmtId="0" fontId="4" fillId="0" borderId="79" xfId="0" applyFont="1" applyBorder="1" applyAlignment="1">
      <alignment horizontal="left" vertical="center"/>
    </xf>
    <xf numFmtId="0" fontId="4" fillId="0" borderId="62" xfId="0" applyFont="1" applyBorder="1" applyAlignment="1">
      <alignment horizontal="left" vertical="center"/>
    </xf>
    <xf numFmtId="0" fontId="4" fillId="0" borderId="82" xfId="0" applyFont="1" applyBorder="1" applyAlignment="1">
      <alignment vertical="center"/>
    </xf>
    <xf numFmtId="0" fontId="4" fillId="0" borderId="54" xfId="0" applyFont="1" applyBorder="1" applyAlignment="1">
      <alignment horizontal="left" vertical="center"/>
    </xf>
    <xf numFmtId="0" fontId="4" fillId="0" borderId="82" xfId="0" applyFont="1" applyBorder="1" applyAlignment="1">
      <alignment horizontal="left" vertical="center"/>
    </xf>
    <xf numFmtId="0" fontId="4" fillId="0" borderId="81" xfId="0" applyFont="1" applyFill="1" applyBorder="1" applyAlignment="1">
      <alignment vertical="center"/>
    </xf>
    <xf numFmtId="0" fontId="14" fillId="0" borderId="71" xfId="0" applyFont="1" applyBorder="1" applyAlignment="1" applyProtection="1">
      <alignment wrapText="1"/>
      <protection hidden="1"/>
    </xf>
    <xf numFmtId="0" fontId="4" fillId="0" borderId="90" xfId="0" applyFont="1" applyBorder="1" applyAlignment="1" applyProtection="1">
      <alignment horizontal="center" vertical="center"/>
      <protection hidden="1"/>
    </xf>
    <xf numFmtId="0" fontId="3" fillId="0" borderId="89" xfId="0" applyFont="1" applyBorder="1" applyAlignment="1" applyProtection="1">
      <alignment horizontal="right" vertical="center"/>
      <protection hidden="1"/>
    </xf>
    <xf numFmtId="0" fontId="4" fillId="0" borderId="91" xfId="0" applyFont="1" applyBorder="1" applyAlignment="1" applyProtection="1">
      <alignment horizontal="center" vertical="center"/>
      <protection hidden="1"/>
    </xf>
    <xf numFmtId="0" fontId="4" fillId="0" borderId="40" xfId="0" applyNumberFormat="1" applyFont="1" applyFill="1" applyBorder="1" applyAlignment="1">
      <alignment vertical="center"/>
    </xf>
    <xf numFmtId="0" fontId="13" fillId="0" borderId="96" xfId="0" applyFont="1" applyBorder="1" applyAlignment="1">
      <alignment horizontal="center" vertical="center"/>
    </xf>
    <xf numFmtId="0" fontId="16" fillId="0" borderId="48"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0" xfId="0" applyFont="1" applyFill="1" applyAlignment="1">
      <alignment horizontal="left" vertical="center" wrapText="1"/>
    </xf>
    <xf numFmtId="0" fontId="4" fillId="0" borderId="73" xfId="0" applyFont="1" applyFill="1" applyBorder="1" applyAlignment="1">
      <alignment vertical="center"/>
    </xf>
    <xf numFmtId="0" fontId="13" fillId="0" borderId="43" xfId="0" applyFont="1" applyFill="1" applyBorder="1" applyAlignment="1">
      <alignment vertical="center"/>
    </xf>
    <xf numFmtId="0" fontId="0" fillId="0" borderId="80" xfId="0" applyFont="1" applyFill="1" applyBorder="1" applyAlignment="1">
      <alignment vertical="center"/>
    </xf>
    <xf numFmtId="0" fontId="13" fillId="0" borderId="81" xfId="0" applyFont="1" applyFill="1" applyBorder="1" applyAlignment="1">
      <alignment vertical="center"/>
    </xf>
    <xf numFmtId="0" fontId="13" fillId="0" borderId="80" xfId="0" applyFont="1" applyFill="1" applyBorder="1" applyAlignment="1">
      <alignment vertical="center"/>
    </xf>
    <xf numFmtId="0" fontId="13" fillId="0" borderId="74" xfId="0" applyFont="1" applyFill="1" applyBorder="1" applyAlignment="1">
      <alignment vertical="center"/>
    </xf>
    <xf numFmtId="0" fontId="13" fillId="0" borderId="78" xfId="0" applyFont="1" applyFill="1" applyBorder="1" applyAlignment="1">
      <alignment vertical="center"/>
    </xf>
    <xf numFmtId="0" fontId="4" fillId="0" borderId="54" xfId="0" applyFont="1" applyFill="1" applyBorder="1" applyAlignment="1">
      <alignment vertical="center"/>
    </xf>
    <xf numFmtId="0" fontId="4" fillId="0" borderId="78" xfId="0" applyFont="1" applyFill="1" applyBorder="1" applyAlignment="1">
      <alignment vertical="center"/>
    </xf>
    <xf numFmtId="0" fontId="4" fillId="0" borderId="62" xfId="0" applyFont="1" applyFill="1" applyBorder="1" applyAlignment="1">
      <alignment vertical="center"/>
    </xf>
    <xf numFmtId="0" fontId="4" fillId="0" borderId="61" xfId="0" applyFont="1" applyFill="1" applyBorder="1" applyAlignment="1">
      <alignment vertical="center"/>
    </xf>
    <xf numFmtId="0" fontId="4" fillId="0" borderId="80" xfId="0" applyFont="1" applyFill="1" applyBorder="1" applyAlignment="1">
      <alignment vertical="center"/>
    </xf>
    <xf numFmtId="0" fontId="0" fillId="0" borderId="83" xfId="0" applyFont="1" applyFill="1" applyBorder="1" applyAlignment="1">
      <alignment vertical="center"/>
    </xf>
    <xf numFmtId="0" fontId="4" fillId="0" borderId="43" xfId="0" applyFont="1" applyFill="1" applyBorder="1" applyAlignment="1">
      <alignment vertical="center"/>
    </xf>
    <xf numFmtId="0" fontId="4" fillId="0" borderId="84"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0" fillId="0" borderId="68" xfId="0" applyFont="1" applyFill="1" applyBorder="1" applyAlignment="1">
      <alignment vertical="center"/>
    </xf>
    <xf numFmtId="0" fontId="4" fillId="0" borderId="97" xfId="0" applyFont="1" applyBorder="1" applyAlignment="1">
      <alignment vertical="center"/>
    </xf>
    <xf numFmtId="0" fontId="4" fillId="0" borderId="100" xfId="0" applyFont="1" applyBorder="1" applyAlignment="1">
      <alignment vertical="center"/>
    </xf>
    <xf numFmtId="0" fontId="13" fillId="8" borderId="26" xfId="0" applyFont="1" applyFill="1" applyBorder="1" applyAlignment="1">
      <alignment vertical="center"/>
    </xf>
    <xf numFmtId="0" fontId="13" fillId="8" borderId="27" xfId="0" applyFont="1" applyFill="1" applyBorder="1" applyAlignment="1">
      <alignment vertical="center"/>
    </xf>
    <xf numFmtId="0" fontId="13" fillId="8" borderId="28" xfId="0" applyFont="1" applyFill="1" applyBorder="1" applyAlignment="1">
      <alignment vertical="center"/>
    </xf>
    <xf numFmtId="0" fontId="4" fillId="8" borderId="29" xfId="0" applyFont="1" applyFill="1" applyBorder="1" applyAlignment="1">
      <alignment vertical="center"/>
    </xf>
    <xf numFmtId="0" fontId="30" fillId="4" borderId="18" xfId="0" applyFont="1" applyFill="1" applyBorder="1" applyAlignment="1" applyProtection="1">
      <alignment horizontal="center" vertical="center" shrinkToFit="1"/>
      <protection locked="0"/>
    </xf>
    <xf numFmtId="49" fontId="30" fillId="0" borderId="3" xfId="0" applyNumberFormat="1" applyFont="1" applyBorder="1" applyAlignment="1" applyProtection="1">
      <alignment horizontal="center" vertical="center" shrinkToFit="1"/>
      <protection locked="0"/>
    </xf>
    <xf numFmtId="49" fontId="30" fillId="0" borderId="4" xfId="0" applyNumberFormat="1" applyFont="1" applyBorder="1" applyAlignment="1" applyProtection="1">
      <alignment horizontal="center" vertical="center" shrinkToFit="1"/>
      <protection locked="0"/>
    </xf>
    <xf numFmtId="49" fontId="30" fillId="3" borderId="3" xfId="0" applyNumberFormat="1" applyFont="1" applyFill="1" applyBorder="1" applyAlignment="1" applyProtection="1">
      <alignment horizontal="center" vertical="center" shrinkToFit="1"/>
      <protection locked="0"/>
    </xf>
    <xf numFmtId="49" fontId="30" fillId="3" borderId="4" xfId="0" applyNumberFormat="1" applyFont="1" applyFill="1" applyBorder="1" applyAlignment="1" applyProtection="1">
      <alignment horizontal="left" vertical="center" shrinkToFit="1"/>
      <protection locked="0"/>
    </xf>
    <xf numFmtId="49" fontId="4" fillId="0" borderId="43" xfId="0" applyNumberFormat="1" applyFont="1" applyFill="1" applyBorder="1" applyAlignment="1">
      <alignment vertical="center"/>
    </xf>
    <xf numFmtId="49" fontId="30" fillId="0" borderId="18" xfId="0" applyNumberFormat="1" applyFont="1" applyFill="1" applyBorder="1" applyAlignment="1" applyProtection="1">
      <alignment horizontal="center" vertical="center" shrinkToFit="1"/>
      <protection locked="0"/>
    </xf>
    <xf numFmtId="0" fontId="30" fillId="0" borderId="5" xfId="0" applyNumberFormat="1" applyFont="1" applyBorder="1" applyAlignment="1" applyProtection="1">
      <alignment horizontal="center" vertical="center" shrinkToFit="1"/>
      <protection locked="0"/>
    </xf>
    <xf numFmtId="0" fontId="4" fillId="0" borderId="88" xfId="0" applyFont="1" applyBorder="1" applyAlignment="1">
      <alignment horizontal="left" vertical="center"/>
    </xf>
    <xf numFmtId="0" fontId="4" fillId="0" borderId="88" xfId="0" applyFont="1" applyBorder="1" applyAlignment="1">
      <alignment vertical="center"/>
    </xf>
    <xf numFmtId="0" fontId="16" fillId="0" borderId="105" xfId="0" applyFont="1" applyBorder="1" applyAlignment="1">
      <alignment horizontal="left" vertical="center" wrapText="1"/>
    </xf>
    <xf numFmtId="0" fontId="16" fillId="0" borderId="106" xfId="0" applyFont="1" applyBorder="1" applyAlignment="1">
      <alignment horizontal="left" vertical="center" wrapText="1"/>
    </xf>
    <xf numFmtId="0" fontId="16" fillId="0" borderId="107" xfId="0" applyFont="1" applyFill="1" applyBorder="1" applyAlignment="1">
      <alignment horizontal="left" vertical="center" wrapText="1"/>
    </xf>
    <xf numFmtId="0" fontId="4" fillId="0" borderId="107" xfId="0" applyFont="1" applyFill="1" applyBorder="1" applyAlignment="1">
      <alignment vertical="center"/>
    </xf>
    <xf numFmtId="0" fontId="4" fillId="0" borderId="70" xfId="0" applyFont="1" applyFill="1" applyBorder="1" applyAlignment="1">
      <alignment vertical="center"/>
    </xf>
    <xf numFmtId="0" fontId="13" fillId="0" borderId="75" xfId="0" applyFont="1" applyBorder="1" applyAlignment="1">
      <alignment vertical="center"/>
    </xf>
    <xf numFmtId="0" fontId="4" fillId="0" borderId="75" xfId="0" applyFont="1" applyBorder="1" applyAlignment="1">
      <alignment vertical="center"/>
    </xf>
    <xf numFmtId="0" fontId="0" fillId="0" borderId="0" xfId="0" applyFont="1"/>
    <xf numFmtId="49" fontId="0" fillId="0" borderId="0" xfId="0" applyNumberFormat="1" applyFont="1" applyAlignment="1">
      <alignment vertical="center"/>
    </xf>
    <xf numFmtId="49" fontId="0" fillId="0" borderId="0" xfId="0" quotePrefix="1" applyNumberFormat="1" applyFont="1" applyAlignment="1">
      <alignment vertical="center"/>
    </xf>
    <xf numFmtId="0" fontId="0" fillId="0" borderId="0" xfId="0" applyFont="1" applyAlignment="1">
      <alignment vertical="center"/>
    </xf>
    <xf numFmtId="0" fontId="3" fillId="0" borderId="0" xfId="0" applyFont="1" applyBorder="1" applyAlignment="1">
      <alignment vertical="center"/>
    </xf>
    <xf numFmtId="0" fontId="14" fillId="0" borderId="0" xfId="0" applyFont="1" applyFill="1" applyBorder="1" applyAlignment="1">
      <alignment vertical="center"/>
    </xf>
    <xf numFmtId="0" fontId="21" fillId="0" borderId="0" xfId="0" applyFont="1" applyFill="1" applyBorder="1" applyAlignment="1">
      <alignment vertical="center"/>
    </xf>
    <xf numFmtId="0" fontId="14" fillId="0" borderId="0" xfId="0" applyFont="1" applyFill="1" applyBorder="1" applyAlignment="1">
      <alignment horizontal="left" vertical="center"/>
    </xf>
    <xf numFmtId="0" fontId="21" fillId="0" borderId="0" xfId="0" applyFont="1" applyFill="1" applyBorder="1" applyAlignment="1">
      <alignment horizontal="left" vertical="center"/>
    </xf>
    <xf numFmtId="0" fontId="14" fillId="0" borderId="0" xfId="0" applyFont="1" applyFill="1" applyBorder="1" applyAlignment="1">
      <alignment horizontal="left" vertical="top"/>
    </xf>
    <xf numFmtId="0" fontId="21" fillId="0" borderId="0" xfId="0" applyFont="1" applyFill="1" applyBorder="1" applyAlignment="1">
      <alignment horizontal="left" vertical="top"/>
    </xf>
    <xf numFmtId="176" fontId="3" fillId="0" borderId="115" xfId="0" applyNumberFormat="1" applyFont="1" applyBorder="1" applyAlignment="1" applyProtection="1">
      <alignment vertical="top"/>
      <protection hidden="1"/>
    </xf>
    <xf numFmtId="176" fontId="3" fillId="0" borderId="12" xfId="0" applyNumberFormat="1" applyFont="1" applyBorder="1" applyAlignment="1" applyProtection="1">
      <alignment vertical="top"/>
      <protection hidden="1"/>
    </xf>
    <xf numFmtId="0" fontId="3" fillId="0" borderId="108" xfId="0" applyFont="1" applyBorder="1" applyAlignment="1" applyProtection="1">
      <alignment vertical="center"/>
      <protection hidden="1"/>
    </xf>
    <xf numFmtId="0" fontId="3" fillId="0" borderId="65" xfId="0" applyFont="1" applyBorder="1" applyAlignment="1" applyProtection="1">
      <alignment vertical="top" wrapText="1"/>
      <protection hidden="1"/>
    </xf>
    <xf numFmtId="0" fontId="3" fillId="0" borderId="94" xfId="0" applyFont="1" applyBorder="1" applyAlignment="1" applyProtection="1">
      <alignment vertical="top" wrapText="1"/>
      <protection hidden="1"/>
    </xf>
    <xf numFmtId="176" fontId="3" fillId="0" borderId="14" xfId="0" applyNumberFormat="1" applyFont="1" applyBorder="1" applyAlignment="1" applyProtection="1">
      <alignment vertical="top"/>
      <protection hidden="1"/>
    </xf>
    <xf numFmtId="0" fontId="3" fillId="0" borderId="141" xfId="0" applyFont="1" applyBorder="1" applyAlignment="1" applyProtection="1">
      <alignment vertical="center"/>
      <protection hidden="1"/>
    </xf>
    <xf numFmtId="0" fontId="3" fillId="0" borderId="92" xfId="0" applyFont="1" applyBorder="1" applyAlignment="1" applyProtection="1">
      <alignment horizontal="right" vertical="center"/>
      <protection hidden="1"/>
    </xf>
    <xf numFmtId="0" fontId="7" fillId="0" borderId="1" xfId="0" applyFont="1" applyBorder="1" applyAlignment="1" applyProtection="1">
      <alignment vertical="center"/>
      <protection hidden="1"/>
    </xf>
    <xf numFmtId="0" fontId="12" fillId="0" borderId="102" xfId="0" applyFont="1" applyBorder="1" applyAlignment="1" applyProtection="1">
      <alignment horizontal="left" vertical="center"/>
      <protection hidden="1"/>
    </xf>
    <xf numFmtId="0" fontId="12" fillId="0" borderId="103" xfId="0" applyFont="1" applyBorder="1" applyAlignment="1" applyProtection="1">
      <alignment horizontal="left" vertical="center"/>
      <protection hidden="1"/>
    </xf>
    <xf numFmtId="0" fontId="16" fillId="0" borderId="15" xfId="0" applyFont="1" applyBorder="1" applyAlignment="1">
      <alignment horizontal="left" vertical="center" wrapText="1"/>
    </xf>
    <xf numFmtId="0" fontId="16" fillId="0" borderId="57" xfId="0" applyFont="1" applyBorder="1" applyAlignment="1">
      <alignment horizontal="left" vertical="center" wrapText="1"/>
    </xf>
    <xf numFmtId="0" fontId="16" fillId="0" borderId="98" xfId="0" applyFont="1" applyBorder="1" applyAlignment="1" applyProtection="1">
      <alignment horizontal="center" vertical="center" wrapText="1"/>
      <protection hidden="1"/>
    </xf>
    <xf numFmtId="0" fontId="16" fillId="0" borderId="99" xfId="0" applyFont="1" applyBorder="1" applyAlignment="1" applyProtection="1">
      <alignment horizontal="center" vertical="center" wrapText="1"/>
      <protection hidden="1"/>
    </xf>
    <xf numFmtId="0" fontId="12" fillId="0" borderId="0" xfId="0" applyFont="1" applyBorder="1" applyAlignment="1" applyProtection="1">
      <alignment horizontal="left" vertical="center"/>
      <protection hidden="1"/>
    </xf>
    <xf numFmtId="0" fontId="12" fillId="0" borderId="36" xfId="0" applyFont="1" applyBorder="1" applyAlignment="1" applyProtection="1">
      <alignment horizontal="left" vertical="center"/>
      <protection hidden="1"/>
    </xf>
    <xf numFmtId="0" fontId="12" fillId="0" borderId="101" xfId="0" applyFont="1" applyBorder="1" applyAlignment="1" applyProtection="1">
      <alignment horizontal="left" vertical="center" wrapText="1"/>
      <protection hidden="1"/>
    </xf>
    <xf numFmtId="0" fontId="12" fillId="0" borderId="102" xfId="0" applyFont="1" applyBorder="1" applyAlignment="1" applyProtection="1">
      <alignment horizontal="left" vertical="center" wrapText="1"/>
      <protection hidden="1"/>
    </xf>
    <xf numFmtId="0" fontId="12" fillId="0" borderId="103"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protection hidden="1"/>
    </xf>
    <xf numFmtId="0" fontId="12" fillId="0" borderId="37" xfId="0" applyFont="1" applyBorder="1" applyAlignment="1" applyProtection="1">
      <alignment horizontal="left" vertical="center"/>
      <protection hidden="1"/>
    </xf>
    <xf numFmtId="49" fontId="30" fillId="0" borderId="21" xfId="0" applyNumberFormat="1" applyFont="1" applyBorder="1" applyAlignment="1" applyProtection="1">
      <alignment horizontal="left" vertical="center" shrinkToFit="1"/>
      <protection locked="0"/>
    </xf>
    <xf numFmtId="49" fontId="30" fillId="0" borderId="3" xfId="0" applyNumberFormat="1" applyFont="1" applyBorder="1" applyAlignment="1" applyProtection="1">
      <alignment horizontal="left" vertical="center" shrinkToFit="1"/>
      <protection locked="0"/>
    </xf>
    <xf numFmtId="49" fontId="30" fillId="0" borderId="4" xfId="0" applyNumberFormat="1" applyFont="1" applyBorder="1" applyAlignment="1" applyProtection="1">
      <alignment horizontal="left" vertical="center" shrinkToFit="1"/>
      <protection locked="0"/>
    </xf>
    <xf numFmtId="49" fontId="30" fillId="0" borderId="7" xfId="0" applyNumberFormat="1" applyFont="1" applyBorder="1" applyAlignment="1" applyProtection="1">
      <alignment horizontal="left" vertical="center" shrinkToFit="1"/>
      <protection locked="0"/>
    </xf>
    <xf numFmtId="49" fontId="30" fillId="0" borderId="5" xfId="0" applyNumberFormat="1" applyFont="1" applyBorder="1" applyAlignment="1" applyProtection="1">
      <alignment horizontal="left" vertical="center" shrinkToFit="1"/>
      <protection locked="0"/>
    </xf>
    <xf numFmtId="49" fontId="30" fillId="0" borderId="6" xfId="0" applyNumberFormat="1" applyFont="1" applyBorder="1" applyAlignment="1" applyProtection="1">
      <alignment horizontal="left" vertical="center" shrinkToFit="1"/>
      <protection locked="0"/>
    </xf>
    <xf numFmtId="49" fontId="30" fillId="0" borderId="17" xfId="0" applyNumberFormat="1" applyFont="1" applyBorder="1" applyAlignment="1" applyProtection="1">
      <alignment horizontal="left" vertical="center" shrinkToFit="1"/>
      <protection locked="0"/>
    </xf>
    <xf numFmtId="49" fontId="30" fillId="0" borderId="22" xfId="0" applyNumberFormat="1" applyFont="1" applyBorder="1" applyAlignment="1" applyProtection="1">
      <alignment horizontal="left" vertical="center" shrinkToFit="1"/>
      <protection locked="0"/>
    </xf>
    <xf numFmtId="0" fontId="30" fillId="0" borderId="7" xfId="0" applyNumberFormat="1" applyFont="1" applyBorder="1" applyAlignment="1" applyProtection="1">
      <alignment horizontal="center" vertical="center" shrinkToFit="1"/>
      <protection locked="0"/>
    </xf>
    <xf numFmtId="0" fontId="30" fillId="0" borderId="5" xfId="0" applyNumberFormat="1" applyFont="1" applyBorder="1" applyAlignment="1" applyProtection="1">
      <alignment horizontal="center" vertical="center" shrinkToFit="1"/>
      <protection locked="0"/>
    </xf>
    <xf numFmtId="49" fontId="13" fillId="0" borderId="16" xfId="0" applyNumberFormat="1" applyFont="1" applyBorder="1" applyAlignment="1">
      <alignment horizontal="left" vertical="center"/>
    </xf>
    <xf numFmtId="49" fontId="13" fillId="0" borderId="17" xfId="0" applyNumberFormat="1" applyFont="1" applyBorder="1" applyAlignment="1">
      <alignment horizontal="left" vertical="center"/>
    </xf>
    <xf numFmtId="49" fontId="13" fillId="0" borderId="22" xfId="0" applyNumberFormat="1" applyFont="1" applyBorder="1" applyAlignment="1">
      <alignment horizontal="left" vertical="center"/>
    </xf>
    <xf numFmtId="0" fontId="18" fillId="8" borderId="29" xfId="0" applyFont="1" applyFill="1" applyBorder="1" applyAlignment="1">
      <alignment horizontal="left" vertical="center" shrinkToFit="1"/>
    </xf>
    <xf numFmtId="0" fontId="18" fillId="8" borderId="30" xfId="0" applyFont="1" applyFill="1" applyBorder="1" applyAlignment="1">
      <alignment horizontal="left" vertical="center" shrinkToFit="1"/>
    </xf>
    <xf numFmtId="0" fontId="18" fillId="8" borderId="31" xfId="0" applyFont="1" applyFill="1" applyBorder="1" applyAlignment="1">
      <alignment horizontal="left" vertical="center" shrinkToFit="1"/>
    </xf>
    <xf numFmtId="0" fontId="16" fillId="0" borderId="49" xfId="0" applyFont="1" applyBorder="1" applyAlignment="1">
      <alignment horizontal="left" vertical="center"/>
    </xf>
    <xf numFmtId="0" fontId="16" fillId="0" borderId="52" xfId="0" applyFont="1" applyBorder="1" applyAlignment="1">
      <alignment horizontal="left" vertical="center"/>
    </xf>
    <xf numFmtId="0" fontId="16" fillId="0" borderId="104" xfId="0" applyFont="1" applyBorder="1" applyAlignment="1">
      <alignment horizontal="left" vertical="center"/>
    </xf>
    <xf numFmtId="0" fontId="16" fillId="0" borderId="88" xfId="0" applyFont="1" applyBorder="1" applyAlignment="1">
      <alignment horizontal="left" vertical="center"/>
    </xf>
    <xf numFmtId="0" fontId="16" fillId="0" borderId="61" xfId="0" applyFont="1" applyBorder="1" applyAlignment="1">
      <alignment horizontal="left" vertical="center"/>
    </xf>
    <xf numFmtId="49" fontId="30" fillId="0" borderId="5" xfId="0" applyNumberFormat="1" applyFont="1" applyBorder="1" applyAlignment="1" applyProtection="1">
      <alignment horizontal="center" vertical="center" shrinkToFit="1"/>
      <protection locked="0"/>
    </xf>
    <xf numFmtId="49" fontId="30" fillId="0" borderId="6" xfId="0" applyNumberFormat="1" applyFont="1" applyBorder="1" applyAlignment="1" applyProtection="1">
      <alignment horizontal="center" vertical="center" shrinkToFit="1"/>
      <protection locked="0"/>
    </xf>
    <xf numFmtId="49" fontId="30" fillId="3" borderId="16" xfId="0" applyNumberFormat="1" applyFont="1" applyFill="1" applyBorder="1" applyAlignment="1" applyProtection="1">
      <alignment horizontal="center" vertical="center" shrinkToFit="1"/>
      <protection locked="0"/>
    </xf>
    <xf numFmtId="49" fontId="30" fillId="3" borderId="7" xfId="0" applyNumberFormat="1" applyFont="1" applyFill="1" applyBorder="1" applyAlignment="1" applyProtection="1">
      <alignment horizontal="center" vertical="center" shrinkToFit="1"/>
      <protection locked="0"/>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22" xfId="0" applyFont="1" applyFill="1" applyBorder="1" applyAlignment="1">
      <alignment horizontal="left" vertical="center"/>
    </xf>
    <xf numFmtId="49" fontId="30" fillId="0" borderId="32" xfId="0" applyNumberFormat="1" applyFont="1" applyBorder="1" applyAlignment="1" applyProtection="1">
      <alignment horizontal="center" vertical="center" shrinkToFit="1"/>
      <protection locked="0"/>
    </xf>
    <xf numFmtId="49" fontId="30" fillId="0" borderId="17" xfId="0" applyNumberFormat="1" applyFont="1" applyBorder="1" applyAlignment="1" applyProtection="1">
      <alignment horizontal="center" vertical="center" shrinkToFit="1"/>
      <protection locked="0"/>
    </xf>
    <xf numFmtId="0" fontId="13" fillId="0" borderId="17" xfId="0" applyFont="1" applyBorder="1" applyAlignment="1">
      <alignment horizontal="left" vertical="center"/>
    </xf>
    <xf numFmtId="0" fontId="13" fillId="0" borderId="22" xfId="0" applyFont="1" applyBorder="1" applyAlignment="1">
      <alignment horizontal="left" vertical="center"/>
    </xf>
    <xf numFmtId="49" fontId="30" fillId="0" borderId="24" xfId="0" applyNumberFormat="1" applyFont="1" applyFill="1" applyBorder="1" applyAlignment="1" applyProtection="1">
      <alignment horizontal="left" vertical="center" shrinkToFit="1"/>
      <protection locked="0"/>
    </xf>
    <xf numFmtId="49" fontId="30" fillId="0" borderId="25" xfId="0" applyNumberFormat="1" applyFont="1" applyFill="1" applyBorder="1" applyAlignment="1" applyProtection="1">
      <alignment horizontal="left" vertical="center" shrinkToFit="1"/>
      <protection locked="0"/>
    </xf>
    <xf numFmtId="49" fontId="30" fillId="0" borderId="7" xfId="0" applyNumberFormat="1" applyFont="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22" xfId="0" applyFont="1" applyBorder="1" applyAlignment="1">
      <alignment horizontal="left" vertical="center"/>
    </xf>
    <xf numFmtId="49" fontId="30" fillId="3" borderId="20" xfId="0" applyNumberFormat="1" applyFont="1" applyFill="1" applyBorder="1" applyAlignment="1" applyProtection="1">
      <alignment horizontal="left" vertical="center" shrinkToFit="1"/>
      <protection locked="0"/>
    </xf>
    <xf numFmtId="49" fontId="30" fillId="3" borderId="34" xfId="0" applyNumberFormat="1" applyFont="1" applyFill="1" applyBorder="1" applyAlignment="1" applyProtection="1">
      <alignment horizontal="left" vertical="center" shrinkToFit="1"/>
      <protection locked="0"/>
    </xf>
    <xf numFmtId="49" fontId="30" fillId="3" borderId="17" xfId="0" applyNumberFormat="1" applyFont="1" applyFill="1" applyBorder="1" applyAlignment="1" applyProtection="1">
      <alignment horizontal="left" vertical="center" shrinkToFit="1"/>
      <protection locked="0"/>
    </xf>
    <xf numFmtId="49" fontId="30" fillId="3" borderId="22" xfId="0" applyNumberFormat="1" applyFont="1" applyFill="1" applyBorder="1" applyAlignment="1" applyProtection="1">
      <alignment horizontal="left" vertical="center" shrinkToFit="1"/>
      <protection locked="0"/>
    </xf>
    <xf numFmtId="0" fontId="4" fillId="0" borderId="41" xfId="0" applyFont="1" applyBorder="1" applyAlignment="1">
      <alignment vertical="center" wrapText="1"/>
    </xf>
    <xf numFmtId="0" fontId="4" fillId="0" borderId="75" xfId="0" applyFont="1" applyBorder="1" applyAlignment="1">
      <alignment vertical="center" wrapText="1"/>
    </xf>
    <xf numFmtId="0" fontId="4" fillId="0" borderId="42" xfId="0" applyFont="1" applyBorder="1" applyAlignment="1">
      <alignment vertical="center" wrapText="1"/>
    </xf>
    <xf numFmtId="49" fontId="4" fillId="3" borderId="26"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49" fontId="30" fillId="3" borderId="19" xfId="0" applyNumberFormat="1" applyFont="1" applyFill="1" applyBorder="1" applyAlignment="1" applyProtection="1">
      <alignment horizontal="center" vertical="center" shrinkToFit="1"/>
      <protection locked="0"/>
    </xf>
    <xf numFmtId="49" fontId="30" fillId="3" borderId="21" xfId="0" applyNumberFormat="1" applyFont="1" applyFill="1" applyBorder="1" applyAlignment="1" applyProtection="1">
      <alignment horizontal="center" vertical="center" shrinkToFit="1"/>
      <protection locked="0"/>
    </xf>
    <xf numFmtId="0" fontId="4" fillId="3" borderId="7" xfId="0" applyFont="1" applyFill="1" applyBorder="1" applyAlignment="1">
      <alignment horizontal="left" vertical="center"/>
    </xf>
    <xf numFmtId="49" fontId="30" fillId="3" borderId="17" xfId="0" applyNumberFormat="1" applyFont="1" applyFill="1" applyBorder="1" applyAlignment="1" applyProtection="1">
      <alignment horizontal="center" vertical="center" shrinkToFit="1"/>
      <protection locked="0"/>
    </xf>
    <xf numFmtId="49" fontId="30" fillId="3" borderId="22" xfId="0" applyNumberFormat="1" applyFont="1" applyFill="1" applyBorder="1" applyAlignment="1" applyProtection="1">
      <alignment horizontal="center" vertical="center" shrinkToFit="1"/>
      <protection locked="0"/>
    </xf>
    <xf numFmtId="49" fontId="30" fillId="3" borderId="5" xfId="0" applyNumberFormat="1" applyFont="1" applyFill="1" applyBorder="1" applyAlignment="1" applyProtection="1">
      <alignment horizontal="center" vertical="center" shrinkToFit="1"/>
      <protection locked="0"/>
    </xf>
    <xf numFmtId="0" fontId="0" fillId="0" borderId="8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58"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75" xfId="0" applyFont="1" applyFill="1" applyBorder="1" applyAlignment="1">
      <alignment horizontal="left" vertical="top" wrapText="1"/>
    </xf>
    <xf numFmtId="0" fontId="0" fillId="0" borderId="42" xfId="0" applyFont="1" applyFill="1" applyBorder="1" applyAlignment="1">
      <alignment horizontal="left" vertical="top" wrapText="1"/>
    </xf>
    <xf numFmtId="49" fontId="4" fillId="8" borderId="26" xfId="0" applyNumberFormat="1" applyFont="1" applyFill="1" applyBorder="1" applyAlignment="1">
      <alignment horizontal="center" vertical="center" wrapText="1"/>
    </xf>
    <xf numFmtId="49" fontId="4" fillId="8" borderId="27" xfId="0" applyNumberFormat="1" applyFont="1" applyFill="1" applyBorder="1" applyAlignment="1">
      <alignment horizontal="center" vertical="center"/>
    </xf>
    <xf numFmtId="49" fontId="4" fillId="8" borderId="28" xfId="0" applyNumberFormat="1" applyFont="1" applyFill="1" applyBorder="1" applyAlignment="1">
      <alignment horizontal="center" vertical="center"/>
    </xf>
    <xf numFmtId="0" fontId="4" fillId="8" borderId="21" xfId="0" applyFont="1" applyFill="1" applyBorder="1" applyAlignment="1">
      <alignment horizontal="left" vertical="center"/>
    </xf>
    <xf numFmtId="0" fontId="4" fillId="8" borderId="3"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49" fontId="30" fillId="0" borderId="19" xfId="0" applyNumberFormat="1" applyFont="1" applyBorder="1" applyAlignment="1" applyProtection="1">
      <alignment horizontal="center" vertical="center" shrinkToFit="1"/>
      <protection locked="0"/>
    </xf>
    <xf numFmtId="49" fontId="30" fillId="0" borderId="21" xfId="0" applyNumberFormat="1" applyFont="1" applyBorder="1" applyAlignment="1" applyProtection="1">
      <alignment horizontal="center" vertical="center" shrinkToFit="1"/>
      <protection locked="0"/>
    </xf>
    <xf numFmtId="0" fontId="4" fillId="8" borderId="17" xfId="0" applyFont="1" applyFill="1" applyBorder="1" applyAlignment="1">
      <alignment horizontal="left" vertical="center"/>
    </xf>
    <xf numFmtId="49" fontId="30" fillId="3" borderId="35" xfId="0" applyNumberFormat="1" applyFont="1" applyFill="1" applyBorder="1" applyAlignment="1" applyProtection="1">
      <alignment horizontal="center" vertical="center" shrinkToFit="1"/>
      <protection locked="0"/>
    </xf>
    <xf numFmtId="49" fontId="30" fillId="3" borderId="24" xfId="0" applyNumberFormat="1" applyFont="1" applyFill="1" applyBorder="1" applyAlignment="1" applyProtection="1">
      <alignment horizontal="center" vertical="center" shrinkToFit="1"/>
      <protection locked="0"/>
    </xf>
    <xf numFmtId="0" fontId="0" fillId="3" borderId="35" xfId="0" applyFont="1" applyFill="1" applyBorder="1" applyAlignment="1">
      <alignment horizontal="left" vertical="center"/>
    </xf>
    <xf numFmtId="0" fontId="0" fillId="3" borderId="24" xfId="0" applyFont="1" applyFill="1" applyBorder="1" applyAlignment="1">
      <alignment horizontal="left" vertical="center"/>
    </xf>
    <xf numFmtId="0" fontId="0" fillId="3" borderId="9" xfId="0" applyFont="1" applyFill="1" applyBorder="1" applyAlignment="1">
      <alignment horizontal="left" vertical="center"/>
    </xf>
    <xf numFmtId="0" fontId="0" fillId="3" borderId="32" xfId="0" applyFont="1" applyFill="1" applyBorder="1" applyAlignment="1">
      <alignment horizontal="left" vertical="center"/>
    </xf>
    <xf numFmtId="0" fontId="0" fillId="3" borderId="17" xfId="0" applyFont="1" applyFill="1" applyBorder="1" applyAlignment="1">
      <alignment horizontal="left" vertical="center"/>
    </xf>
    <xf numFmtId="0" fontId="0" fillId="3" borderId="7" xfId="0" applyFont="1" applyFill="1" applyBorder="1" applyAlignment="1">
      <alignment horizontal="left" vertical="center"/>
    </xf>
    <xf numFmtId="0" fontId="4" fillId="3" borderId="32" xfId="0" applyFont="1" applyFill="1" applyBorder="1" applyAlignment="1">
      <alignment horizontal="left" vertical="center"/>
    </xf>
    <xf numFmtId="49" fontId="30" fillId="3" borderId="33" xfId="0" applyNumberFormat="1" applyFont="1" applyFill="1" applyBorder="1" applyAlignment="1" applyProtection="1">
      <alignment horizontal="center" vertical="center" shrinkToFit="1"/>
      <protection locked="0"/>
    </xf>
    <xf numFmtId="49" fontId="30" fillId="3" borderId="32" xfId="0" applyNumberFormat="1" applyFont="1" applyFill="1" applyBorder="1" applyAlignment="1" applyProtection="1">
      <alignment horizontal="center" vertical="center" shrinkToFit="1"/>
      <protection locked="0"/>
    </xf>
    <xf numFmtId="38" fontId="30" fillId="3" borderId="10" xfId="1" applyFont="1" applyFill="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hidden="1"/>
    </xf>
    <xf numFmtId="0" fontId="26" fillId="0" borderId="1" xfId="0" applyFont="1" applyBorder="1" applyAlignment="1" applyProtection="1">
      <alignment horizontal="center" vertical="center" shrinkToFit="1"/>
      <protection hidden="1"/>
    </xf>
    <xf numFmtId="0" fontId="26" fillId="0" borderId="117" xfId="0" applyFont="1" applyBorder="1" applyAlignment="1" applyProtection="1">
      <alignment horizontal="center" vertical="center" shrinkToFit="1"/>
      <protection hidden="1"/>
    </xf>
    <xf numFmtId="0" fontId="26" fillId="0" borderId="108" xfId="0" applyFont="1" applyBorder="1" applyAlignment="1" applyProtection="1">
      <alignment horizontal="center" vertical="center" shrinkToFit="1"/>
      <protection hidden="1"/>
    </xf>
    <xf numFmtId="0" fontId="29" fillId="0" borderId="112" xfId="0" applyFont="1" applyBorder="1" applyAlignment="1" applyProtection="1">
      <alignment horizontal="center" vertical="center" shrinkToFit="1"/>
      <protection hidden="1"/>
    </xf>
    <xf numFmtId="0" fontId="29" fillId="0" borderId="123" xfId="0" applyFont="1" applyBorder="1" applyAlignment="1" applyProtection="1">
      <alignment horizontal="center" vertical="center" shrinkToFit="1"/>
      <protection hidden="1"/>
    </xf>
    <xf numFmtId="0" fontId="29" fillId="0" borderId="5" xfId="0" applyFont="1" applyBorder="1" applyAlignment="1" applyProtection="1">
      <alignment horizontal="center" vertical="center" shrinkToFit="1"/>
      <protection hidden="1"/>
    </xf>
    <xf numFmtId="0" fontId="29" fillId="0" borderId="6" xfId="0" applyFont="1" applyBorder="1" applyAlignment="1" applyProtection="1">
      <alignment horizontal="center" vertical="center" shrinkToFit="1"/>
      <protection hidden="1"/>
    </xf>
    <xf numFmtId="0" fontId="3" fillId="0" borderId="83"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111" xfId="0" applyFont="1" applyBorder="1" applyAlignment="1" applyProtection="1">
      <alignment horizontal="center" vertical="center"/>
      <protection hidden="1"/>
    </xf>
    <xf numFmtId="0" fontId="3" fillId="0" borderId="80" xfId="0" applyFont="1" applyBorder="1" applyAlignment="1" applyProtection="1">
      <alignment horizontal="center" vertical="center"/>
      <protection hidden="1"/>
    </xf>
    <xf numFmtId="0" fontId="3" fillId="0" borderId="68" xfId="0" applyFont="1" applyBorder="1" applyAlignment="1" applyProtection="1">
      <alignment horizontal="center" vertical="center"/>
      <protection hidden="1"/>
    </xf>
    <xf numFmtId="49" fontId="3" fillId="0" borderId="137"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horizontal="center" vertical="center"/>
      <protection hidden="1"/>
    </xf>
    <xf numFmtId="49" fontId="3" fillId="0" borderId="124" xfId="0" applyNumberFormat="1" applyFont="1" applyFill="1" applyBorder="1" applyAlignment="1" applyProtection="1">
      <alignment horizontal="center" vertical="center"/>
      <protection hidden="1"/>
    </xf>
    <xf numFmtId="0" fontId="3" fillId="0" borderId="109" xfId="0" applyFont="1" applyFill="1" applyBorder="1" applyAlignment="1" applyProtection="1">
      <alignment horizontal="center" vertical="center" wrapText="1"/>
      <protection hidden="1"/>
    </xf>
    <xf numFmtId="0" fontId="3" fillId="0" borderId="5" xfId="0" applyFont="1" applyFill="1" applyBorder="1" applyAlignment="1" applyProtection="1">
      <alignment horizontal="center" vertical="center" wrapText="1"/>
      <protection hidden="1"/>
    </xf>
    <xf numFmtId="0" fontId="29" fillId="0" borderId="109" xfId="0" applyFont="1" applyFill="1" applyBorder="1" applyAlignment="1" applyProtection="1">
      <alignment horizontal="center" vertical="center" shrinkToFit="1"/>
      <protection hidden="1"/>
    </xf>
    <xf numFmtId="0" fontId="29" fillId="0" borderId="13" xfId="0" applyFont="1" applyFill="1" applyBorder="1" applyAlignment="1" applyProtection="1">
      <alignment horizontal="center" vertical="center" shrinkToFit="1"/>
      <protection hidden="1"/>
    </xf>
    <xf numFmtId="0" fontId="29" fillId="0" borderId="5" xfId="0" applyFont="1" applyFill="1" applyBorder="1" applyAlignment="1" applyProtection="1">
      <alignment horizontal="center" vertical="center" shrinkToFit="1"/>
      <protection hidden="1"/>
    </xf>
    <xf numFmtId="0" fontId="29" fillId="0" borderId="16" xfId="0" applyFont="1" applyFill="1" applyBorder="1" applyAlignment="1" applyProtection="1">
      <alignment horizontal="center" vertical="center" shrinkToFit="1"/>
      <protection hidden="1"/>
    </xf>
    <xf numFmtId="0" fontId="26" fillId="0" borderId="109" xfId="0" applyFont="1" applyBorder="1" applyAlignment="1" applyProtection="1">
      <alignment horizontal="center" vertical="center" shrinkToFit="1"/>
      <protection hidden="1"/>
    </xf>
    <xf numFmtId="0" fontId="4" fillId="6" borderId="5" xfId="0" applyFont="1" applyFill="1" applyBorder="1" applyAlignment="1" applyProtection="1">
      <alignment horizontal="center" vertical="center"/>
      <protection hidden="1"/>
    </xf>
    <xf numFmtId="0" fontId="4" fillId="6" borderId="6" xfId="0" applyFont="1" applyFill="1" applyBorder="1" applyAlignment="1" applyProtection="1">
      <alignment horizontal="center" vertical="center"/>
      <protection hidden="1"/>
    </xf>
    <xf numFmtId="0" fontId="26" fillId="5" borderId="5" xfId="0" applyFont="1" applyFill="1" applyBorder="1" applyAlignment="1" applyProtection="1">
      <alignment horizontal="center" vertical="center"/>
      <protection hidden="1"/>
    </xf>
    <xf numFmtId="0" fontId="26" fillId="5" borderId="10"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10" xfId="0" applyFont="1" applyFill="1" applyBorder="1" applyAlignment="1" applyProtection="1">
      <alignment horizontal="center" vertical="center"/>
      <protection hidden="1"/>
    </xf>
    <xf numFmtId="0" fontId="3" fillId="7" borderId="5" xfId="0" applyFont="1" applyFill="1" applyBorder="1" applyAlignment="1" applyProtection="1">
      <alignment horizontal="center" vertical="center"/>
      <protection hidden="1"/>
    </xf>
    <xf numFmtId="0" fontId="3" fillId="7" borderId="10" xfId="0" applyFont="1" applyFill="1" applyBorder="1" applyAlignment="1" applyProtection="1">
      <alignment horizontal="center" vertical="center"/>
      <protection hidden="1"/>
    </xf>
    <xf numFmtId="0" fontId="7" fillId="0" borderId="1" xfId="0" applyFont="1" applyBorder="1" applyAlignment="1" applyProtection="1">
      <alignment horizontal="left" vertical="top" wrapText="1"/>
      <protection hidden="1"/>
    </xf>
    <xf numFmtId="0" fontId="7" fillId="0" borderId="144" xfId="0" applyFont="1" applyBorder="1" applyAlignment="1" applyProtection="1">
      <alignment horizontal="left" vertical="top" wrapText="1"/>
      <protection hidden="1"/>
    </xf>
    <xf numFmtId="0" fontId="7" fillId="0" borderId="145" xfId="0" applyFont="1" applyBorder="1" applyAlignment="1" applyProtection="1">
      <alignment horizontal="left" vertical="top" wrapText="1"/>
      <protection hidden="1"/>
    </xf>
    <xf numFmtId="0" fontId="7" fillId="0" borderId="146" xfId="0" applyFont="1" applyBorder="1" applyAlignment="1" applyProtection="1">
      <alignment horizontal="left" vertical="top" wrapText="1"/>
      <protection hidden="1"/>
    </xf>
    <xf numFmtId="0" fontId="28" fillId="0" borderId="90" xfId="0" applyFont="1" applyBorder="1" applyAlignment="1" applyProtection="1">
      <alignment horizontal="center" vertical="center" shrinkToFit="1"/>
      <protection hidden="1"/>
    </xf>
    <xf numFmtId="0" fontId="28" fillId="0" borderId="144" xfId="0" applyFont="1" applyBorder="1" applyAlignment="1" applyProtection="1">
      <alignment horizontal="center" vertical="center" shrinkToFit="1"/>
      <protection hidden="1"/>
    </xf>
    <xf numFmtId="0" fontId="28" fillId="0" borderId="2" xfId="0" applyFont="1" applyBorder="1" applyAlignment="1" applyProtection="1">
      <alignment horizontal="center" vertical="center" shrinkToFit="1"/>
      <protection hidden="1"/>
    </xf>
    <xf numFmtId="0" fontId="28" fillId="0" borderId="63" xfId="0" applyFont="1" applyBorder="1" applyAlignment="1" applyProtection="1">
      <alignment horizontal="center" vertical="center" shrinkToFit="1"/>
      <protection hidden="1"/>
    </xf>
    <xf numFmtId="0" fontId="28" fillId="0" borderId="146" xfId="0" applyFont="1" applyBorder="1" applyAlignment="1" applyProtection="1">
      <alignment horizontal="center" vertical="center" shrinkToFit="1"/>
      <protection hidden="1"/>
    </xf>
    <xf numFmtId="0" fontId="28" fillId="0" borderId="147" xfId="0" applyFont="1" applyBorder="1" applyAlignment="1" applyProtection="1">
      <alignment horizontal="center" vertical="center" shrinkToFit="1"/>
      <protection hidden="1"/>
    </xf>
    <xf numFmtId="0" fontId="28" fillId="0" borderId="148" xfId="0" applyFont="1" applyBorder="1" applyAlignment="1" applyProtection="1">
      <alignment horizontal="center" vertical="center" shrinkToFit="1"/>
      <protection hidden="1"/>
    </xf>
    <xf numFmtId="0" fontId="28" fillId="0" borderId="149" xfId="0" applyFont="1" applyBorder="1" applyAlignment="1" applyProtection="1">
      <alignment horizontal="center" vertical="center" shrinkToFit="1"/>
      <protection hidden="1"/>
    </xf>
    <xf numFmtId="49" fontId="3" fillId="0" borderId="54" xfId="0" applyNumberFormat="1" applyFont="1" applyBorder="1" applyAlignment="1">
      <alignment horizontal="center" vertical="center"/>
    </xf>
    <xf numFmtId="0" fontId="29" fillId="0" borderId="138" xfId="0" applyFont="1" applyBorder="1" applyAlignment="1" applyProtection="1">
      <alignment horizontal="center" vertical="center" shrinkToFit="1"/>
      <protection hidden="1"/>
    </xf>
    <xf numFmtId="0" fontId="29" fillId="0" borderId="140" xfId="0" applyFont="1" applyBorder="1" applyAlignment="1" applyProtection="1">
      <alignment horizontal="center" vertical="center" shrinkToFit="1"/>
      <protection hidden="1"/>
    </xf>
    <xf numFmtId="0" fontId="29" fillId="0" borderId="129" xfId="0" applyFont="1" applyBorder="1" applyAlignment="1" applyProtection="1">
      <alignment horizontal="center" vertical="center" shrinkToFit="1"/>
      <protection hidden="1"/>
    </xf>
    <xf numFmtId="0" fontId="29" fillId="0" borderId="131" xfId="0" applyFont="1" applyBorder="1" applyAlignment="1" applyProtection="1">
      <alignment horizontal="center" vertical="center" shrinkToFit="1"/>
      <protection hidden="1"/>
    </xf>
    <xf numFmtId="0" fontId="29" fillId="0" borderId="132" xfId="0" applyFont="1" applyBorder="1" applyAlignment="1" applyProtection="1">
      <alignment horizontal="center" vertical="center" shrinkToFit="1"/>
      <protection hidden="1"/>
    </xf>
    <xf numFmtId="0" fontId="29" fillId="0" borderId="135" xfId="0" applyFont="1" applyBorder="1" applyAlignment="1" applyProtection="1">
      <alignment horizontal="center" vertical="center" shrinkToFit="1"/>
      <protection hidden="1"/>
    </xf>
    <xf numFmtId="0" fontId="29" fillId="0" borderId="10" xfId="0" applyFont="1" applyBorder="1" applyAlignment="1" applyProtection="1">
      <alignment horizontal="center" vertical="center" shrinkToFit="1"/>
      <protection hidden="1"/>
    </xf>
    <xf numFmtId="0" fontId="29" fillId="0" borderId="136" xfId="0" applyFont="1" applyBorder="1" applyAlignment="1" applyProtection="1">
      <alignment horizontal="center" vertical="center" shrinkToFit="1"/>
      <protection hidden="1"/>
    </xf>
    <xf numFmtId="0" fontId="29" fillId="0" borderId="8" xfId="0" applyFont="1" applyBorder="1" applyAlignment="1" applyProtection="1">
      <alignment horizontal="center" vertical="center" shrinkToFit="1"/>
      <protection hidden="1"/>
    </xf>
    <xf numFmtId="0" fontId="29" fillId="0" borderId="109" xfId="0" applyFont="1" applyBorder="1" applyAlignment="1" applyProtection="1">
      <alignment horizontal="center" vertical="center" shrinkToFit="1"/>
      <protection hidden="1"/>
    </xf>
    <xf numFmtId="0" fontId="29" fillId="0" borderId="7" xfId="0" applyFont="1" applyBorder="1" applyAlignment="1" applyProtection="1">
      <alignment horizontal="center" vertical="center" shrinkToFit="1"/>
      <protection hidden="1"/>
    </xf>
    <xf numFmtId="0" fontId="5" fillId="0" borderId="109"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29" fillId="0" borderId="13" xfId="0" applyFont="1" applyBorder="1" applyAlignment="1" applyProtection="1">
      <alignment horizontal="center" vertical="center" shrinkToFit="1"/>
      <protection hidden="1"/>
    </xf>
    <xf numFmtId="0" fontId="29" fillId="0" borderId="16" xfId="0" applyFont="1" applyBorder="1" applyAlignment="1" applyProtection="1">
      <alignment horizontal="center" vertical="center" shrinkToFit="1"/>
      <protection hidden="1"/>
    </xf>
    <xf numFmtId="0" fontId="3" fillId="0" borderId="131" xfId="0" applyFont="1" applyFill="1" applyBorder="1" applyAlignment="1" applyProtection="1">
      <alignment horizontal="center" vertical="center"/>
      <protection hidden="1"/>
    </xf>
    <xf numFmtId="0" fontId="3" fillId="0" borderId="135" xfId="0" applyFont="1" applyFill="1" applyBorder="1" applyAlignment="1" applyProtection="1">
      <alignment horizontal="center" vertical="center"/>
      <protection hidden="1"/>
    </xf>
    <xf numFmtId="38" fontId="29" fillId="0" borderId="5" xfId="1" applyFont="1" applyFill="1" applyBorder="1" applyAlignment="1" applyProtection="1">
      <alignment horizontal="center" vertical="center" shrinkToFit="1"/>
      <protection hidden="1"/>
    </xf>
    <xf numFmtId="38" fontId="29" fillId="0" borderId="16" xfId="1" applyFont="1" applyFill="1" applyBorder="1" applyAlignment="1" applyProtection="1">
      <alignment horizontal="center" vertical="center" shrinkToFit="1"/>
      <protection hidden="1"/>
    </xf>
    <xf numFmtId="38" fontId="29" fillId="0" borderId="10" xfId="1" applyFont="1" applyFill="1" applyBorder="1" applyAlignment="1" applyProtection="1">
      <alignment horizontal="center" vertical="center" shrinkToFit="1"/>
      <protection hidden="1"/>
    </xf>
    <xf numFmtId="38" fontId="29" fillId="0" borderId="23" xfId="1" applyFont="1" applyFill="1" applyBorder="1" applyAlignment="1" applyProtection="1">
      <alignment horizontal="center" vertical="center" shrinkToFit="1"/>
      <protection hidden="1"/>
    </xf>
    <xf numFmtId="0" fontId="1" fillId="0" borderId="131" xfId="0" applyFont="1" applyFill="1" applyBorder="1" applyAlignment="1" applyProtection="1">
      <alignment horizontal="center" vertical="center" wrapText="1"/>
      <protection hidden="1"/>
    </xf>
    <xf numFmtId="0" fontId="1" fillId="0" borderId="5" xfId="0" applyFont="1" applyFill="1" applyBorder="1" applyAlignment="1" applyProtection="1">
      <alignment horizontal="center" vertical="center"/>
      <protection hidden="1"/>
    </xf>
    <xf numFmtId="0" fontId="1" fillId="0" borderId="6" xfId="0" applyFont="1" applyFill="1" applyBorder="1" applyAlignment="1" applyProtection="1">
      <alignment horizontal="center" vertical="center"/>
      <protection hidden="1"/>
    </xf>
    <xf numFmtId="0" fontId="1" fillId="0" borderId="135"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25" xfId="0" applyFont="1" applyFill="1" applyBorder="1" applyAlignment="1" applyProtection="1">
      <alignment horizontal="center" vertical="center"/>
      <protection hidden="1"/>
    </xf>
    <xf numFmtId="0" fontId="12" fillId="0" borderId="62" xfId="0" applyFont="1" applyBorder="1" applyAlignment="1" applyProtection="1">
      <alignment horizontal="center" vertical="top" textRotation="255"/>
      <protection hidden="1"/>
    </xf>
    <xf numFmtId="0" fontId="12" fillId="0" borderId="54" xfId="0" applyFont="1" applyBorder="1" applyAlignment="1" applyProtection="1">
      <alignment horizontal="center" vertical="top" textRotation="255"/>
      <protection hidden="1"/>
    </xf>
    <xf numFmtId="0" fontId="3" fillId="0" borderId="54" xfId="0" applyFont="1" applyBorder="1" applyAlignment="1" applyProtection="1">
      <alignment horizontal="left" vertical="top" wrapText="1"/>
      <protection hidden="1"/>
    </xf>
    <xf numFmtId="0" fontId="7" fillId="0" borderId="87" xfId="0" applyFont="1" applyBorder="1" applyAlignment="1" applyProtection="1">
      <alignment horizontal="left" vertical="top" shrinkToFit="1"/>
      <protection hidden="1"/>
    </xf>
    <xf numFmtId="0" fontId="1" fillId="0" borderId="5"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0" fontId="3" fillId="0" borderId="105" xfId="0" applyFont="1" applyBorder="1" applyAlignment="1" applyProtection="1">
      <alignment horizontal="center" vertical="center"/>
      <protection hidden="1"/>
    </xf>
    <xf numFmtId="0" fontId="3" fillId="0" borderId="110" xfId="0" applyFont="1" applyBorder="1" applyAlignment="1" applyProtection="1">
      <alignment horizontal="center" vertical="center"/>
      <protection hidden="1"/>
    </xf>
    <xf numFmtId="38" fontId="29" fillId="5" borderId="5" xfId="1" applyFont="1" applyFill="1" applyBorder="1" applyAlignment="1" applyProtection="1">
      <alignment horizontal="center" vertical="center" shrinkToFit="1"/>
      <protection hidden="1"/>
    </xf>
    <xf numFmtId="38" fontId="29" fillId="5" borderId="16" xfId="1" applyFont="1" applyFill="1" applyBorder="1" applyAlignment="1" applyProtection="1">
      <alignment horizontal="center" vertical="center" shrinkToFit="1"/>
      <protection hidden="1"/>
    </xf>
    <xf numFmtId="38" fontId="29" fillId="5" borderId="10" xfId="1" applyFont="1" applyFill="1" applyBorder="1" applyAlignment="1" applyProtection="1">
      <alignment horizontal="center" vertical="center" shrinkToFit="1"/>
      <protection hidden="1"/>
    </xf>
    <xf numFmtId="38" fontId="29" fillId="5" borderId="23" xfId="1" applyFont="1" applyFill="1" applyBorder="1" applyAlignment="1" applyProtection="1">
      <alignment horizontal="center" vertical="center" shrinkToFit="1"/>
      <protection hidden="1"/>
    </xf>
    <xf numFmtId="0" fontId="12" fillId="0" borderId="88" xfId="0" applyFont="1" applyBorder="1" applyAlignment="1" applyProtection="1">
      <alignment horizontal="center" vertical="top" textRotation="255"/>
      <protection hidden="1"/>
    </xf>
    <xf numFmtId="0" fontId="3" fillId="0" borderId="29"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27" fillId="0" borderId="30" xfId="0" applyNumberFormat="1" applyFont="1" applyBorder="1" applyAlignment="1" applyProtection="1">
      <alignment horizontal="center" vertical="center"/>
      <protection hidden="1"/>
    </xf>
    <xf numFmtId="0" fontId="27" fillId="0" borderId="31" xfId="0" applyNumberFormat="1" applyFont="1" applyBorder="1" applyAlignment="1" applyProtection="1">
      <alignment horizontal="center" vertical="center"/>
      <protection hidden="1"/>
    </xf>
    <xf numFmtId="0" fontId="29" fillId="5" borderId="3" xfId="0" applyFont="1" applyFill="1" applyBorder="1" applyAlignment="1" applyProtection="1">
      <alignment horizontal="center" vertical="center" shrinkToFit="1"/>
      <protection hidden="1"/>
    </xf>
    <xf numFmtId="0" fontId="29" fillId="5" borderId="19" xfId="0" applyFont="1" applyFill="1" applyBorder="1" applyAlignment="1" applyProtection="1">
      <alignment horizontal="center" vertical="center" shrinkToFit="1"/>
      <protection hidden="1"/>
    </xf>
    <xf numFmtId="0" fontId="29" fillId="5" borderId="5" xfId="0" applyFont="1" applyFill="1" applyBorder="1" applyAlignment="1" applyProtection="1">
      <alignment horizontal="center" vertical="center" shrinkToFit="1"/>
      <protection hidden="1"/>
    </xf>
    <xf numFmtId="0" fontId="29" fillId="5" borderId="16" xfId="0" applyFont="1" applyFill="1" applyBorder="1" applyAlignment="1" applyProtection="1">
      <alignment horizontal="center" vertical="center" shrinkToFit="1"/>
      <protection hidden="1"/>
    </xf>
    <xf numFmtId="0" fontId="4" fillId="0" borderId="117" xfId="0" applyFont="1" applyBorder="1" applyAlignment="1" applyProtection="1">
      <alignment horizontal="center" vertical="center"/>
      <protection hidden="1"/>
    </xf>
    <xf numFmtId="0" fontId="4" fillId="0" borderId="108" xfId="0" applyFont="1" applyBorder="1" applyAlignment="1" applyProtection="1">
      <alignment horizontal="center" vertical="center"/>
      <protection hidden="1"/>
    </xf>
    <xf numFmtId="0" fontId="4" fillId="0" borderId="122" xfId="0" applyFont="1" applyBorder="1" applyAlignment="1" applyProtection="1">
      <alignment horizontal="center" vertical="center"/>
      <protection hidden="1"/>
    </xf>
    <xf numFmtId="0" fontId="29" fillId="0" borderId="93" xfId="0" applyFont="1" applyBorder="1" applyAlignment="1" applyProtection="1">
      <alignment horizontal="center" vertical="center" shrinkToFit="1"/>
      <protection hidden="1"/>
    </xf>
    <xf numFmtId="0" fontId="29" fillId="0" borderId="89" xfId="0" applyFont="1" applyBorder="1" applyAlignment="1" applyProtection="1">
      <alignment horizontal="center" vertical="center" shrinkToFit="1"/>
      <protection hidden="1"/>
    </xf>
    <xf numFmtId="0" fontId="29" fillId="0" borderId="126" xfId="0" applyFont="1" applyBorder="1" applyAlignment="1" applyProtection="1">
      <alignment horizontal="center" vertical="center" shrinkToFit="1"/>
      <protection hidden="1"/>
    </xf>
    <xf numFmtId="0" fontId="29" fillId="0" borderId="127" xfId="0" applyFont="1" applyBorder="1" applyAlignment="1" applyProtection="1">
      <alignment horizontal="center" vertical="center" shrinkToFit="1"/>
      <protection hidden="1"/>
    </xf>
    <xf numFmtId="0" fontId="29" fillId="0" borderId="128" xfId="0" applyFont="1" applyBorder="1" applyAlignment="1" applyProtection="1">
      <alignment horizontal="center" vertical="center" shrinkToFit="1"/>
      <protection hidden="1"/>
    </xf>
    <xf numFmtId="0" fontId="29" fillId="0" borderId="114" xfId="0" applyFont="1" applyBorder="1" applyAlignment="1" applyProtection="1">
      <alignment horizontal="center" vertical="center" shrinkToFit="1"/>
      <protection hidden="1"/>
    </xf>
    <xf numFmtId="0" fontId="23" fillId="0" borderId="62" xfId="0" applyFont="1" applyBorder="1" applyAlignment="1" applyProtection="1">
      <alignment horizontal="left" wrapText="1"/>
      <protection hidden="1"/>
    </xf>
    <xf numFmtId="0" fontId="23" fillId="0" borderId="54" xfId="0" applyFont="1" applyBorder="1" applyAlignment="1" applyProtection="1">
      <alignment horizontal="left" wrapText="1"/>
      <protection hidden="1"/>
    </xf>
    <xf numFmtId="49" fontId="3" fillId="5" borderId="118" xfId="0" applyNumberFormat="1" applyFont="1" applyFill="1" applyBorder="1" applyAlignment="1" applyProtection="1">
      <alignment horizontal="center" vertical="center"/>
      <protection hidden="1"/>
    </xf>
    <xf numFmtId="49" fontId="3" fillId="5" borderId="33" xfId="0" applyNumberFormat="1" applyFont="1" applyFill="1" applyBorder="1" applyAlignment="1" applyProtection="1">
      <alignment horizontal="center" vertical="center"/>
      <protection hidden="1"/>
    </xf>
    <xf numFmtId="49" fontId="3" fillId="5" borderId="124" xfId="0" applyNumberFormat="1"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0" fontId="29" fillId="5" borderId="133" xfId="0" applyFont="1" applyFill="1" applyBorder="1" applyAlignment="1" applyProtection="1">
      <alignment horizontal="center" vertical="center" shrinkToFit="1"/>
      <protection hidden="1"/>
    </xf>
    <xf numFmtId="0" fontId="29" fillId="5" borderId="134" xfId="0" applyFont="1" applyFill="1" applyBorder="1" applyAlignment="1" applyProtection="1">
      <alignment horizontal="center" vertical="center" shrinkToFit="1"/>
      <protection hidden="1"/>
    </xf>
    <xf numFmtId="0" fontId="29" fillId="5" borderId="129" xfId="0" applyFont="1" applyFill="1" applyBorder="1" applyAlignment="1" applyProtection="1">
      <alignment horizontal="center" vertical="center" shrinkToFit="1"/>
      <protection hidden="1"/>
    </xf>
    <xf numFmtId="0" fontId="29" fillId="5" borderId="130" xfId="0" applyFont="1" applyFill="1" applyBorder="1" applyAlignment="1" applyProtection="1">
      <alignment horizontal="center" vertical="center" shrinkToFit="1"/>
      <protection hidden="1"/>
    </xf>
    <xf numFmtId="0" fontId="29" fillId="5" borderId="21" xfId="0" applyFont="1" applyFill="1" applyBorder="1" applyAlignment="1" applyProtection="1">
      <alignment horizontal="center" vertical="center" shrinkToFit="1"/>
      <protection hidden="1"/>
    </xf>
    <xf numFmtId="0" fontId="29" fillId="5" borderId="7" xfId="0" applyFont="1" applyFill="1" applyBorder="1" applyAlignment="1" applyProtection="1">
      <alignment horizontal="center" vertical="center" shrinkToFit="1"/>
      <protection hidden="1"/>
    </xf>
    <xf numFmtId="0" fontId="5" fillId="5" borderId="3" xfId="0" applyFont="1" applyFill="1" applyBorder="1" applyAlignment="1" applyProtection="1">
      <alignment horizontal="center" vertical="center"/>
      <protection hidden="1"/>
    </xf>
    <xf numFmtId="0" fontId="5" fillId="5" borderId="5" xfId="0" applyFont="1" applyFill="1" applyBorder="1" applyAlignment="1" applyProtection="1">
      <alignment horizontal="center" vertical="center"/>
      <protection hidden="1"/>
    </xf>
    <xf numFmtId="0" fontId="3" fillId="5" borderId="5" xfId="0" applyFont="1" applyFill="1" applyBorder="1" applyAlignment="1" applyProtection="1">
      <alignment horizontal="center" vertical="center"/>
      <protection hidden="1"/>
    </xf>
    <xf numFmtId="0" fontId="3" fillId="0" borderId="77" xfId="0" applyFont="1" applyBorder="1" applyAlignment="1" applyProtection="1">
      <alignment horizontal="center" vertical="center"/>
      <protection hidden="1"/>
    </xf>
    <xf numFmtId="0" fontId="22" fillId="0" borderId="54" xfId="0" applyFont="1" applyBorder="1" applyAlignment="1" applyProtection="1">
      <alignment horizontal="left" vertical="top"/>
      <protection hidden="1"/>
    </xf>
    <xf numFmtId="0" fontId="7" fillId="0" borderId="54" xfId="0" applyFont="1" applyBorder="1" applyAlignment="1" applyProtection="1">
      <alignment horizontal="left" vertical="top"/>
      <protection hidden="1"/>
    </xf>
    <xf numFmtId="0" fontId="7" fillId="0" borderId="85" xfId="0" applyFont="1" applyBorder="1" applyAlignment="1" applyProtection="1">
      <alignment horizontal="left" vertical="top"/>
      <protection hidden="1"/>
    </xf>
    <xf numFmtId="0" fontId="3" fillId="2" borderId="118" xfId="0" applyFont="1" applyFill="1" applyBorder="1" applyAlignment="1" applyProtection="1">
      <alignment vertical="center" textRotation="255"/>
      <protection hidden="1"/>
    </xf>
    <xf numFmtId="0" fontId="3" fillId="2" borderId="33" xfId="0" applyFont="1" applyFill="1" applyBorder="1" applyAlignment="1" applyProtection="1">
      <alignment vertical="center" textRotation="255"/>
      <protection hidden="1"/>
    </xf>
    <xf numFmtId="0" fontId="3" fillId="2" borderId="124" xfId="0" applyFont="1" applyFill="1" applyBorder="1" applyAlignment="1" applyProtection="1">
      <alignment vertical="center" textRotation="255"/>
      <protection hidden="1"/>
    </xf>
    <xf numFmtId="0" fontId="7" fillId="0" borderId="142" xfId="0" applyFont="1" applyBorder="1" applyAlignment="1" applyProtection="1">
      <alignment horizontal="left" vertical="top"/>
      <protection hidden="1"/>
    </xf>
    <xf numFmtId="0" fontId="7" fillId="0" borderId="119" xfId="0" applyFont="1" applyBorder="1" applyAlignment="1" applyProtection="1">
      <alignment horizontal="left" vertical="top" wrapText="1"/>
      <protection hidden="1"/>
    </xf>
    <xf numFmtId="0" fontId="7" fillId="0" borderId="143" xfId="0" applyFont="1" applyBorder="1" applyAlignment="1" applyProtection="1">
      <alignment horizontal="left" vertical="top" wrapText="1"/>
      <protection hidden="1"/>
    </xf>
    <xf numFmtId="0" fontId="1" fillId="5" borderId="131"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protection hidden="1"/>
    </xf>
    <xf numFmtId="0" fontId="1" fillId="5" borderId="6" xfId="0" applyFont="1" applyFill="1" applyBorder="1" applyAlignment="1" applyProtection="1">
      <alignment horizontal="center" vertical="center"/>
      <protection hidden="1"/>
    </xf>
    <xf numFmtId="0" fontId="1" fillId="5" borderId="135" xfId="0" applyFont="1" applyFill="1" applyBorder="1" applyAlignment="1" applyProtection="1">
      <alignment horizontal="center" vertical="center"/>
      <protection hidden="1"/>
    </xf>
    <xf numFmtId="0" fontId="1" fillId="5" borderId="10" xfId="0" applyFont="1" applyFill="1" applyBorder="1" applyAlignment="1" applyProtection="1">
      <alignment horizontal="center" vertical="center"/>
      <protection hidden="1"/>
    </xf>
    <xf numFmtId="0" fontId="1" fillId="5" borderId="125" xfId="0" applyFont="1" applyFill="1" applyBorder="1" applyAlignment="1" applyProtection="1">
      <alignment horizontal="center" vertical="center"/>
      <protection hidden="1"/>
    </xf>
    <xf numFmtId="0" fontId="29" fillId="0" borderId="139" xfId="0" applyFont="1" applyBorder="1" applyAlignment="1" applyProtection="1">
      <alignment horizontal="center" vertical="center" shrinkToFit="1"/>
      <protection hidden="1"/>
    </xf>
    <xf numFmtId="0" fontId="29" fillId="0" borderId="130" xfId="0" applyFont="1" applyBorder="1" applyAlignment="1" applyProtection="1">
      <alignment horizontal="center" vertical="center" shrinkToFit="1"/>
      <protection hidden="1"/>
    </xf>
    <xf numFmtId="0" fontId="3" fillId="5" borderId="10" xfId="0" applyFont="1" applyFill="1" applyBorder="1" applyAlignment="1" applyProtection="1">
      <alignment horizontal="center" vertical="center"/>
      <protection hidden="1"/>
    </xf>
    <xf numFmtId="0" fontId="1" fillId="5" borderId="16" xfId="0" applyFont="1" applyFill="1" applyBorder="1" applyAlignment="1" applyProtection="1">
      <alignment horizontal="center" vertical="center"/>
      <protection hidden="1"/>
    </xf>
    <xf numFmtId="0" fontId="1" fillId="5" borderId="23" xfId="0" applyFont="1" applyFill="1" applyBorder="1" applyAlignment="1" applyProtection="1">
      <alignment horizontal="center" vertical="center"/>
      <protection hidden="1"/>
    </xf>
    <xf numFmtId="0" fontId="29" fillId="5" borderId="131" xfId="0" applyFont="1" applyFill="1" applyBorder="1" applyAlignment="1" applyProtection="1">
      <alignment horizontal="center" vertical="center" shrinkToFit="1"/>
      <protection hidden="1"/>
    </xf>
    <xf numFmtId="0" fontId="29" fillId="5" borderId="135" xfId="0" applyFont="1" applyFill="1" applyBorder="1" applyAlignment="1" applyProtection="1">
      <alignment horizontal="center" vertical="center" shrinkToFit="1"/>
      <protection hidden="1"/>
    </xf>
    <xf numFmtId="0" fontId="29" fillId="5" borderId="10" xfId="0" applyFont="1" applyFill="1" applyBorder="1" applyAlignment="1" applyProtection="1">
      <alignment horizontal="center" vertical="center" shrinkToFit="1"/>
      <protection hidden="1"/>
    </xf>
    <xf numFmtId="0" fontId="29" fillId="5" borderId="23" xfId="0" applyFont="1" applyFill="1" applyBorder="1" applyAlignment="1" applyProtection="1">
      <alignment horizontal="center" vertical="center" shrinkToFit="1"/>
      <protection hidden="1"/>
    </xf>
    <xf numFmtId="0" fontId="3" fillId="5" borderId="131" xfId="0" applyFont="1" applyFill="1" applyBorder="1" applyAlignment="1" applyProtection="1">
      <alignment horizontal="center" vertical="center"/>
      <protection hidden="1"/>
    </xf>
    <xf numFmtId="0" fontId="3" fillId="5" borderId="135" xfId="0" applyFont="1" applyFill="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0" fontId="3" fillId="0" borderId="71" xfId="0" applyFont="1" applyBorder="1" applyAlignment="1" applyProtection="1">
      <alignment horizontal="center" vertical="center"/>
      <protection hidden="1"/>
    </xf>
    <xf numFmtId="0" fontId="3" fillId="0" borderId="95"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88" xfId="0" applyFont="1" applyBorder="1" applyAlignment="1" applyProtection="1">
      <alignment horizontal="center" vertical="center"/>
      <protection hidden="1"/>
    </xf>
    <xf numFmtId="0" fontId="3" fillId="0" borderId="62" xfId="0" applyFont="1" applyBorder="1" applyAlignment="1" applyProtection="1">
      <alignment horizontal="center" vertical="center"/>
      <protection hidden="1"/>
    </xf>
    <xf numFmtId="0" fontId="3" fillId="0" borderId="118" xfId="0" applyFont="1" applyFill="1" applyBorder="1" applyAlignment="1" applyProtection="1">
      <alignment horizontal="center" vertical="center" textRotation="255"/>
      <protection hidden="1"/>
    </xf>
    <xf numFmtId="0" fontId="3" fillId="0" borderId="33" xfId="0" applyFont="1" applyFill="1" applyBorder="1" applyAlignment="1" applyProtection="1">
      <alignment horizontal="center" vertical="center" textRotation="255"/>
      <protection hidden="1"/>
    </xf>
    <xf numFmtId="0" fontId="3" fillId="0" borderId="124" xfId="0" applyFont="1" applyFill="1" applyBorder="1" applyAlignment="1" applyProtection="1">
      <alignment horizontal="center" vertical="center" textRotation="255"/>
      <protection hidden="1"/>
    </xf>
    <xf numFmtId="0" fontId="7" fillId="0" borderId="11" xfId="0" applyFont="1" applyBorder="1" applyAlignment="1" applyProtection="1">
      <alignment horizontal="left" vertical="top" wrapText="1"/>
      <protection hidden="1"/>
    </xf>
    <xf numFmtId="0" fontId="28" fillId="0" borderId="112" xfId="0" applyFont="1" applyBorder="1" applyAlignment="1" applyProtection="1">
      <alignment horizontal="center" vertical="center" shrinkToFit="1"/>
      <protection hidden="1"/>
    </xf>
    <xf numFmtId="0" fontId="28" fillId="0" borderId="123" xfId="0" applyFont="1" applyBorder="1" applyAlignment="1" applyProtection="1">
      <alignment horizontal="center" vertical="center" shrinkToFit="1"/>
      <protection hidden="1"/>
    </xf>
    <xf numFmtId="0" fontId="7" fillId="0" borderId="108" xfId="0" applyFont="1" applyBorder="1" applyAlignment="1" applyProtection="1">
      <alignment horizontal="left" vertical="top"/>
      <protection hidden="1"/>
    </xf>
    <xf numFmtId="0" fontId="7" fillId="0" borderId="122" xfId="0" applyFont="1" applyBorder="1" applyAlignment="1" applyProtection="1">
      <alignment horizontal="left" vertical="top"/>
      <protection hidden="1"/>
    </xf>
    <xf numFmtId="0" fontId="22" fillId="0" borderId="85" xfId="0" applyFont="1" applyBorder="1" applyAlignment="1" applyProtection="1">
      <alignment horizontal="left" vertical="center"/>
      <protection hidden="1"/>
    </xf>
    <xf numFmtId="0" fontId="7" fillId="0" borderId="13" xfId="0" applyFont="1" applyBorder="1" applyAlignment="1" applyProtection="1">
      <alignment horizontal="left" vertical="top" wrapText="1"/>
      <protection hidden="1"/>
    </xf>
    <xf numFmtId="0" fontId="7" fillId="0" borderId="12" xfId="0" applyFont="1" applyBorder="1" applyAlignment="1" applyProtection="1">
      <alignment horizontal="left" vertical="top" wrapText="1"/>
      <protection hidden="1"/>
    </xf>
    <xf numFmtId="0" fontId="28" fillId="0" borderId="150" xfId="0" applyFont="1" applyBorder="1" applyAlignment="1" applyProtection="1">
      <alignment horizontal="center" vertical="center" shrinkToFit="1"/>
      <protection hidden="1"/>
    </xf>
    <xf numFmtId="0" fontId="28" fillId="0" borderId="12" xfId="0" applyFont="1" applyBorder="1" applyAlignment="1" applyProtection="1">
      <alignment horizontal="center" vertical="center" shrinkToFit="1"/>
      <protection hidden="1"/>
    </xf>
    <xf numFmtId="0" fontId="28" fillId="0" borderId="8" xfId="0" applyFont="1" applyBorder="1" applyAlignment="1" applyProtection="1">
      <alignment horizontal="center" vertical="center" shrinkToFit="1"/>
      <protection hidden="1"/>
    </xf>
    <xf numFmtId="0" fontId="28" fillId="0" borderId="14" xfId="0" applyFont="1" applyBorder="1" applyAlignment="1" applyProtection="1">
      <alignment horizontal="center" vertical="center" shrinkToFit="1"/>
      <protection hidden="1"/>
    </xf>
    <xf numFmtId="0" fontId="7" fillId="0" borderId="1" xfId="0" applyFont="1" applyBorder="1" applyAlignment="1" applyProtection="1">
      <alignment horizontal="center" vertical="top" wrapText="1"/>
      <protection hidden="1"/>
    </xf>
    <xf numFmtId="0" fontId="7" fillId="0" borderId="144" xfId="0" applyFont="1" applyBorder="1" applyAlignment="1" applyProtection="1">
      <alignment horizontal="center" vertical="top" wrapText="1"/>
      <protection hidden="1"/>
    </xf>
    <xf numFmtId="0" fontId="7" fillId="0" borderId="92" xfId="0" applyFont="1" applyBorder="1" applyAlignment="1" applyProtection="1">
      <alignment horizontal="center" vertical="top" wrapText="1"/>
      <protection hidden="1"/>
    </xf>
    <xf numFmtId="0" fontId="7" fillId="0" borderId="145" xfId="0" applyFont="1" applyBorder="1" applyAlignment="1" applyProtection="1">
      <alignment horizontal="center" vertical="top" wrapText="1"/>
      <protection hidden="1"/>
    </xf>
    <xf numFmtId="0" fontId="7" fillId="0" borderId="146" xfId="0" applyFont="1" applyBorder="1" applyAlignment="1" applyProtection="1">
      <alignment horizontal="center" vertical="top" wrapText="1"/>
      <protection hidden="1"/>
    </xf>
    <xf numFmtId="0" fontId="7" fillId="0" borderId="151" xfId="0" applyFont="1" applyBorder="1" applyAlignment="1" applyProtection="1">
      <alignment horizontal="center" vertical="top" wrapText="1"/>
      <protection hidden="1"/>
    </xf>
    <xf numFmtId="0" fontId="26" fillId="0" borderId="120" xfId="0" applyFont="1" applyBorder="1" applyAlignment="1" applyProtection="1">
      <alignment horizontal="center" shrinkToFit="1"/>
      <protection hidden="1"/>
    </xf>
    <xf numFmtId="0" fontId="26" fillId="0" borderId="3" xfId="0" applyFont="1" applyBorder="1" applyAlignment="1" applyProtection="1">
      <alignment horizontal="center" shrinkToFit="1"/>
      <protection hidden="1"/>
    </xf>
    <xf numFmtId="0" fontId="26" fillId="0" borderId="19" xfId="0" applyFont="1" applyBorder="1" applyAlignment="1" applyProtection="1">
      <alignment horizontal="center" shrinkToFit="1"/>
      <protection hidden="1"/>
    </xf>
    <xf numFmtId="0" fontId="26" fillId="0" borderId="96" xfId="0" applyFont="1" applyBorder="1" applyAlignment="1" applyProtection="1">
      <alignment horizontal="center" shrinkToFit="1"/>
      <protection hidden="1"/>
    </xf>
    <xf numFmtId="0" fontId="26" fillId="0" borderId="5" xfId="0" applyFont="1" applyBorder="1" applyAlignment="1" applyProtection="1">
      <alignment horizontal="center" shrinkToFit="1"/>
      <protection hidden="1"/>
    </xf>
    <xf numFmtId="0" fontId="26" fillId="0" borderId="16" xfId="0" applyFont="1" applyBorder="1" applyAlignment="1" applyProtection="1">
      <alignment horizontal="center" shrinkToFit="1"/>
      <protection hidden="1"/>
    </xf>
    <xf numFmtId="0" fontId="26" fillId="0" borderId="121" xfId="0" applyFont="1" applyBorder="1" applyAlignment="1" applyProtection="1">
      <alignment horizontal="center" shrinkToFit="1"/>
      <protection hidden="1"/>
    </xf>
    <xf numFmtId="0" fontId="26" fillId="0" borderId="116" xfId="0" applyFont="1" applyBorder="1" applyAlignment="1" applyProtection="1">
      <alignment horizontal="center" shrinkToFit="1"/>
      <protection hidden="1"/>
    </xf>
    <xf numFmtId="0" fontId="26" fillId="0" borderId="112" xfId="0" applyFont="1" applyBorder="1" applyAlignment="1" applyProtection="1">
      <alignment horizontal="center" vertical="center" shrinkToFit="1"/>
      <protection hidden="1"/>
    </xf>
    <xf numFmtId="0" fontId="9" fillId="0" borderId="85" xfId="0" applyFont="1" applyBorder="1" applyAlignment="1" applyProtection="1">
      <alignment horizontal="center" vertical="center"/>
      <protection hidden="1"/>
    </xf>
    <xf numFmtId="0" fontId="1" fillId="0" borderId="54" xfId="0" applyFont="1" applyBorder="1" applyAlignment="1" applyProtection="1">
      <alignment horizontal="left" vertical="top"/>
      <protection hidden="1"/>
    </xf>
    <xf numFmtId="0" fontId="3" fillId="0" borderId="54" xfId="0" applyFont="1" applyBorder="1" applyAlignment="1">
      <alignment horizontal="center" vertical="center"/>
    </xf>
    <xf numFmtId="0" fontId="3" fillId="0" borderId="85" xfId="0" applyFont="1" applyBorder="1" applyAlignment="1">
      <alignment horizontal="center" vertical="center"/>
    </xf>
    <xf numFmtId="0" fontId="4" fillId="0" borderId="88" xfId="0" applyFont="1" applyBorder="1" applyAlignment="1" applyProtection="1">
      <alignment horizontal="center"/>
      <protection hidden="1"/>
    </xf>
    <xf numFmtId="0" fontId="4" fillId="0" borderId="54" xfId="0" applyFont="1" applyBorder="1" applyAlignment="1" applyProtection="1">
      <alignment horizontal="center" vertical="top"/>
      <protection hidden="1"/>
    </xf>
    <xf numFmtId="0" fontId="3" fillId="0" borderId="85" xfId="0" applyFont="1" applyBorder="1" applyAlignment="1" applyProtection="1">
      <alignment horizontal="left" vertical="center" wrapText="1"/>
      <protection hidden="1"/>
    </xf>
    <xf numFmtId="0" fontId="3" fillId="0" borderId="54" xfId="0" applyFont="1" applyBorder="1" applyAlignment="1" applyProtection="1">
      <alignment horizontal="left" vertical="center" wrapText="1"/>
      <protection hidden="1"/>
    </xf>
    <xf numFmtId="0" fontId="20" fillId="0" borderId="80" xfId="0" applyFont="1" applyBorder="1" applyAlignment="1" applyProtection="1">
      <alignment horizontal="center" vertical="top"/>
      <protection hidden="1"/>
    </xf>
    <xf numFmtId="0" fontId="20" fillId="0" borderId="54" xfId="0" applyFont="1" applyBorder="1" applyAlignment="1" applyProtection="1">
      <alignment horizontal="center" vertical="top"/>
      <protection hidden="1"/>
    </xf>
    <xf numFmtId="0" fontId="20" fillId="0" borderId="85" xfId="0" applyFont="1" applyBorder="1" applyAlignment="1" applyProtection="1">
      <alignment horizontal="center" vertical="top"/>
      <protection hidden="1"/>
    </xf>
    <xf numFmtId="0" fontId="20" fillId="0" borderId="110" xfId="0" applyFont="1" applyBorder="1" applyAlignment="1" applyProtection="1">
      <alignment horizontal="center" vertical="top"/>
      <protection hidden="1"/>
    </xf>
    <xf numFmtId="0" fontId="3" fillId="0" borderId="54" xfId="0" applyFont="1" applyBorder="1" applyAlignment="1" applyProtection="1">
      <alignment horizontal="left" vertical="top"/>
      <protection hidden="1"/>
    </xf>
    <xf numFmtId="0" fontId="3" fillId="0" borderId="105" xfId="0" applyFont="1" applyBorder="1" applyAlignment="1" applyProtection="1">
      <alignment horizontal="left" vertical="top"/>
      <protection hidden="1"/>
    </xf>
    <xf numFmtId="176" fontId="7" fillId="0" borderId="112" xfId="0" applyNumberFormat="1" applyFont="1" applyBorder="1" applyAlignment="1" applyProtection="1">
      <alignment horizontal="right" vertical="top"/>
      <protection hidden="1"/>
    </xf>
    <xf numFmtId="176" fontId="7" fillId="0" borderId="113" xfId="0" applyNumberFormat="1" applyFont="1" applyBorder="1" applyAlignment="1" applyProtection="1">
      <alignment horizontal="right" vertical="top"/>
      <protection hidden="1"/>
    </xf>
    <xf numFmtId="0" fontId="7" fillId="0" borderId="87" xfId="0" applyFont="1" applyBorder="1" applyAlignment="1" applyProtection="1">
      <alignment horizontal="left" vertical="top" wrapText="1"/>
      <protection hidden="1"/>
    </xf>
    <xf numFmtId="0" fontId="22" fillId="0" borderId="85" xfId="0" applyFont="1" applyBorder="1" applyAlignment="1" applyProtection="1">
      <alignment horizontal="left" vertical="top"/>
      <protection hidden="1"/>
    </xf>
    <xf numFmtId="0" fontId="11" fillId="0" borderId="105" xfId="0" applyFont="1" applyBorder="1" applyAlignment="1" applyProtection="1">
      <alignment horizontal="left"/>
      <protection hidden="1"/>
    </xf>
    <xf numFmtId="0" fontId="11" fillId="0" borderId="54" xfId="0" applyFont="1" applyBorder="1" applyAlignment="1" applyProtection="1">
      <alignment horizontal="left"/>
      <protection hidden="1"/>
    </xf>
    <xf numFmtId="0" fontId="11" fillId="0" borderId="54" xfId="0" applyFont="1" applyBorder="1" applyAlignment="1" applyProtection="1">
      <alignment horizontal="left" vertical="top"/>
      <protection hidden="1"/>
    </xf>
    <xf numFmtId="0" fontId="29" fillId="5" borderId="4" xfId="0" applyFont="1" applyFill="1" applyBorder="1" applyAlignment="1" applyProtection="1">
      <alignment horizontal="center" vertical="center" shrinkToFit="1"/>
      <protection hidden="1"/>
    </xf>
    <xf numFmtId="0" fontId="29" fillId="5" borderId="6" xfId="0" applyFont="1" applyFill="1" applyBorder="1" applyAlignment="1" applyProtection="1">
      <alignment horizontal="center" vertical="center" shrinkToFit="1"/>
      <protection hidden="1"/>
    </xf>
    <xf numFmtId="0" fontId="9" fillId="0" borderId="54" xfId="0" applyFont="1" applyBorder="1" applyAlignment="1" applyProtection="1">
      <alignment horizontal="left" vertical="center"/>
      <protection hidden="1"/>
    </xf>
    <xf numFmtId="0" fontId="11" fillId="0" borderId="54" xfId="0" applyFont="1" applyBorder="1" applyAlignment="1" applyProtection="1">
      <alignment horizontal="left" vertical="center"/>
      <protection hidden="1"/>
    </xf>
    <xf numFmtId="0" fontId="30" fillId="0" borderId="30"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9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bgColor theme="0"/>
        </patternFill>
      </fill>
    </dxf>
    <dxf>
      <font>
        <b/>
        <i val="0"/>
        <color rgb="FF9C0006"/>
      </font>
      <fill>
        <patternFill>
          <bgColor rgb="FFFFC7CE"/>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ont>
        <color rgb="FF9C0006"/>
      </font>
      <fill>
        <patternFill>
          <bgColor rgb="FFFFC7CE"/>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4" tint="0.79998168889431442"/>
        </patternFill>
      </fill>
    </dxf>
    <dxf>
      <fill>
        <patternFill>
          <bgColor rgb="FFFFFF00"/>
        </patternFill>
      </fill>
    </dxf>
    <dxf>
      <fill>
        <patternFill>
          <bgColor theme="0"/>
        </patternFill>
      </fill>
    </dxf>
    <dxf>
      <fill>
        <patternFill>
          <bgColor theme="4" tint="0.7999816888943144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ont>
        <color rgb="FF9C0006"/>
      </font>
      <fill>
        <patternFill>
          <bgColor rgb="FFFFC7CE"/>
        </patternFill>
      </fill>
    </dxf>
    <dxf>
      <fill>
        <patternFill>
          <bgColor theme="0"/>
        </patternFill>
      </fill>
    </dxf>
    <dxf>
      <fill>
        <patternFill>
          <bgColor rgb="FFFFFF00"/>
        </patternFill>
      </fill>
    </dxf>
    <dxf>
      <fill>
        <patternFill>
          <bgColor theme="4" tint="0.7999816888943144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0033CC"/>
      <color rgb="FF3324F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152399</xdr:colOff>
      <xdr:row>22</xdr:row>
      <xdr:rowOff>88106</xdr:rowOff>
    </xdr:from>
    <xdr:to>
      <xdr:col>21</xdr:col>
      <xdr:colOff>104774</xdr:colOff>
      <xdr:row>28</xdr:row>
      <xdr:rowOff>257175</xdr:rowOff>
    </xdr:to>
    <xdr:sp macro="" textlink="">
      <xdr:nvSpPr>
        <xdr:cNvPr id="2" name="四角形吹き出し 1"/>
        <xdr:cNvSpPr/>
      </xdr:nvSpPr>
      <xdr:spPr>
        <a:xfrm>
          <a:off x="7629524" y="5926931"/>
          <a:ext cx="6048375" cy="1788319"/>
        </a:xfrm>
        <a:prstGeom prst="wedgeRectCallout">
          <a:avLst>
            <a:gd name="adj1" fmla="val -47132"/>
            <a:gd name="adj2" fmla="val 585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「一部（</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：上限金額で申込）」を選択した場合の繰上返還金額の計算例</a:t>
          </a:r>
          <a:endPar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・第一種奨学金（月賦返還）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・毎月の割賦金：</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・上限金額：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円で申込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円（上限金額）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円（毎月の割賦金額）＝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33.3333…</a:t>
          </a:r>
        </a:p>
        <a:p>
          <a:pPr algn="l"/>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繰上返還金額：</a:t>
          </a:r>
          <a:r>
            <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rPr>
            <a:t>99,000</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円（</a:t>
          </a:r>
          <a:r>
            <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rPr>
            <a:t>3,000</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円</a:t>
          </a:r>
          <a:r>
            <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rPr>
            <a:t>×33</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回）</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第二種奨学金の場合は、利子計算の関係上、上記計算式とは異なります。</a:t>
          </a:r>
          <a:endParaRPr kumimoji="1" lang="en-US" altLang="ja-JP" sz="110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257175</xdr:colOff>
      <xdr:row>12</xdr:row>
      <xdr:rowOff>204107</xdr:rowOff>
    </xdr:from>
    <xdr:to>
      <xdr:col>11</xdr:col>
      <xdr:colOff>176893</xdr:colOff>
      <xdr:row>12</xdr:row>
      <xdr:rowOff>204107</xdr:rowOff>
    </xdr:to>
    <xdr:cxnSp macro="">
      <xdr:nvCxnSpPr>
        <xdr:cNvPr id="2" name="直線コネクタ 5"/>
        <xdr:cNvCxnSpPr>
          <a:cxnSpLocks noChangeShapeType="1"/>
        </xdr:cNvCxnSpPr>
      </xdr:nvCxnSpPr>
      <xdr:spPr bwMode="auto">
        <a:xfrm>
          <a:off x="1390650" y="2766332"/>
          <a:ext cx="1415143" cy="0"/>
        </a:xfrm>
        <a:prstGeom prst="line">
          <a:avLst/>
        </a:prstGeom>
        <a:no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xdr:colOff>
      <xdr:row>56</xdr:row>
      <xdr:rowOff>202746</xdr:rowOff>
    </xdr:from>
    <xdr:to>
      <xdr:col>12</xdr:col>
      <xdr:colOff>0</xdr:colOff>
      <xdr:row>56</xdr:row>
      <xdr:rowOff>205127</xdr:rowOff>
    </xdr:to>
    <xdr:cxnSp macro="">
      <xdr:nvCxnSpPr>
        <xdr:cNvPr id="3" name="直線コネクタ 7"/>
        <xdr:cNvCxnSpPr>
          <a:cxnSpLocks noChangeShapeType="1"/>
        </xdr:cNvCxnSpPr>
      </xdr:nvCxnSpPr>
      <xdr:spPr bwMode="auto">
        <a:xfrm flipV="1">
          <a:off x="1390651" y="10851696"/>
          <a:ext cx="1438274" cy="2381"/>
        </a:xfrm>
        <a:prstGeom prst="line">
          <a:avLst/>
        </a:prstGeom>
        <a:noFill/>
        <a:ln w="952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95250</xdr:colOff>
      <xdr:row>41</xdr:row>
      <xdr:rowOff>266700</xdr:rowOff>
    </xdr:from>
    <xdr:to>
      <xdr:col>30</xdr:col>
      <xdr:colOff>104775</xdr:colOff>
      <xdr:row>41</xdr:row>
      <xdr:rowOff>266700</xdr:rowOff>
    </xdr:to>
    <xdr:cxnSp macro="">
      <xdr:nvCxnSpPr>
        <xdr:cNvPr id="4" name="直線コネクタ 3"/>
        <xdr:cNvCxnSpPr/>
      </xdr:nvCxnSpPr>
      <xdr:spPr>
        <a:xfrm>
          <a:off x="5124450" y="7781925"/>
          <a:ext cx="1409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95250</xdr:colOff>
      <xdr:row>47</xdr:row>
      <xdr:rowOff>266700</xdr:rowOff>
    </xdr:from>
    <xdr:to>
      <xdr:col>30</xdr:col>
      <xdr:colOff>104775</xdr:colOff>
      <xdr:row>47</xdr:row>
      <xdr:rowOff>266700</xdr:rowOff>
    </xdr:to>
    <xdr:cxnSp macro="">
      <xdr:nvCxnSpPr>
        <xdr:cNvPr id="5" name="直線コネクタ 4"/>
        <xdr:cNvCxnSpPr/>
      </xdr:nvCxnSpPr>
      <xdr:spPr>
        <a:xfrm>
          <a:off x="5124450" y="9153525"/>
          <a:ext cx="1409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95250</xdr:colOff>
      <xdr:row>30</xdr:row>
      <xdr:rowOff>38100</xdr:rowOff>
    </xdr:from>
    <xdr:to>
      <xdr:col>1</xdr:col>
      <xdr:colOff>342899</xdr:colOff>
      <xdr:row>34</xdr:row>
      <xdr:rowOff>190500</xdr:rowOff>
    </xdr:to>
    <xdr:sp macro="" textlink="">
      <xdr:nvSpPr>
        <xdr:cNvPr id="6" name="左大かっこ 5"/>
        <xdr:cNvSpPr/>
      </xdr:nvSpPr>
      <xdr:spPr>
        <a:xfrm>
          <a:off x="476250" y="5546035"/>
          <a:ext cx="247649" cy="914400"/>
        </a:xfrm>
        <a:prstGeom prst="leftBracket">
          <a:avLst>
            <a:gd name="adj" fmla="val 39103"/>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36748</xdr:colOff>
      <xdr:row>30</xdr:row>
      <xdr:rowOff>47625</xdr:rowOff>
    </xdr:from>
    <xdr:to>
      <xdr:col>36</xdr:col>
      <xdr:colOff>57158</xdr:colOff>
      <xdr:row>34</xdr:row>
      <xdr:rowOff>200025</xdr:rowOff>
    </xdr:to>
    <xdr:sp macro="" textlink="">
      <xdr:nvSpPr>
        <xdr:cNvPr id="7" name="左大かっこ 6"/>
        <xdr:cNvSpPr/>
      </xdr:nvSpPr>
      <xdr:spPr>
        <a:xfrm>
          <a:off x="7336980" y="5524500"/>
          <a:ext cx="258535" cy="914400"/>
        </a:xfrm>
        <a:prstGeom prst="leftBracket">
          <a:avLst>
            <a:gd name="adj" fmla="val 39103"/>
          </a:avLst>
        </a:prstGeom>
        <a:noFill/>
        <a:ln>
          <a:solidFill>
            <a:sysClr val="windowText" lastClr="000000"/>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B142"/>
  <sheetViews>
    <sheetView tabSelected="1" zoomScaleNormal="100" workbookViewId="0">
      <selection activeCell="O40" sqref="O40"/>
    </sheetView>
  </sheetViews>
  <sheetFormatPr defaultColWidth="0" defaultRowHeight="0" customHeight="1" zeroHeight="1" thickTop="1" thickBottom="1" x14ac:dyDescent="0.2"/>
  <cols>
    <col min="1" max="1" width="6.625" style="1" customWidth="1"/>
    <col min="2" max="2" width="22.125" style="1" customWidth="1"/>
    <col min="3" max="4" width="5" style="1" customWidth="1"/>
    <col min="5" max="5" width="5.5" style="1" customWidth="1"/>
    <col min="6" max="8" width="5.375" style="1" customWidth="1"/>
    <col min="9" max="9" width="8.625" style="1" customWidth="1"/>
    <col min="10" max="10" width="4.625" style="1" customWidth="1"/>
    <col min="11" max="12" width="3.625" style="1" customWidth="1"/>
    <col min="13" max="13" width="4.625" style="1" customWidth="1"/>
    <col min="14" max="14" width="12.625" style="1" customWidth="1"/>
    <col min="15" max="15" width="6.75" style="1" customWidth="1"/>
    <col min="16" max="16" width="10.5" style="1" bestFit="1" customWidth="1"/>
    <col min="17" max="17" width="10.5" style="34" bestFit="1" customWidth="1"/>
    <col min="18" max="18" width="24.75" style="34" bestFit="1" customWidth="1"/>
    <col min="19" max="19" width="9.5" style="34" bestFit="1" customWidth="1"/>
    <col min="20" max="22" width="9" style="34" customWidth="1"/>
    <col min="23" max="24" width="9" style="34" hidden="1" customWidth="1"/>
    <col min="25" max="25" width="9" style="35" hidden="1" customWidth="1"/>
    <col min="26" max="16384" width="9" style="1" hidden="1"/>
  </cols>
  <sheetData>
    <row r="1" spans="1:28" ht="54" customHeight="1" thickTop="1" thickBot="1" x14ac:dyDescent="0.2">
      <c r="A1" s="48"/>
      <c r="B1" s="148" t="s">
        <v>50</v>
      </c>
      <c r="C1" s="148"/>
      <c r="D1" s="148"/>
      <c r="E1" s="148"/>
      <c r="F1" s="148"/>
      <c r="G1" s="148"/>
      <c r="H1" s="148"/>
      <c r="I1" s="148"/>
      <c r="J1" s="148"/>
      <c r="K1" s="148"/>
      <c r="L1" s="148"/>
      <c r="M1" s="148"/>
      <c r="N1" s="148"/>
      <c r="O1" s="148"/>
      <c r="P1" s="148"/>
      <c r="Q1" s="148"/>
      <c r="R1" s="149"/>
      <c r="S1" s="47"/>
      <c r="T1" s="1"/>
      <c r="U1" s="29"/>
      <c r="V1" s="29"/>
      <c r="W1" s="29"/>
      <c r="X1" s="29"/>
      <c r="Y1" s="30"/>
    </row>
    <row r="2" spans="1:28" ht="16.5" customHeight="1" thickTop="1" thickBot="1" x14ac:dyDescent="0.2">
      <c r="A2" s="49"/>
      <c r="B2" s="103" t="s">
        <v>71</v>
      </c>
      <c r="C2" s="150"/>
      <c r="D2" s="150"/>
      <c r="E2" s="150"/>
      <c r="F2" s="150"/>
      <c r="G2" s="150"/>
      <c r="H2" s="150"/>
      <c r="I2" s="150"/>
      <c r="J2" s="150"/>
      <c r="K2" s="150"/>
      <c r="L2" s="150"/>
      <c r="M2" s="150"/>
      <c r="N2" s="150"/>
      <c r="O2" s="150"/>
      <c r="P2" s="150"/>
      <c r="Q2" s="150"/>
      <c r="R2" s="150"/>
      <c r="S2" s="151"/>
      <c r="T2" s="46"/>
      <c r="U2" s="29"/>
      <c r="V2" s="29"/>
      <c r="W2" s="29"/>
      <c r="X2" s="29"/>
      <c r="Y2" s="80"/>
      <c r="AB2" s="3"/>
    </row>
    <row r="3" spans="1:28" ht="16.5" customHeight="1" thickTop="1" thickBot="1" x14ac:dyDescent="0.2">
      <c r="A3" s="49"/>
      <c r="B3" s="104" t="s">
        <v>77</v>
      </c>
      <c r="C3" s="154" t="str">
        <f>IF(I12="はい","入力済","繰上返還の申込には、奨学生本人の同意が必要です、奨学生本人の同意を得たうえで、繰上返還を申込んでください。")</f>
        <v>繰上返還の申込には、奨学生本人の同意が必要です、奨学生本人の同意を得たうえで、繰上返還を申込んでください。</v>
      </c>
      <c r="D3" s="155"/>
      <c r="E3" s="155"/>
      <c r="F3" s="155"/>
      <c r="G3" s="155"/>
      <c r="H3" s="155"/>
      <c r="I3" s="155"/>
      <c r="J3" s="155"/>
      <c r="K3" s="155"/>
      <c r="L3" s="155"/>
      <c r="M3" s="155"/>
      <c r="N3" s="155"/>
      <c r="O3" s="155"/>
      <c r="P3" s="155"/>
      <c r="Q3" s="155"/>
      <c r="R3" s="155"/>
      <c r="S3" s="156"/>
      <c r="T3" s="46"/>
      <c r="U3" s="29"/>
      <c r="V3" s="29"/>
      <c r="W3" s="29"/>
      <c r="X3" s="29"/>
      <c r="Y3" s="80"/>
      <c r="AB3" s="7"/>
    </row>
    <row r="4" spans="1:28" ht="18.75" thickTop="1" thickBot="1" x14ac:dyDescent="0.2">
      <c r="A4" s="49"/>
      <c r="B4" s="104" t="str">
        <f>B14</f>
        <v>1．奨学生情報欄</v>
      </c>
      <c r="C4" s="146" t="str">
        <f>IF(OR($C$15="",$C$16="",$C$18="",$F$18="",$H$18="",$C$19="",$G$19="",C20="",C21="",C22=""),"「1．奨学生情報欄」に未入力の項目があります。黄色いセルをすべて入力してください。",IF(AND(C15&lt;&gt;"",C16&lt;&gt;"",C18&lt;&gt;"",F18&lt;&gt;"",H18&lt;&gt;"",C19&lt;&gt;"",G19&lt;&gt;"",C20&lt;&gt;"",C21&lt;&gt;"",C22&lt;&gt;""),"入力済",""))</f>
        <v>「1．奨学生情報欄」に未入力の項目があります。黄色いセルをすべて入力してください。</v>
      </c>
      <c r="D4" s="146"/>
      <c r="E4" s="146"/>
      <c r="F4" s="146"/>
      <c r="G4" s="146"/>
      <c r="H4" s="146"/>
      <c r="I4" s="146"/>
      <c r="J4" s="146"/>
      <c r="K4" s="146"/>
      <c r="L4" s="146"/>
      <c r="M4" s="146"/>
      <c r="N4" s="146"/>
      <c r="O4" s="146"/>
      <c r="P4" s="146"/>
      <c r="Q4" s="146"/>
      <c r="R4" s="146"/>
      <c r="S4" s="147"/>
      <c r="T4" s="45"/>
      <c r="U4" s="36"/>
      <c r="V4" s="36"/>
      <c r="W4" s="36"/>
      <c r="X4" s="36"/>
      <c r="Y4" s="80"/>
      <c r="AB4" s="7"/>
    </row>
    <row r="5" spans="1:28" ht="18.75" thickTop="1" thickBot="1" x14ac:dyDescent="0.2">
      <c r="A5" s="50"/>
      <c r="B5" s="104" t="str">
        <f>B25</f>
        <v>2．繰上返還希望月</v>
      </c>
      <c r="C5" s="146" t="str">
        <f>IF(C26="","「2．繰上返還希望月」が未入力です。黄色いセルを入力してください。",IF(C26&lt;&gt;"","入力済",""))</f>
        <v>「2．繰上返還希望月」が未入力です。黄色いセルを入力してください。</v>
      </c>
      <c r="D5" s="146"/>
      <c r="E5" s="146"/>
      <c r="F5" s="146"/>
      <c r="G5" s="146"/>
      <c r="H5" s="146"/>
      <c r="I5" s="146"/>
      <c r="J5" s="146"/>
      <c r="K5" s="146"/>
      <c r="L5" s="146"/>
      <c r="M5" s="146"/>
      <c r="N5" s="146"/>
      <c r="O5" s="146"/>
      <c r="P5" s="146"/>
      <c r="Q5" s="146"/>
      <c r="R5" s="146"/>
      <c r="S5" s="147"/>
      <c r="T5" s="11"/>
      <c r="U5" s="36"/>
      <c r="V5" s="36"/>
      <c r="W5" s="36"/>
      <c r="X5" s="36"/>
      <c r="Y5" s="30"/>
      <c r="AB5" s="7"/>
    </row>
    <row r="6" spans="1:28" ht="18.75" thickTop="1" thickBot="1" x14ac:dyDescent="0.2">
      <c r="B6" s="14" t="s">
        <v>72</v>
      </c>
      <c r="C6" s="152" t="str">
        <f>IF(OR(I29="",K29="",N29="",I30=""),"「3．繰上返還希望内容」（1）に未入力の項目があります。黄色いセルをすべて入力してください。",IF(AND(I30="一部（A：回数で申込）",J31=""),"「3．繰上返還希望内容」(１）の一部繰上返還の「A：回数」が未入力です。",IF(AND(I30="一部（B：上限金額で申込）",I32=""),"「3．繰上返還希望内容」(１）の一部繰上返還の「B：上限金額」が未入力です。",IF(AND(I29&lt;&gt;"",K29&lt;&gt;"",N29&lt;&gt;"",I30&lt;&gt;""),"入力済"))))</f>
        <v>「3．繰上返還希望内容」（1）に未入力の項目があります。黄色いセルをすべて入力してください。</v>
      </c>
      <c r="D6" s="152"/>
      <c r="E6" s="152"/>
      <c r="F6" s="152"/>
      <c r="G6" s="152"/>
      <c r="H6" s="152"/>
      <c r="I6" s="152"/>
      <c r="J6" s="152"/>
      <c r="K6" s="152"/>
      <c r="L6" s="152"/>
      <c r="M6" s="152"/>
      <c r="N6" s="152"/>
      <c r="O6" s="152"/>
      <c r="P6" s="152"/>
      <c r="Q6" s="152"/>
      <c r="R6" s="152"/>
      <c r="S6" s="153"/>
      <c r="T6" s="45"/>
      <c r="U6" s="36"/>
      <c r="V6" s="36"/>
      <c r="W6" s="36"/>
      <c r="X6" s="36"/>
      <c r="Y6" s="30"/>
      <c r="AB6" s="7"/>
    </row>
    <row r="7" spans="1:28" ht="18.75" thickTop="1" thickBot="1" x14ac:dyDescent="0.2">
      <c r="A7" s="49"/>
      <c r="B7" s="104" t="s">
        <v>73</v>
      </c>
      <c r="C7" s="146" t="str">
        <f>IF(AND(O33="",OR(I33&lt;&gt;"",K33&lt;&gt;"",N33&lt;&gt;"",I34&lt;&gt;"",J35&lt;&gt;"",I36&lt;&gt;"")),"2つ目の奨学生番号の入力をする場合は〇を入力してください。〇が未入力の場合、入力内容は印刷用シートに反映されません。",IF(AND(O33&lt;&gt;"",OR(I33="",K33="",N33="",I34="")),"「3．繰上返還希望内容」（2）に未入力の項目があります。黄色いセルをすべて入力してください。",IF(AND(I34="一部（A：回数で申込）",J35=""),"「3．繰上返還希望内容」(２）の一部繰上返還の「A：回数」が未入力です。",IF(AND(I34="一部（B：上限金額で申込）",I36=""),"「3．繰上返還希望内容」(１）の一部繰上返還の「B：上限金額」が未入力です。",IF(AND(I33&lt;&gt;"",K33&lt;&gt;"",N33&lt;&gt;"",I34&lt;&gt;""),"入力済","入力不要")))))</f>
        <v>入力不要</v>
      </c>
      <c r="D7" s="146"/>
      <c r="E7" s="146"/>
      <c r="F7" s="146"/>
      <c r="G7" s="146"/>
      <c r="H7" s="146"/>
      <c r="I7" s="146"/>
      <c r="J7" s="146"/>
      <c r="K7" s="146"/>
      <c r="L7" s="146"/>
      <c r="M7" s="146"/>
      <c r="N7" s="146"/>
      <c r="O7" s="146"/>
      <c r="P7" s="146"/>
      <c r="Q7" s="146"/>
      <c r="R7" s="146"/>
      <c r="S7" s="147"/>
      <c r="T7" s="45"/>
      <c r="U7" s="36"/>
      <c r="V7" s="36"/>
      <c r="W7" s="36"/>
      <c r="X7" s="36"/>
      <c r="Y7" s="30"/>
      <c r="AB7" s="7"/>
    </row>
    <row r="8" spans="1:28" ht="18.75" thickTop="1" thickBot="1" x14ac:dyDescent="0.2">
      <c r="A8" s="49"/>
      <c r="B8" s="15" t="s">
        <v>74</v>
      </c>
      <c r="C8" s="157" t="str">
        <f>IF(AND(O40&lt;&gt;"",C40&lt;&gt;"",C41&lt;&gt;"",C43&lt;&gt;"",G43&lt;&gt;"",C44&lt;&gt;"",C45&lt;&gt;"",C46&lt;&gt;""),"入力済",IF(AND(O40&lt;&gt;"",OR(C40&lt;&gt;"",$C$41&lt;&gt;"",$C$44&lt;&gt;"",$C$43&lt;&gt;"",$G$43&lt;&gt;"",C45&lt;&gt;"",C46&lt;&gt;"")),"「4．繰上返還通知送付先」に未入力の項目があります。黄色いセルをすべて入力してください。",IF(AND(O40="",OR($C$40&lt;&gt;"",$C$41&lt;&gt;"",$C$43&lt;&gt;"",$G$43&lt;&gt;"",$C$44&lt;&gt;"",$C$45&lt;&gt;"",$C$46&lt;&gt;"")),"「4．繰上返還通知送付先」を入力する場合は〇を入力してください。〇が未入力の場合、入力内容は印刷用シートに反映されません。","繰上返還通知は、口座名義人宛に送付されます。")))</f>
        <v>繰上返還通知は、口座名義人宛に送付されます。</v>
      </c>
      <c r="D8" s="157"/>
      <c r="E8" s="157"/>
      <c r="F8" s="157"/>
      <c r="G8" s="157"/>
      <c r="H8" s="157"/>
      <c r="I8" s="157"/>
      <c r="J8" s="157"/>
      <c r="K8" s="157"/>
      <c r="L8" s="157"/>
      <c r="M8" s="157"/>
      <c r="N8" s="157"/>
      <c r="O8" s="157"/>
      <c r="P8" s="157"/>
      <c r="Q8" s="157"/>
      <c r="R8" s="157"/>
      <c r="S8" s="158"/>
      <c r="T8" s="45"/>
      <c r="U8" s="36"/>
      <c r="V8" s="36"/>
      <c r="W8" s="36"/>
      <c r="X8" s="36"/>
      <c r="Y8" s="30"/>
      <c r="AB8" s="7"/>
    </row>
    <row r="9" spans="1:28" ht="25.5" thickTop="1" thickBot="1" x14ac:dyDescent="0.2">
      <c r="A9" s="51"/>
      <c r="B9" s="175" t="s">
        <v>69</v>
      </c>
      <c r="C9" s="176"/>
      <c r="D9" s="176"/>
      <c r="E9" s="176"/>
      <c r="F9" s="176"/>
      <c r="G9" s="176"/>
      <c r="H9" s="176"/>
      <c r="I9" s="176"/>
      <c r="J9" s="176"/>
      <c r="K9" s="176"/>
      <c r="L9" s="176"/>
      <c r="M9" s="176"/>
      <c r="N9" s="176"/>
      <c r="O9" s="176"/>
      <c r="P9" s="176"/>
      <c r="Q9" s="176"/>
      <c r="R9" s="176"/>
      <c r="S9" s="177"/>
      <c r="T9" s="44"/>
      <c r="U9" s="29"/>
      <c r="V9" s="29"/>
      <c r="W9" s="29"/>
      <c r="X9" s="29"/>
      <c r="Y9" s="30"/>
      <c r="AB9" s="18"/>
    </row>
    <row r="10" spans="1:28" ht="21.95" customHeight="1" thickTop="1" thickBot="1" x14ac:dyDescent="0.2">
      <c r="A10" s="51"/>
      <c r="B10" s="178" t="s">
        <v>151</v>
      </c>
      <c r="C10" s="179"/>
      <c r="D10" s="179"/>
      <c r="E10" s="179"/>
      <c r="F10" s="179"/>
      <c r="G10" s="179"/>
      <c r="H10" s="179"/>
      <c r="I10" s="179"/>
      <c r="J10" s="179"/>
      <c r="K10" s="179"/>
      <c r="L10" s="179"/>
      <c r="M10" s="179"/>
      <c r="N10" s="179"/>
      <c r="O10" s="179"/>
      <c r="P10" s="179"/>
      <c r="Q10" s="179"/>
      <c r="R10" s="179"/>
      <c r="S10" s="179"/>
      <c r="T10" s="123"/>
      <c r="U10" s="29"/>
      <c r="V10" s="29"/>
      <c r="W10" s="29"/>
      <c r="X10" s="29"/>
      <c r="Y10" s="30"/>
      <c r="AB10" s="7"/>
    </row>
    <row r="11" spans="1:28" ht="21.95" customHeight="1" thickTop="1" thickBot="1" x14ac:dyDescent="0.2">
      <c r="B11" s="43"/>
      <c r="C11" s="42"/>
      <c r="D11" s="42"/>
      <c r="E11" s="42"/>
      <c r="F11" s="42"/>
      <c r="G11" s="42"/>
      <c r="H11" s="42"/>
      <c r="I11" s="42"/>
      <c r="J11" s="119"/>
      <c r="K11" s="119"/>
      <c r="L11" s="41"/>
      <c r="M11" s="41"/>
      <c r="N11" s="120"/>
      <c r="O11" s="82"/>
      <c r="P11" s="121"/>
      <c r="Q11" s="121"/>
      <c r="R11" s="121"/>
      <c r="S11" s="122"/>
      <c r="T11" s="29"/>
      <c r="U11" s="29"/>
      <c r="V11" s="29"/>
      <c r="W11" s="29"/>
      <c r="X11" s="29"/>
      <c r="Y11" s="30"/>
    </row>
    <row r="12" spans="1:28" ht="21.95" customHeight="1" thickTop="1" thickBot="1" x14ac:dyDescent="0.2">
      <c r="A12" s="51"/>
      <c r="B12" s="172" t="s">
        <v>78</v>
      </c>
      <c r="C12" s="173"/>
      <c r="D12" s="173"/>
      <c r="E12" s="173"/>
      <c r="F12" s="173"/>
      <c r="G12" s="173"/>
      <c r="H12" s="174"/>
      <c r="I12" s="109"/>
      <c r="J12" s="56"/>
      <c r="K12" s="57"/>
      <c r="L12" s="37"/>
      <c r="M12" s="37"/>
      <c r="N12" s="37"/>
      <c r="O12" s="83"/>
      <c r="P12" s="28"/>
      <c r="Q12" s="28"/>
      <c r="R12" s="28"/>
      <c r="S12" s="29"/>
      <c r="T12" s="29"/>
      <c r="U12" s="29"/>
      <c r="V12" s="29"/>
      <c r="W12" s="29"/>
      <c r="X12" s="29"/>
      <c r="Y12" s="30"/>
      <c r="AB12" s="3"/>
    </row>
    <row r="13" spans="1:28" s="5" customFormat="1" ht="22.35" customHeight="1" thickTop="1" thickBot="1" x14ac:dyDescent="0.2">
      <c r="A13" s="51"/>
      <c r="B13" s="10"/>
      <c r="C13" s="54"/>
      <c r="D13" s="55"/>
      <c r="E13" s="55"/>
      <c r="F13" s="59"/>
      <c r="G13" s="61"/>
      <c r="H13" s="61"/>
      <c r="I13" s="61"/>
      <c r="J13" s="16"/>
      <c r="K13" s="58"/>
      <c r="L13" s="37"/>
      <c r="M13" s="37"/>
      <c r="N13" s="37"/>
      <c r="O13" s="84"/>
      <c r="P13" s="28"/>
      <c r="Q13" s="28"/>
      <c r="R13" s="28"/>
      <c r="S13" s="29"/>
      <c r="T13" s="29"/>
      <c r="U13" s="29"/>
      <c r="V13" s="29"/>
      <c r="W13" s="29"/>
      <c r="X13" s="29"/>
      <c r="Y13" s="30"/>
      <c r="Z13" s="1"/>
      <c r="AA13" s="1"/>
      <c r="AB13" s="19"/>
    </row>
    <row r="14" spans="1:28" s="5" customFormat="1" ht="22.35" customHeight="1" thickTop="1" thickBot="1" x14ac:dyDescent="0.2">
      <c r="A14" s="124"/>
      <c r="B14" s="62" t="s">
        <v>18</v>
      </c>
      <c r="C14" s="53"/>
      <c r="D14" s="52"/>
      <c r="E14" s="52"/>
      <c r="F14" s="60"/>
      <c r="G14" s="62"/>
      <c r="H14" s="62"/>
      <c r="I14" s="62"/>
      <c r="J14" s="38"/>
      <c r="K14" s="40"/>
      <c r="L14" s="1"/>
      <c r="M14" s="39"/>
      <c r="N14" s="40"/>
      <c r="O14" s="85"/>
      <c r="P14" s="30"/>
      <c r="Q14" s="29"/>
      <c r="R14" s="29"/>
      <c r="S14" s="29"/>
      <c r="T14" s="29"/>
      <c r="U14" s="29"/>
      <c r="V14" s="29"/>
      <c r="W14" s="29"/>
      <c r="X14" s="29"/>
      <c r="Y14" s="32"/>
      <c r="Z14" s="1"/>
      <c r="AA14" s="1"/>
      <c r="AB14" s="19"/>
    </row>
    <row r="15" spans="1:28" s="5" customFormat="1" ht="22.35" customHeight="1" thickTop="1" thickBot="1" x14ac:dyDescent="0.2">
      <c r="A15" s="65"/>
      <c r="B15" s="105" t="s">
        <v>53</v>
      </c>
      <c r="C15" s="159"/>
      <c r="D15" s="160"/>
      <c r="E15" s="160"/>
      <c r="F15" s="160"/>
      <c r="G15" s="160"/>
      <c r="H15" s="160"/>
      <c r="I15" s="160"/>
      <c r="J15" s="160"/>
      <c r="K15" s="160"/>
      <c r="L15" s="160"/>
      <c r="M15" s="160"/>
      <c r="N15" s="161"/>
      <c r="O15" s="86"/>
      <c r="P15" s="32"/>
      <c r="Q15" s="31"/>
      <c r="R15" s="31"/>
      <c r="S15" s="29"/>
      <c r="T15" s="31"/>
      <c r="U15" s="31"/>
      <c r="V15" s="31"/>
      <c r="W15" s="31"/>
      <c r="X15" s="31"/>
      <c r="Y15" s="32"/>
      <c r="Z15" s="1"/>
      <c r="AA15" s="1"/>
      <c r="AB15" s="3"/>
    </row>
    <row r="16" spans="1:28" s="5" customFormat="1" ht="22.35" customHeight="1" thickTop="1" thickBot="1" x14ac:dyDescent="0.2">
      <c r="A16" s="64"/>
      <c r="B16" s="106" t="s">
        <v>54</v>
      </c>
      <c r="C16" s="162"/>
      <c r="D16" s="163"/>
      <c r="E16" s="163"/>
      <c r="F16" s="163"/>
      <c r="G16" s="163"/>
      <c r="H16" s="163"/>
      <c r="I16" s="163"/>
      <c r="J16" s="163"/>
      <c r="K16" s="163"/>
      <c r="L16" s="163"/>
      <c r="M16" s="163"/>
      <c r="N16" s="164"/>
      <c r="O16" s="86"/>
      <c r="P16" s="31"/>
      <c r="Q16" s="31"/>
      <c r="R16" s="31"/>
      <c r="S16" s="31"/>
      <c r="T16" s="31"/>
      <c r="U16" s="31"/>
      <c r="V16" s="31"/>
      <c r="W16" s="31"/>
      <c r="X16" s="31"/>
      <c r="Y16" s="32"/>
      <c r="Z16" s="1"/>
      <c r="AA16" s="1"/>
      <c r="AB16" s="3"/>
    </row>
    <row r="17" spans="1:28" s="5" customFormat="1" ht="22.35" customHeight="1" thickTop="1" thickBot="1" x14ac:dyDescent="0.2">
      <c r="A17" s="64"/>
      <c r="B17" s="106" t="s">
        <v>4</v>
      </c>
      <c r="C17" s="165"/>
      <c r="D17" s="165"/>
      <c r="E17" s="165"/>
      <c r="F17" s="165"/>
      <c r="G17" s="165"/>
      <c r="H17" s="165"/>
      <c r="I17" s="165"/>
      <c r="J17" s="165"/>
      <c r="K17" s="165"/>
      <c r="L17" s="165"/>
      <c r="M17" s="165"/>
      <c r="N17" s="166"/>
      <c r="O17" s="86"/>
      <c r="P17" s="31"/>
      <c r="Q17" s="31"/>
      <c r="R17" s="31"/>
      <c r="S17" s="31"/>
      <c r="T17" s="31"/>
      <c r="U17" s="31"/>
      <c r="V17" s="31"/>
      <c r="W17" s="31"/>
      <c r="X17" s="31"/>
      <c r="Y17" s="32"/>
      <c r="Z17" s="1"/>
      <c r="AA17" s="1"/>
      <c r="AB17" s="3"/>
    </row>
    <row r="18" spans="1:28" s="5" customFormat="1" ht="22.35" customHeight="1" thickTop="1" thickBot="1" x14ac:dyDescent="0.2">
      <c r="A18" s="64"/>
      <c r="B18" s="106" t="s">
        <v>55</v>
      </c>
      <c r="C18" s="167"/>
      <c r="D18" s="168"/>
      <c r="E18" s="8" t="s">
        <v>29</v>
      </c>
      <c r="F18" s="116"/>
      <c r="G18" s="9" t="s">
        <v>17</v>
      </c>
      <c r="H18" s="116"/>
      <c r="I18" s="169" t="s">
        <v>30</v>
      </c>
      <c r="J18" s="170"/>
      <c r="K18" s="170"/>
      <c r="L18" s="170"/>
      <c r="M18" s="170"/>
      <c r="N18" s="171"/>
      <c r="O18" s="86"/>
      <c r="P18" s="31"/>
      <c r="Q18" s="31"/>
      <c r="R18" s="31"/>
      <c r="S18" s="31"/>
      <c r="T18" s="31"/>
      <c r="U18" s="31"/>
      <c r="V18" s="31"/>
      <c r="W18" s="31"/>
      <c r="X18" s="31"/>
      <c r="Y18" s="32"/>
      <c r="Z18" s="1"/>
      <c r="AA18" s="1"/>
      <c r="AB18" s="3"/>
    </row>
    <row r="19" spans="1:28" s="5" customFormat="1" ht="22.35" customHeight="1" thickTop="1" thickBot="1" x14ac:dyDescent="0.2">
      <c r="A19" s="64"/>
      <c r="B19" s="106" t="s">
        <v>56</v>
      </c>
      <c r="C19" s="193"/>
      <c r="D19" s="180"/>
      <c r="E19" s="13" t="s">
        <v>31</v>
      </c>
      <c r="F19" s="81" t="s">
        <v>14</v>
      </c>
      <c r="G19" s="180"/>
      <c r="H19" s="180"/>
      <c r="I19" s="194" t="s">
        <v>32</v>
      </c>
      <c r="J19" s="194"/>
      <c r="K19" s="194"/>
      <c r="L19" s="194"/>
      <c r="M19" s="194"/>
      <c r="N19" s="195"/>
      <c r="O19" s="86"/>
      <c r="P19" s="33"/>
      <c r="Q19" s="33"/>
      <c r="R19" s="31"/>
      <c r="S19" s="31"/>
      <c r="T19" s="31"/>
      <c r="U19" s="31"/>
      <c r="V19" s="31"/>
      <c r="W19" s="31"/>
      <c r="X19" s="31"/>
      <c r="Y19" s="32"/>
      <c r="Z19" s="1"/>
      <c r="AA19" s="1"/>
      <c r="AB19" s="3"/>
    </row>
    <row r="20" spans="1:28" s="5" customFormat="1" ht="22.35" customHeight="1" thickTop="1" thickBot="1" x14ac:dyDescent="0.2">
      <c r="A20" s="64"/>
      <c r="B20" s="106" t="s">
        <v>57</v>
      </c>
      <c r="C20" s="165"/>
      <c r="D20" s="165"/>
      <c r="E20" s="165"/>
      <c r="F20" s="165"/>
      <c r="G20" s="165"/>
      <c r="H20" s="165"/>
      <c r="I20" s="165"/>
      <c r="J20" s="165"/>
      <c r="K20" s="165"/>
      <c r="L20" s="165"/>
      <c r="M20" s="165"/>
      <c r="N20" s="166"/>
      <c r="O20" s="86"/>
      <c r="P20" s="31"/>
      <c r="Q20" s="31"/>
      <c r="R20" s="31"/>
      <c r="S20" s="31"/>
      <c r="T20" s="31"/>
      <c r="U20" s="31"/>
      <c r="V20" s="31"/>
      <c r="W20" s="31"/>
      <c r="X20" s="31"/>
      <c r="Y20" s="32"/>
      <c r="Z20" s="1"/>
      <c r="AA20" s="1"/>
      <c r="AB20" s="3"/>
    </row>
    <row r="21" spans="1:28" s="5" customFormat="1" ht="22.35" customHeight="1" thickTop="1" thickBot="1" x14ac:dyDescent="0.2">
      <c r="A21" s="64"/>
      <c r="B21" s="106" t="s">
        <v>58</v>
      </c>
      <c r="C21" s="187"/>
      <c r="D21" s="188"/>
      <c r="E21" s="188"/>
      <c r="F21" s="188"/>
      <c r="G21" s="188"/>
      <c r="H21" s="188"/>
      <c r="I21" s="188"/>
      <c r="J21" s="189" t="s">
        <v>24</v>
      </c>
      <c r="K21" s="189"/>
      <c r="L21" s="189"/>
      <c r="M21" s="189"/>
      <c r="N21" s="190"/>
      <c r="O21" s="87" t="s">
        <v>52</v>
      </c>
      <c r="P21" s="88"/>
      <c r="Q21" s="31"/>
      <c r="R21" s="31"/>
      <c r="S21" s="31"/>
      <c r="T21" s="31"/>
      <c r="U21" s="31"/>
      <c r="V21" s="31"/>
      <c r="W21" s="31"/>
      <c r="X21" s="31"/>
      <c r="Y21" s="32"/>
      <c r="Z21" s="1"/>
      <c r="AA21" s="1"/>
      <c r="AB21" s="3"/>
    </row>
    <row r="22" spans="1:28" ht="22.35" customHeight="1" thickTop="1" thickBot="1" x14ac:dyDescent="0.2">
      <c r="A22" s="64"/>
      <c r="B22" s="106" t="s">
        <v>59</v>
      </c>
      <c r="C22" s="187"/>
      <c r="D22" s="188"/>
      <c r="E22" s="188"/>
      <c r="F22" s="188"/>
      <c r="G22" s="188"/>
      <c r="H22" s="188"/>
      <c r="I22" s="188"/>
      <c r="J22" s="189" t="s">
        <v>24</v>
      </c>
      <c r="K22" s="189"/>
      <c r="L22" s="189"/>
      <c r="M22" s="189"/>
      <c r="N22" s="190"/>
      <c r="O22" s="89"/>
      <c r="P22" s="90"/>
      <c r="Q22" s="31"/>
      <c r="R22" s="31"/>
      <c r="S22" s="31"/>
      <c r="T22" s="31"/>
      <c r="U22" s="31"/>
      <c r="V22" s="31"/>
      <c r="W22" s="31"/>
      <c r="X22" s="31"/>
      <c r="Y22" s="32"/>
      <c r="AB22" s="3"/>
    </row>
    <row r="23" spans="1:28" ht="21.95" customHeight="1" thickTop="1" thickBot="1" x14ac:dyDescent="0.2">
      <c r="A23" s="51"/>
      <c r="B23" s="107" t="s">
        <v>60</v>
      </c>
      <c r="C23" s="191"/>
      <c r="D23" s="191"/>
      <c r="E23" s="191"/>
      <c r="F23" s="191"/>
      <c r="G23" s="191"/>
      <c r="H23" s="191"/>
      <c r="I23" s="191"/>
      <c r="J23" s="191"/>
      <c r="K23" s="191"/>
      <c r="L23" s="191"/>
      <c r="M23" s="191"/>
      <c r="N23" s="192"/>
      <c r="O23" s="89"/>
      <c r="P23" s="91"/>
      <c r="Q23" s="31"/>
      <c r="R23" s="31"/>
      <c r="S23" s="31"/>
      <c r="T23" s="31"/>
      <c r="U23" s="31"/>
      <c r="V23" s="31"/>
      <c r="W23" s="31"/>
      <c r="X23" s="31"/>
      <c r="Y23" s="30"/>
      <c r="AB23" s="3"/>
    </row>
    <row r="24" spans="1:28" ht="22.35" customHeight="1" thickTop="1" thickBot="1" x14ac:dyDescent="0.2">
      <c r="A24" s="51"/>
      <c r="B24" s="68"/>
      <c r="C24" s="69"/>
      <c r="D24" s="69"/>
      <c r="E24" s="69"/>
      <c r="F24" s="69"/>
      <c r="G24" s="69"/>
      <c r="H24" s="70"/>
      <c r="I24" s="69"/>
      <c r="J24" s="69"/>
      <c r="K24" s="69"/>
      <c r="L24" s="69"/>
      <c r="M24" s="69"/>
      <c r="N24" s="69"/>
      <c r="O24" s="92"/>
      <c r="P24" s="93"/>
      <c r="Q24" s="29"/>
      <c r="R24" s="29"/>
      <c r="S24" s="31"/>
      <c r="T24" s="29"/>
      <c r="U24" s="29"/>
      <c r="V24" s="29"/>
      <c r="W24" s="29"/>
      <c r="X24" s="29"/>
      <c r="Y24" s="30"/>
      <c r="AB24" s="3"/>
    </row>
    <row r="25" spans="1:28" ht="22.35" customHeight="1" thickTop="1" thickBot="1" x14ac:dyDescent="0.2">
      <c r="A25" s="51"/>
      <c r="B25" s="72" t="s">
        <v>22</v>
      </c>
      <c r="C25" s="72"/>
      <c r="D25" s="72"/>
      <c r="E25" s="51"/>
      <c r="F25" s="71"/>
      <c r="G25" s="71"/>
      <c r="H25" s="71"/>
      <c r="I25" s="71"/>
      <c r="J25" s="71"/>
      <c r="K25" s="71"/>
      <c r="L25" s="71"/>
      <c r="M25" s="71"/>
      <c r="N25" s="71"/>
      <c r="O25" s="94"/>
      <c r="P25" s="93"/>
      <c r="Q25" s="29"/>
      <c r="R25" s="29"/>
      <c r="S25" s="29"/>
      <c r="T25" s="29"/>
      <c r="U25" s="29"/>
      <c r="V25" s="29"/>
      <c r="W25" s="29"/>
      <c r="X25" s="29"/>
      <c r="Y25" s="30"/>
      <c r="AB25" s="3"/>
    </row>
    <row r="26" spans="1:28" ht="22.35" customHeight="1" thickTop="1" thickBot="1" x14ac:dyDescent="0.2">
      <c r="A26" s="51"/>
      <c r="B26" s="108" t="s">
        <v>61</v>
      </c>
      <c r="C26" s="450"/>
      <c r="D26" s="4" t="s">
        <v>17</v>
      </c>
      <c r="E26" s="66"/>
      <c r="F26" s="117"/>
      <c r="G26" s="117"/>
      <c r="H26" s="117"/>
      <c r="I26" s="117"/>
      <c r="J26" s="118"/>
      <c r="K26" s="118"/>
      <c r="L26" s="118"/>
      <c r="M26" s="117"/>
      <c r="N26" s="73"/>
      <c r="O26" s="94"/>
      <c r="P26" s="93"/>
      <c r="Q26" s="29"/>
      <c r="R26" s="29"/>
      <c r="S26" s="29"/>
      <c r="T26" s="29"/>
      <c r="U26" s="29"/>
      <c r="V26" s="29"/>
      <c r="W26" s="29"/>
      <c r="X26" s="29"/>
      <c r="Y26" s="30"/>
      <c r="AB26" s="3"/>
    </row>
    <row r="27" spans="1:28" ht="37.5" customHeight="1" thickTop="1" thickBot="1" x14ac:dyDescent="0.2">
      <c r="A27" s="51"/>
      <c r="B27" s="200" t="s">
        <v>144</v>
      </c>
      <c r="C27" s="201"/>
      <c r="D27" s="201"/>
      <c r="E27" s="201"/>
      <c r="F27" s="201"/>
      <c r="G27" s="201"/>
      <c r="H27" s="201"/>
      <c r="I27" s="201"/>
      <c r="J27" s="201"/>
      <c r="K27" s="201"/>
      <c r="L27" s="201"/>
      <c r="M27" s="201"/>
      <c r="N27" s="202"/>
      <c r="O27" s="92"/>
      <c r="P27" s="93"/>
      <c r="Q27" s="29"/>
      <c r="R27" s="29"/>
      <c r="S27" s="29"/>
      <c r="T27" s="29"/>
      <c r="U27" s="29"/>
      <c r="V27" s="29"/>
      <c r="W27" s="29"/>
      <c r="X27" s="29"/>
      <c r="Y27" s="30"/>
      <c r="AB27" s="3"/>
    </row>
    <row r="28" spans="1:28" ht="22.35" customHeight="1" thickTop="1" thickBot="1" x14ac:dyDescent="0.2">
      <c r="A28" s="125"/>
      <c r="B28" s="53" t="s">
        <v>142</v>
      </c>
      <c r="C28" s="6"/>
      <c r="D28" s="6"/>
      <c r="E28" s="6"/>
      <c r="F28" s="6"/>
      <c r="G28" s="6"/>
      <c r="H28" s="6"/>
      <c r="I28" s="6"/>
      <c r="J28" s="6"/>
      <c r="K28" s="6"/>
      <c r="L28" s="6"/>
      <c r="M28" s="6"/>
      <c r="N28" s="74"/>
      <c r="O28" s="95"/>
      <c r="P28" s="94"/>
      <c r="Q28" s="75"/>
      <c r="R28" s="29"/>
      <c r="S28" s="29"/>
      <c r="T28" s="29"/>
      <c r="U28" s="29"/>
      <c r="V28" s="29"/>
      <c r="W28" s="29"/>
      <c r="X28" s="29"/>
      <c r="Y28" s="30"/>
      <c r="AB28" s="3"/>
    </row>
    <row r="29" spans="1:28" ht="22.35" customHeight="1" thickTop="1" thickBot="1" x14ac:dyDescent="0.2">
      <c r="A29" s="63"/>
      <c r="B29" s="220" t="s">
        <v>38</v>
      </c>
      <c r="C29" s="223" t="s">
        <v>62</v>
      </c>
      <c r="D29" s="224"/>
      <c r="E29" s="224"/>
      <c r="F29" s="224"/>
      <c r="G29" s="224"/>
      <c r="H29" s="224"/>
      <c r="I29" s="110"/>
      <c r="J29" s="2" t="s">
        <v>14</v>
      </c>
      <c r="K29" s="228"/>
      <c r="L29" s="229"/>
      <c r="M29" s="2" t="s">
        <v>14</v>
      </c>
      <c r="N29" s="111"/>
      <c r="O29" s="87"/>
      <c r="P29" s="93"/>
      <c r="Q29" s="29"/>
      <c r="R29" s="29"/>
      <c r="S29" s="29"/>
      <c r="T29" s="29"/>
      <c r="U29" s="29"/>
      <c r="V29" s="29"/>
      <c r="W29" s="29"/>
      <c r="X29" s="29"/>
      <c r="Y29" s="30"/>
      <c r="AB29" s="3"/>
    </row>
    <row r="30" spans="1:28" ht="22.35" customHeight="1" thickTop="1" thickBot="1" x14ac:dyDescent="0.2">
      <c r="A30" s="63"/>
      <c r="B30" s="221"/>
      <c r="C30" s="230" t="s">
        <v>63</v>
      </c>
      <c r="D30" s="230"/>
      <c r="E30" s="230"/>
      <c r="F30" s="230"/>
      <c r="G30" s="230"/>
      <c r="H30" s="230"/>
      <c r="I30" s="180"/>
      <c r="J30" s="180"/>
      <c r="K30" s="180"/>
      <c r="L30" s="180"/>
      <c r="M30" s="180"/>
      <c r="N30" s="181"/>
      <c r="O30" s="96"/>
      <c r="P30" s="93"/>
      <c r="Q30" s="29"/>
      <c r="R30" s="29"/>
      <c r="S30" s="29"/>
      <c r="T30" s="29"/>
      <c r="U30" s="29"/>
      <c r="V30" s="29"/>
      <c r="W30" s="29"/>
      <c r="X30" s="29"/>
      <c r="Y30" s="30"/>
      <c r="AB30" s="3"/>
    </row>
    <row r="31" spans="1:28" ht="22.35" customHeight="1" thickTop="1" thickBot="1" x14ac:dyDescent="0.2">
      <c r="A31" s="63"/>
      <c r="B31" s="221"/>
      <c r="C31" s="236" t="s">
        <v>33</v>
      </c>
      <c r="D31" s="237"/>
      <c r="E31" s="237"/>
      <c r="F31" s="237"/>
      <c r="G31" s="237"/>
      <c r="H31" s="238"/>
      <c r="I31" s="12" t="s">
        <v>19</v>
      </c>
      <c r="J31" s="182"/>
      <c r="K31" s="183"/>
      <c r="L31" s="184" t="s">
        <v>48</v>
      </c>
      <c r="M31" s="185"/>
      <c r="N31" s="186"/>
      <c r="O31" s="96"/>
      <c r="P31" s="93"/>
      <c r="Q31" s="29"/>
      <c r="R31" s="29"/>
      <c r="S31" s="29"/>
      <c r="T31" s="29"/>
      <c r="U31" s="29"/>
      <c r="V31" s="29"/>
      <c r="W31" s="29"/>
      <c r="X31" s="29"/>
      <c r="Y31" s="30"/>
      <c r="AB31" s="3"/>
    </row>
    <row r="32" spans="1:28" ht="22.35" customHeight="1" thickTop="1" thickBot="1" x14ac:dyDescent="0.2">
      <c r="A32" s="63"/>
      <c r="B32" s="222"/>
      <c r="C32" s="233" t="s">
        <v>34</v>
      </c>
      <c r="D32" s="234"/>
      <c r="E32" s="234"/>
      <c r="F32" s="234"/>
      <c r="G32" s="234"/>
      <c r="H32" s="235"/>
      <c r="I32" s="242"/>
      <c r="J32" s="242"/>
      <c r="K32" s="242"/>
      <c r="L32" s="225" t="s">
        <v>21</v>
      </c>
      <c r="M32" s="226"/>
      <c r="N32" s="227"/>
      <c r="O32" s="97" t="s">
        <v>70</v>
      </c>
      <c r="P32" s="93"/>
      <c r="Q32" s="29"/>
      <c r="R32" s="29"/>
      <c r="S32" s="29"/>
      <c r="T32" s="29"/>
      <c r="U32" s="29"/>
      <c r="V32" s="29"/>
      <c r="W32" s="29"/>
      <c r="X32" s="29"/>
      <c r="Y32" s="30"/>
      <c r="AB32" s="3"/>
    </row>
    <row r="33" spans="1:28" ht="22.35" customHeight="1" thickTop="1" thickBot="1" x14ac:dyDescent="0.2">
      <c r="A33" s="63"/>
      <c r="B33" s="203" t="s">
        <v>23</v>
      </c>
      <c r="C33" s="206" t="s">
        <v>64</v>
      </c>
      <c r="D33" s="206"/>
      <c r="E33" s="206"/>
      <c r="F33" s="206"/>
      <c r="G33" s="206"/>
      <c r="H33" s="207"/>
      <c r="I33" s="112"/>
      <c r="J33" s="20" t="s">
        <v>14</v>
      </c>
      <c r="K33" s="208"/>
      <c r="L33" s="209"/>
      <c r="M33" s="20" t="s">
        <v>14</v>
      </c>
      <c r="N33" s="113"/>
      <c r="O33" s="115"/>
      <c r="P33" s="114" t="s">
        <v>139</v>
      </c>
      <c r="Q33" s="29"/>
      <c r="R33" s="29"/>
      <c r="S33" s="29"/>
      <c r="T33" s="29"/>
      <c r="U33" s="29"/>
      <c r="V33" s="29"/>
      <c r="W33" s="29"/>
      <c r="X33" s="29"/>
      <c r="Y33" s="30"/>
      <c r="AB33" s="3"/>
    </row>
    <row r="34" spans="1:28" ht="22.35" customHeight="1" thickTop="1" thickBot="1" x14ac:dyDescent="0.2">
      <c r="A34" s="63"/>
      <c r="B34" s="204"/>
      <c r="C34" s="185" t="s">
        <v>65</v>
      </c>
      <c r="D34" s="185"/>
      <c r="E34" s="185"/>
      <c r="F34" s="185"/>
      <c r="G34" s="185"/>
      <c r="H34" s="210"/>
      <c r="I34" s="182"/>
      <c r="J34" s="211"/>
      <c r="K34" s="211"/>
      <c r="L34" s="211"/>
      <c r="M34" s="211"/>
      <c r="N34" s="212"/>
      <c r="O34" s="99"/>
      <c r="P34" s="93"/>
      <c r="Q34" s="29"/>
      <c r="R34" s="29"/>
      <c r="S34" s="29"/>
      <c r="T34" s="29"/>
      <c r="U34" s="29"/>
      <c r="V34" s="29"/>
      <c r="W34" s="29"/>
      <c r="X34" s="29"/>
      <c r="Y34" s="30"/>
      <c r="AB34" s="3"/>
    </row>
    <row r="35" spans="1:28" ht="22.35" customHeight="1" thickTop="1" thickBot="1" x14ac:dyDescent="0.2">
      <c r="A35" s="67"/>
      <c r="B35" s="204"/>
      <c r="C35" s="239" t="s">
        <v>33</v>
      </c>
      <c r="D35" s="185"/>
      <c r="E35" s="185"/>
      <c r="F35" s="185"/>
      <c r="G35" s="185"/>
      <c r="H35" s="210"/>
      <c r="I35" s="17" t="s">
        <v>19</v>
      </c>
      <c r="J35" s="213"/>
      <c r="K35" s="213"/>
      <c r="L35" s="184" t="s">
        <v>35</v>
      </c>
      <c r="M35" s="185"/>
      <c r="N35" s="186"/>
      <c r="O35" s="96"/>
      <c r="P35" s="93"/>
      <c r="Q35" s="29"/>
      <c r="R35" s="29"/>
      <c r="S35" s="29"/>
      <c r="T35" s="29"/>
      <c r="U35" s="29"/>
      <c r="V35" s="29"/>
      <c r="W35" s="29"/>
      <c r="X35" s="29"/>
      <c r="Y35" s="30"/>
      <c r="AB35" s="3"/>
    </row>
    <row r="36" spans="1:28" ht="22.35" customHeight="1" thickTop="1" thickBot="1" x14ac:dyDescent="0.2">
      <c r="A36" s="51"/>
      <c r="B36" s="205"/>
      <c r="C36" s="233" t="s">
        <v>34</v>
      </c>
      <c r="D36" s="234"/>
      <c r="E36" s="234"/>
      <c r="F36" s="234"/>
      <c r="G36" s="234"/>
      <c r="H36" s="235"/>
      <c r="I36" s="242"/>
      <c r="J36" s="242"/>
      <c r="K36" s="242"/>
      <c r="L36" s="226" t="s">
        <v>21</v>
      </c>
      <c r="M36" s="226"/>
      <c r="N36" s="227"/>
      <c r="O36" s="87" t="s">
        <v>70</v>
      </c>
      <c r="P36" s="93"/>
      <c r="Q36" s="29"/>
      <c r="R36" s="29"/>
      <c r="S36" s="29"/>
      <c r="T36" s="29"/>
      <c r="U36" s="29"/>
      <c r="V36" s="29"/>
      <c r="W36" s="29"/>
      <c r="X36" s="29"/>
      <c r="Y36" s="30"/>
      <c r="AB36" s="3"/>
    </row>
    <row r="37" spans="1:28" ht="22.35" customHeight="1" thickTop="1" thickBot="1" x14ac:dyDescent="0.2">
      <c r="A37" s="51"/>
      <c r="B37" s="214" t="s">
        <v>76</v>
      </c>
      <c r="C37" s="215"/>
      <c r="D37" s="215"/>
      <c r="E37" s="215"/>
      <c r="F37" s="215"/>
      <c r="G37" s="215"/>
      <c r="H37" s="215"/>
      <c r="I37" s="215"/>
      <c r="J37" s="215"/>
      <c r="K37" s="215"/>
      <c r="L37" s="215"/>
      <c r="M37" s="215"/>
      <c r="N37" s="215"/>
      <c r="O37" s="216"/>
      <c r="P37" s="93"/>
      <c r="Q37" s="29"/>
      <c r="R37" s="29"/>
      <c r="S37" s="29"/>
      <c r="T37" s="29"/>
      <c r="U37" s="29"/>
      <c r="V37" s="29"/>
      <c r="W37" s="29"/>
      <c r="X37" s="29"/>
      <c r="Y37" s="30"/>
      <c r="AB37" s="3"/>
    </row>
    <row r="38" spans="1:28" ht="22.35" customHeight="1" thickTop="1" thickBot="1" x14ac:dyDescent="0.2">
      <c r="A38" s="51"/>
      <c r="B38" s="217"/>
      <c r="C38" s="218"/>
      <c r="D38" s="218"/>
      <c r="E38" s="218"/>
      <c r="F38" s="218"/>
      <c r="G38" s="218"/>
      <c r="H38" s="218"/>
      <c r="I38" s="218"/>
      <c r="J38" s="218"/>
      <c r="K38" s="218"/>
      <c r="L38" s="218"/>
      <c r="M38" s="218"/>
      <c r="N38" s="218"/>
      <c r="O38" s="219"/>
      <c r="P38" s="93"/>
      <c r="Q38" s="29"/>
      <c r="R38" s="29"/>
      <c r="S38" s="29"/>
      <c r="T38" s="29"/>
      <c r="U38" s="29"/>
      <c r="V38" s="29"/>
      <c r="W38" s="29"/>
      <c r="X38" s="29"/>
      <c r="Y38" s="30"/>
      <c r="AB38" s="3"/>
    </row>
    <row r="39" spans="1:28" ht="22.35" customHeight="1" thickTop="1" thickBot="1" x14ac:dyDescent="0.2">
      <c r="A39" s="51"/>
      <c r="B39" s="100" t="s">
        <v>75</v>
      </c>
      <c r="C39" s="101"/>
      <c r="D39" s="101"/>
      <c r="E39" s="101"/>
      <c r="F39" s="101"/>
      <c r="G39" s="101"/>
      <c r="H39" s="101"/>
      <c r="I39" s="101"/>
      <c r="J39" s="101"/>
      <c r="K39" s="101"/>
      <c r="L39" s="101"/>
      <c r="M39" s="101"/>
      <c r="N39" s="101"/>
      <c r="O39" s="100"/>
      <c r="P39" s="93"/>
      <c r="Q39" s="29"/>
      <c r="R39" s="29"/>
      <c r="S39" s="29"/>
      <c r="T39" s="29"/>
      <c r="U39" s="29"/>
      <c r="V39" s="29"/>
      <c r="W39" s="29"/>
      <c r="X39" s="29"/>
      <c r="Y39" s="30"/>
      <c r="AB39" s="3"/>
    </row>
    <row r="40" spans="1:28" ht="22.35" customHeight="1" thickTop="1" thickBot="1" x14ac:dyDescent="0.2">
      <c r="A40" s="67"/>
      <c r="B40" s="21" t="s">
        <v>66</v>
      </c>
      <c r="C40" s="196"/>
      <c r="D40" s="196"/>
      <c r="E40" s="196"/>
      <c r="F40" s="196"/>
      <c r="G40" s="196"/>
      <c r="H40" s="196"/>
      <c r="I40" s="196"/>
      <c r="J40" s="196"/>
      <c r="K40" s="196"/>
      <c r="L40" s="196"/>
      <c r="M40" s="196"/>
      <c r="N40" s="197"/>
      <c r="O40" s="115"/>
      <c r="P40" s="98" t="s">
        <v>140</v>
      </c>
      <c r="Q40" s="29"/>
      <c r="R40" s="29"/>
      <c r="S40" s="29"/>
      <c r="T40" s="29"/>
      <c r="U40" s="29"/>
      <c r="V40" s="29"/>
      <c r="W40" s="29"/>
      <c r="X40" s="29"/>
      <c r="Y40" s="30"/>
      <c r="AB40" s="3"/>
    </row>
    <row r="41" spans="1:28" ht="22.35" customHeight="1" thickTop="1" thickBot="1" x14ac:dyDescent="0.2">
      <c r="A41" s="67"/>
      <c r="B41" s="22" t="s">
        <v>67</v>
      </c>
      <c r="C41" s="198"/>
      <c r="D41" s="198"/>
      <c r="E41" s="198"/>
      <c r="F41" s="198"/>
      <c r="G41" s="198"/>
      <c r="H41" s="198"/>
      <c r="I41" s="198"/>
      <c r="J41" s="198"/>
      <c r="K41" s="198"/>
      <c r="L41" s="198"/>
      <c r="M41" s="198"/>
      <c r="N41" s="199"/>
      <c r="O41" s="99"/>
      <c r="P41" s="93"/>
      <c r="Q41" s="29"/>
      <c r="R41" s="29"/>
      <c r="S41" s="29"/>
      <c r="T41" s="29"/>
      <c r="U41" s="29"/>
      <c r="V41" s="29"/>
      <c r="W41" s="29"/>
      <c r="X41" s="29"/>
      <c r="Y41" s="30"/>
      <c r="AB41" s="3"/>
    </row>
    <row r="42" spans="1:28" ht="22.35" customHeight="1" thickTop="1" thickBot="1" x14ac:dyDescent="0.2">
      <c r="A42" s="67"/>
      <c r="B42" s="22" t="s">
        <v>68</v>
      </c>
      <c r="C42" s="198"/>
      <c r="D42" s="198"/>
      <c r="E42" s="198"/>
      <c r="F42" s="198"/>
      <c r="G42" s="198"/>
      <c r="H42" s="198"/>
      <c r="I42" s="198"/>
      <c r="J42" s="198"/>
      <c r="K42" s="198"/>
      <c r="L42" s="198"/>
      <c r="M42" s="198"/>
      <c r="N42" s="199"/>
      <c r="O42" s="87" t="s">
        <v>51</v>
      </c>
      <c r="P42" s="93"/>
      <c r="Q42" s="29"/>
      <c r="R42" s="29"/>
      <c r="S42" s="29"/>
      <c r="T42" s="29"/>
      <c r="U42" s="29"/>
      <c r="V42" s="29"/>
      <c r="W42" s="29"/>
      <c r="X42" s="29"/>
      <c r="Y42" s="30"/>
      <c r="AB42" s="3"/>
    </row>
    <row r="43" spans="1:28" ht="22.35" customHeight="1" thickTop="1" thickBot="1" x14ac:dyDescent="0.2">
      <c r="A43" s="67"/>
      <c r="B43" s="23" t="s">
        <v>56</v>
      </c>
      <c r="C43" s="240"/>
      <c r="D43" s="213"/>
      <c r="E43" s="24" t="s">
        <v>31</v>
      </c>
      <c r="F43" s="25" t="s">
        <v>14</v>
      </c>
      <c r="G43" s="213"/>
      <c r="H43" s="213"/>
      <c r="I43" s="185" t="s">
        <v>32</v>
      </c>
      <c r="J43" s="185"/>
      <c r="K43" s="185"/>
      <c r="L43" s="185"/>
      <c r="M43" s="185"/>
      <c r="N43" s="186"/>
      <c r="O43" s="96"/>
      <c r="P43" s="93"/>
      <c r="Q43" s="29"/>
      <c r="R43" s="29"/>
      <c r="S43" s="29"/>
      <c r="T43" s="29"/>
      <c r="U43" s="29"/>
      <c r="V43" s="29"/>
      <c r="W43" s="29"/>
      <c r="X43" s="29"/>
      <c r="Y43" s="30"/>
      <c r="AB43" s="3"/>
    </row>
    <row r="44" spans="1:28" ht="22.35" customHeight="1" thickTop="1" thickBot="1" x14ac:dyDescent="0.2">
      <c r="A44" s="67"/>
      <c r="B44" s="22" t="s">
        <v>57</v>
      </c>
      <c r="C44" s="198"/>
      <c r="D44" s="198"/>
      <c r="E44" s="198"/>
      <c r="F44" s="198"/>
      <c r="G44" s="198"/>
      <c r="H44" s="198"/>
      <c r="I44" s="198"/>
      <c r="J44" s="198"/>
      <c r="K44" s="198"/>
      <c r="L44" s="198"/>
      <c r="M44" s="198"/>
      <c r="N44" s="199"/>
      <c r="O44" s="96"/>
      <c r="P44" s="93"/>
      <c r="Q44" s="29"/>
      <c r="R44" s="29"/>
      <c r="S44" s="29"/>
      <c r="T44" s="29"/>
      <c r="U44" s="29"/>
      <c r="V44" s="29"/>
      <c r="W44" s="29"/>
      <c r="X44" s="29"/>
      <c r="Y44" s="30"/>
      <c r="AB44" s="3"/>
    </row>
    <row r="45" spans="1:28" ht="22.35" customHeight="1" thickTop="1" thickBot="1" x14ac:dyDescent="0.2">
      <c r="A45" s="67"/>
      <c r="B45" s="22" t="s">
        <v>58</v>
      </c>
      <c r="C45" s="241"/>
      <c r="D45" s="211"/>
      <c r="E45" s="211"/>
      <c r="F45" s="211"/>
      <c r="G45" s="211"/>
      <c r="H45" s="211"/>
      <c r="I45" s="211"/>
      <c r="J45" s="185" t="s">
        <v>24</v>
      </c>
      <c r="K45" s="185"/>
      <c r="L45" s="185"/>
      <c r="M45" s="185"/>
      <c r="N45" s="186"/>
      <c r="O45" s="102" t="s">
        <v>52</v>
      </c>
      <c r="P45" s="93"/>
      <c r="Q45" s="29"/>
      <c r="R45" s="29"/>
      <c r="S45" s="29"/>
      <c r="T45" s="29"/>
      <c r="U45" s="29"/>
      <c r="V45" s="29"/>
      <c r="W45" s="29"/>
      <c r="X45" s="29"/>
      <c r="Y45" s="29"/>
      <c r="AB45" s="3"/>
    </row>
    <row r="46" spans="1:28" ht="18" thickTop="1" thickBot="1" x14ac:dyDescent="0.2">
      <c r="B46" s="26" t="s">
        <v>59</v>
      </c>
      <c r="C46" s="231"/>
      <c r="D46" s="232"/>
      <c r="E46" s="232"/>
      <c r="F46" s="232"/>
      <c r="G46" s="232"/>
      <c r="H46" s="232"/>
      <c r="I46" s="232"/>
      <c r="J46" s="226" t="s">
        <v>24</v>
      </c>
      <c r="K46" s="226"/>
      <c r="L46" s="226"/>
      <c r="M46" s="226"/>
      <c r="N46" s="227"/>
      <c r="O46" s="96"/>
      <c r="P46" s="93"/>
      <c r="Q46" s="29"/>
      <c r="R46" s="29"/>
      <c r="S46" s="29"/>
      <c r="T46" s="29"/>
      <c r="U46" s="29"/>
      <c r="V46" s="29"/>
      <c r="W46" s="29"/>
      <c r="X46" s="29"/>
      <c r="Y46" s="34"/>
      <c r="AB46" s="3"/>
    </row>
    <row r="47" spans="1:28" ht="15.75" hidden="1" thickTop="1" thickBot="1" x14ac:dyDescent="0.2">
      <c r="Y47" s="34"/>
      <c r="AB47" s="3"/>
    </row>
    <row r="48" spans="1:28" ht="15.75" hidden="1" thickTop="1" thickBot="1" x14ac:dyDescent="0.2">
      <c r="Y48" s="34"/>
    </row>
    <row r="49" spans="25:25" ht="15.75" hidden="1" thickTop="1" thickBot="1" x14ac:dyDescent="0.2">
      <c r="Y49" s="34"/>
    </row>
    <row r="50" spans="25:25" ht="15.75" hidden="1" thickTop="1" thickBot="1" x14ac:dyDescent="0.2">
      <c r="Y50" s="34"/>
    </row>
    <row r="51" spans="25:25" ht="15.75" hidden="1" thickTop="1" thickBot="1" x14ac:dyDescent="0.2">
      <c r="Y51" s="34"/>
    </row>
    <row r="52" spans="25:25" ht="15.75" hidden="1" thickTop="1" thickBot="1" x14ac:dyDescent="0.2">
      <c r="Y52" s="34"/>
    </row>
    <row r="53" spans="25:25" ht="15.75" hidden="1" thickTop="1" thickBot="1" x14ac:dyDescent="0.2">
      <c r="Y53" s="34"/>
    </row>
    <row r="54" spans="25:25" ht="15.75" hidden="1" thickTop="1" thickBot="1" x14ac:dyDescent="0.2">
      <c r="Y54" s="34"/>
    </row>
    <row r="55" spans="25:25" ht="15.75" hidden="1" thickTop="1" thickBot="1" x14ac:dyDescent="0.2">
      <c r="Y55" s="34"/>
    </row>
    <row r="56" spans="25:25" ht="15.75" hidden="1" thickTop="1" thickBot="1" x14ac:dyDescent="0.2">
      <c r="Y56" s="34"/>
    </row>
    <row r="57" spans="25:25" ht="15.75" hidden="1" thickTop="1" thickBot="1" x14ac:dyDescent="0.2">
      <c r="Y57" s="34"/>
    </row>
    <row r="58" spans="25:25" ht="15.75" hidden="1" thickTop="1" thickBot="1" x14ac:dyDescent="0.2">
      <c r="Y58" s="34"/>
    </row>
    <row r="59" spans="25:25" ht="15.75" hidden="1" thickTop="1" thickBot="1" x14ac:dyDescent="0.2">
      <c r="Y59" s="34"/>
    </row>
    <row r="60" spans="25:25" ht="15.75" hidden="1" thickTop="1" thickBot="1" x14ac:dyDescent="0.2">
      <c r="Y60" s="34"/>
    </row>
    <row r="61" spans="25:25" ht="15.75" hidden="1" thickTop="1" thickBot="1" x14ac:dyDescent="0.2"/>
    <row r="62" spans="25:25" ht="15.75" hidden="1" thickTop="1" thickBot="1" x14ac:dyDescent="0.2"/>
    <row r="63" spans="25:25" ht="15.75" hidden="1" thickTop="1" thickBot="1" x14ac:dyDescent="0.2"/>
    <row r="64" spans="25:25" ht="15.75" hidden="1" thickTop="1" thickBot="1" x14ac:dyDescent="0.2"/>
    <row r="65" ht="15.75" hidden="1" thickTop="1" thickBot="1" x14ac:dyDescent="0.2"/>
    <row r="66" ht="15.75" hidden="1" thickTop="1" thickBot="1" x14ac:dyDescent="0.2"/>
    <row r="67" ht="15.75" hidden="1" thickTop="1" thickBot="1" x14ac:dyDescent="0.2"/>
    <row r="68" ht="15.75" hidden="1" thickTop="1" thickBot="1" x14ac:dyDescent="0.2"/>
    <row r="69" ht="15.75" hidden="1" thickTop="1" thickBot="1" x14ac:dyDescent="0.2"/>
    <row r="70" ht="15.75" hidden="1" thickTop="1" thickBot="1" x14ac:dyDescent="0.2"/>
    <row r="71" ht="15.75" hidden="1" thickTop="1" thickBot="1" x14ac:dyDescent="0.2"/>
    <row r="72" ht="15.75" hidden="1" thickTop="1" thickBot="1" x14ac:dyDescent="0.2"/>
    <row r="73" ht="15.75" hidden="1" thickTop="1" thickBot="1" x14ac:dyDescent="0.2"/>
    <row r="74" ht="15.75" hidden="1" thickTop="1" thickBot="1" x14ac:dyDescent="0.2"/>
    <row r="75" ht="15.75" hidden="1" thickTop="1" thickBot="1" x14ac:dyDescent="0.2"/>
    <row r="76" ht="15.75" hidden="1" thickTop="1" thickBot="1" x14ac:dyDescent="0.2"/>
    <row r="77" ht="15.75" hidden="1" thickTop="1" thickBot="1" x14ac:dyDescent="0.2"/>
    <row r="78" ht="15.75" hidden="1" thickTop="1" thickBot="1" x14ac:dyDescent="0.2"/>
    <row r="79" ht="15.75" hidden="1" thickTop="1" thickBot="1" x14ac:dyDescent="0.2"/>
    <row r="80" ht="15.75" hidden="1" thickTop="1" thickBot="1" x14ac:dyDescent="0.2"/>
    <row r="81" ht="15.75" hidden="1" thickTop="1" thickBot="1" x14ac:dyDescent="0.2"/>
    <row r="82" ht="15.75" hidden="1" thickTop="1" thickBot="1" x14ac:dyDescent="0.2"/>
    <row r="83" ht="15.75" hidden="1" thickTop="1" thickBot="1" x14ac:dyDescent="0.2"/>
    <row r="84" ht="15.75" hidden="1" thickTop="1" thickBot="1" x14ac:dyDescent="0.2"/>
    <row r="85" ht="15.75" hidden="1" thickTop="1" thickBot="1" x14ac:dyDescent="0.2"/>
    <row r="86" ht="15.75" hidden="1" thickTop="1" thickBot="1" x14ac:dyDescent="0.2"/>
    <row r="87" ht="15.75" hidden="1" thickTop="1" thickBot="1" x14ac:dyDescent="0.2"/>
    <row r="88" ht="15.75" hidden="1" thickTop="1" thickBot="1" x14ac:dyDescent="0.2"/>
    <row r="89" ht="15.75" hidden="1" thickTop="1" thickBot="1" x14ac:dyDescent="0.2"/>
    <row r="90" ht="15.75" hidden="1" thickTop="1" thickBot="1" x14ac:dyDescent="0.2"/>
    <row r="91" ht="15.75" hidden="1" thickTop="1" thickBot="1" x14ac:dyDescent="0.2"/>
    <row r="92" ht="15.75" hidden="1" thickTop="1" thickBot="1" x14ac:dyDescent="0.2"/>
    <row r="93" ht="15.75" hidden="1" thickTop="1" thickBot="1" x14ac:dyDescent="0.2"/>
    <row r="94" ht="15.75" hidden="1" thickTop="1" thickBot="1" x14ac:dyDescent="0.2"/>
    <row r="95" ht="15.75" hidden="1" thickTop="1" thickBot="1" x14ac:dyDescent="0.2"/>
    <row r="96" ht="15.75" hidden="1" thickTop="1" thickBot="1" x14ac:dyDescent="0.2"/>
    <row r="97" ht="15.75" hidden="1" thickTop="1" thickBot="1" x14ac:dyDescent="0.2"/>
    <row r="98" ht="15.75" hidden="1" thickTop="1" thickBot="1" x14ac:dyDescent="0.2"/>
    <row r="99" ht="15.75" hidden="1" thickTop="1" thickBot="1" x14ac:dyDescent="0.2"/>
    <row r="100" ht="15.75" hidden="1" thickTop="1" thickBot="1" x14ac:dyDescent="0.2"/>
    <row r="101" ht="15.75" hidden="1" thickTop="1" thickBot="1" x14ac:dyDescent="0.2"/>
    <row r="102" ht="15.75" hidden="1" thickTop="1" thickBot="1" x14ac:dyDescent="0.2"/>
    <row r="103" ht="15.75" hidden="1" thickTop="1" thickBot="1" x14ac:dyDescent="0.2"/>
    <row r="104" ht="15.75" hidden="1" thickTop="1" thickBot="1" x14ac:dyDescent="0.2"/>
    <row r="105" ht="15.75" hidden="1" thickTop="1" thickBot="1" x14ac:dyDescent="0.2"/>
    <row r="106" ht="15.75" hidden="1" thickTop="1" thickBot="1" x14ac:dyDescent="0.2"/>
    <row r="107" ht="15.75" hidden="1" thickTop="1" thickBot="1" x14ac:dyDescent="0.2"/>
    <row r="108" ht="15.75" hidden="1" thickTop="1" thickBot="1" x14ac:dyDescent="0.2"/>
    <row r="109" ht="15.75" hidden="1" thickTop="1" thickBot="1" x14ac:dyDescent="0.2"/>
    <row r="110" ht="15.75" hidden="1" thickTop="1" thickBot="1" x14ac:dyDescent="0.2"/>
    <row r="111" ht="15.75" hidden="1" thickTop="1" thickBot="1" x14ac:dyDescent="0.2"/>
    <row r="112" ht="15.75" hidden="1" thickTop="1" thickBot="1" x14ac:dyDescent="0.2"/>
    <row r="113" ht="15.75" hidden="1" thickTop="1" thickBot="1" x14ac:dyDescent="0.2"/>
    <row r="114" ht="15.75" hidden="1" thickTop="1" thickBot="1" x14ac:dyDescent="0.2"/>
    <row r="115" ht="15.75" hidden="1" thickTop="1" thickBot="1" x14ac:dyDescent="0.2"/>
    <row r="116" ht="15.75" hidden="1" thickTop="1" thickBot="1" x14ac:dyDescent="0.2"/>
    <row r="117" ht="15.75" hidden="1" thickTop="1" thickBot="1" x14ac:dyDescent="0.2"/>
    <row r="118" ht="15.75" hidden="1" thickTop="1" thickBot="1" x14ac:dyDescent="0.2"/>
    <row r="119" ht="15.75" hidden="1" thickTop="1" thickBot="1" x14ac:dyDescent="0.2"/>
    <row r="120" ht="15.75" hidden="1" thickTop="1" thickBot="1" x14ac:dyDescent="0.2"/>
    <row r="121" ht="15.75" hidden="1" thickTop="1" thickBot="1" x14ac:dyDescent="0.2"/>
    <row r="122" ht="15.75" hidden="1" thickTop="1" thickBot="1" x14ac:dyDescent="0.2"/>
    <row r="123" ht="15.75" hidden="1" thickTop="1" thickBot="1" x14ac:dyDescent="0.2"/>
    <row r="124" ht="15.75" hidden="1" thickTop="1" thickBot="1" x14ac:dyDescent="0.2"/>
    <row r="125" ht="15.75" hidden="1" thickTop="1" thickBot="1" x14ac:dyDescent="0.2"/>
    <row r="126" ht="15.75" hidden="1" thickTop="1" thickBot="1" x14ac:dyDescent="0.2"/>
    <row r="127" ht="15.75" hidden="1" thickTop="1" thickBot="1" x14ac:dyDescent="0.2"/>
    <row r="128" ht="15.75" hidden="1" thickTop="1" thickBot="1" x14ac:dyDescent="0.2"/>
    <row r="129" ht="15.75" hidden="1" thickTop="1" thickBot="1" x14ac:dyDescent="0.2"/>
    <row r="130" ht="15.75" hidden="1" thickTop="1" thickBot="1" x14ac:dyDescent="0.2"/>
    <row r="131" ht="15.75" hidden="1" thickTop="1" thickBot="1" x14ac:dyDescent="0.2"/>
    <row r="132" ht="15.75" hidden="1" thickTop="1" thickBot="1" x14ac:dyDescent="0.2"/>
    <row r="133" ht="15.75" hidden="1" thickTop="1" thickBot="1" x14ac:dyDescent="0.2"/>
    <row r="134" ht="15.75" hidden="1" thickTop="1" thickBot="1" x14ac:dyDescent="0.2"/>
    <row r="135" ht="15.75" hidden="1" thickTop="1" thickBot="1" x14ac:dyDescent="0.2"/>
    <row r="136" ht="15.75" hidden="1" thickTop="1" thickBot="1" x14ac:dyDescent="0.2"/>
    <row r="137" ht="15.75" hidden="1" thickTop="1" thickBot="1" x14ac:dyDescent="0.2"/>
    <row r="138" ht="15.75" hidden="1" thickTop="1" thickBot="1" x14ac:dyDescent="0.2"/>
    <row r="139" ht="15.75" hidden="1" thickTop="1" thickBot="1" x14ac:dyDescent="0.2"/>
    <row r="140" ht="15.75" hidden="1" thickTop="1" thickBot="1" x14ac:dyDescent="0.2"/>
    <row r="141" ht="15.75" hidden="1" thickTop="1" thickBot="1" x14ac:dyDescent="0.2"/>
    <row r="142" ht="15.75" hidden="1" thickTop="1" thickBot="1" x14ac:dyDescent="0.2"/>
  </sheetData>
  <sheetProtection password="AB30" sheet="1" objects="1" scenarios="1" selectLockedCells="1"/>
  <dataConsolidate/>
  <mergeCells count="60">
    <mergeCell ref="C46:I46"/>
    <mergeCell ref="J46:N46"/>
    <mergeCell ref="C32:H32"/>
    <mergeCell ref="C31:H31"/>
    <mergeCell ref="C35:H35"/>
    <mergeCell ref="C36:H36"/>
    <mergeCell ref="C42:N42"/>
    <mergeCell ref="C43:D43"/>
    <mergeCell ref="G43:H43"/>
    <mergeCell ref="I43:N43"/>
    <mergeCell ref="C44:N44"/>
    <mergeCell ref="C45:I45"/>
    <mergeCell ref="J45:N45"/>
    <mergeCell ref="I36:K36"/>
    <mergeCell ref="L36:N36"/>
    <mergeCell ref="I32:K32"/>
    <mergeCell ref="C40:N40"/>
    <mergeCell ref="C41:N41"/>
    <mergeCell ref="B27:N27"/>
    <mergeCell ref="B33:B36"/>
    <mergeCell ref="C33:H33"/>
    <mergeCell ref="K33:L33"/>
    <mergeCell ref="C34:H34"/>
    <mergeCell ref="I34:N34"/>
    <mergeCell ref="J35:K35"/>
    <mergeCell ref="L35:N35"/>
    <mergeCell ref="B37:O38"/>
    <mergeCell ref="B29:B32"/>
    <mergeCell ref="C29:H29"/>
    <mergeCell ref="L32:N32"/>
    <mergeCell ref="K29:L29"/>
    <mergeCell ref="C30:H30"/>
    <mergeCell ref="C19:D19"/>
    <mergeCell ref="G19:H19"/>
    <mergeCell ref="I19:N19"/>
    <mergeCell ref="C20:N20"/>
    <mergeCell ref="C21:I21"/>
    <mergeCell ref="J21:N21"/>
    <mergeCell ref="I30:N30"/>
    <mergeCell ref="J31:K31"/>
    <mergeCell ref="L31:N31"/>
    <mergeCell ref="C22:I22"/>
    <mergeCell ref="J22:N22"/>
    <mergeCell ref="C23:N23"/>
    <mergeCell ref="C8:S8"/>
    <mergeCell ref="C15:N15"/>
    <mergeCell ref="C16:N16"/>
    <mergeCell ref="C17:N17"/>
    <mergeCell ref="C18:D18"/>
    <mergeCell ref="I18:N18"/>
    <mergeCell ref="B12:H12"/>
    <mergeCell ref="B9:S9"/>
    <mergeCell ref="B10:S10"/>
    <mergeCell ref="C7:S7"/>
    <mergeCell ref="B1:R1"/>
    <mergeCell ref="C2:S2"/>
    <mergeCell ref="C4:S4"/>
    <mergeCell ref="C5:S5"/>
    <mergeCell ref="C6:S6"/>
    <mergeCell ref="C3:S3"/>
  </mergeCells>
  <phoneticPr fontId="2"/>
  <conditionalFormatting sqref="C15:N16 F18 H18 G19:H19 C18:D19 C20:N20">
    <cfRule type="cellIs" dxfId="96" priority="53" operator="equal">
      <formula>""</formula>
    </cfRule>
  </conditionalFormatting>
  <conditionalFormatting sqref="C26">
    <cfRule type="cellIs" dxfId="95" priority="52" operator="equal">
      <formula>""</formula>
    </cfRule>
  </conditionalFormatting>
  <conditionalFormatting sqref="E43:F43 I43 J45:J46 C42">
    <cfRule type="expression" dxfId="94" priority="51">
      <formula>$O$40&lt;&gt;""</formula>
    </cfRule>
  </conditionalFormatting>
  <conditionalFormatting sqref="I35 L35">
    <cfRule type="expression" dxfId="93" priority="50">
      <formula>AND($O$33&lt;&gt;"",$I$34="一部（A：回数で申込）")</formula>
    </cfRule>
  </conditionalFormatting>
  <conditionalFormatting sqref="I33">
    <cfRule type="expression" dxfId="92" priority="38">
      <formula>AND($O$33&lt;&gt;"",$I$33&lt;&gt;"")</formula>
    </cfRule>
    <cfRule type="expression" dxfId="91" priority="49">
      <formula>AND($O$33&lt;&gt;"",$I$33="")</formula>
    </cfRule>
  </conditionalFormatting>
  <conditionalFormatting sqref="K33">
    <cfRule type="expression" dxfId="90" priority="48">
      <formula>AND($O$33&lt;&gt;"",$K$33="")</formula>
    </cfRule>
  </conditionalFormatting>
  <conditionalFormatting sqref="N33">
    <cfRule type="expression" dxfId="89" priority="36">
      <formula>AND($O$33&lt;&gt;"",$N$33&lt;&gt;"")</formula>
    </cfRule>
    <cfRule type="expression" dxfId="88" priority="47">
      <formula>AND($O$33&lt;&gt;"",$N$33="")</formula>
    </cfRule>
  </conditionalFormatting>
  <conditionalFormatting sqref="I34:N34">
    <cfRule type="expression" dxfId="87" priority="40">
      <formula>AND($O$33&lt;&gt;"",$I$34&lt;&gt;"")</formula>
    </cfRule>
    <cfRule type="expression" dxfId="86" priority="46">
      <formula>AND($O$33&lt;&gt;"",$I$34="")</formula>
    </cfRule>
  </conditionalFormatting>
  <conditionalFormatting sqref="J35">
    <cfRule type="expression" dxfId="85" priority="42">
      <formula>AND($I$34="一部（A：回数で申込）",$O$33&lt;&gt;"",$J$35&lt;&gt;"")</formula>
    </cfRule>
    <cfRule type="expression" dxfId="84" priority="45">
      <formula>AND($I$34="一部（A：回数で申込）",$O$33&lt;&gt;"",$J$35="")</formula>
    </cfRule>
  </conditionalFormatting>
  <conditionalFormatting sqref="I36:K36">
    <cfRule type="expression" dxfId="83" priority="43">
      <formula>AND($I$34="一部（B：上限金額で申込）",$O$33&lt;&gt;"",$I$36&lt;&gt;"")</formula>
    </cfRule>
    <cfRule type="expression" dxfId="82" priority="44">
      <formula>AND($O$33&lt;&gt;"",$I$34="一部（B：上限金額で申込）",$I$36="")</formula>
    </cfRule>
  </conditionalFormatting>
  <conditionalFormatting sqref="B33 C33:C34">
    <cfRule type="expression" dxfId="81" priority="41">
      <formula>$O$33&lt;&gt;""</formula>
    </cfRule>
  </conditionalFormatting>
  <conditionalFormatting sqref="I29 K29 N29 I30:N30">
    <cfRule type="cellIs" dxfId="80" priority="39" operator="equal">
      <formula>""</formula>
    </cfRule>
  </conditionalFormatting>
  <conditionalFormatting sqref="K33:L33">
    <cfRule type="expression" dxfId="79" priority="37">
      <formula>AND($O$33&lt;&gt;"",$K$33&lt;&gt;"")</formula>
    </cfRule>
  </conditionalFormatting>
  <conditionalFormatting sqref="C4:C8">
    <cfRule type="containsText" dxfId="78" priority="34" operator="containsText" text="未入力">
      <formula>NOT(ISERROR(SEARCH("未入力",C4)))</formula>
    </cfRule>
    <cfRule type="cellIs" dxfId="77" priority="35" operator="equal">
      <formula>"*未入力*"</formula>
    </cfRule>
  </conditionalFormatting>
  <conditionalFormatting sqref="B4:B8">
    <cfRule type="expression" priority="33">
      <formula>$C4="*未入力*"</formula>
    </cfRule>
  </conditionalFormatting>
  <conditionalFormatting sqref="C41:N41">
    <cfRule type="expression" dxfId="76" priority="23">
      <formula>AND($O$40&lt;&gt;"",$C$41&lt;&gt;"")</formula>
    </cfRule>
    <cfRule type="expression" dxfId="75" priority="29">
      <formula>AND($O$40&lt;&gt;"",C41="")</formula>
    </cfRule>
  </conditionalFormatting>
  <conditionalFormatting sqref="C40:N40">
    <cfRule type="expression" dxfId="74" priority="22">
      <formula>AND($O$40&lt;&gt;"",$C$40&lt;&gt;"")</formula>
    </cfRule>
    <cfRule type="expression" dxfId="73" priority="27">
      <formula>AND($O$40&lt;&gt;"",C40="")</formula>
    </cfRule>
  </conditionalFormatting>
  <conditionalFormatting sqref="C43:D43">
    <cfRule type="expression" dxfId="72" priority="25">
      <formula>AND($O$40&lt;&gt;"",$C$43&lt;&gt;"")</formula>
    </cfRule>
    <cfRule type="expression" dxfId="71" priority="32">
      <formula>AND($O$40&lt;&gt;"",$C$43="")</formula>
    </cfRule>
  </conditionalFormatting>
  <conditionalFormatting sqref="G43:H43">
    <cfRule type="expression" dxfId="70" priority="24">
      <formula>AND($O$40&lt;&gt;"",$G$43&lt;&gt;"")</formula>
    </cfRule>
    <cfRule type="expression" dxfId="69" priority="31">
      <formula>AND($O$40&lt;&gt;"",$G$43="")</formula>
    </cfRule>
  </conditionalFormatting>
  <conditionalFormatting sqref="C44:N44">
    <cfRule type="expression" dxfId="68" priority="26">
      <formula>AND($O$40&lt;&gt;"",$C$44&lt;&gt;"")</formula>
    </cfRule>
    <cfRule type="expression" dxfId="67" priority="30">
      <formula>AND($O$40&lt;&gt;"",$C$44="")</formula>
    </cfRule>
  </conditionalFormatting>
  <conditionalFormatting sqref="C42">
    <cfRule type="expression" dxfId="66" priority="28">
      <formula>$O$40&lt;&gt;""</formula>
    </cfRule>
  </conditionalFormatting>
  <conditionalFormatting sqref="C31">
    <cfRule type="expression" dxfId="65" priority="21">
      <formula>$I$30="一部（A：回数で申込）"</formula>
    </cfRule>
  </conditionalFormatting>
  <conditionalFormatting sqref="J31:K31">
    <cfRule type="expression" dxfId="64" priority="19">
      <formula>AND($I$30="一部（A：回数で申込）",$J$31&lt;&gt;"")</formula>
    </cfRule>
    <cfRule type="expression" dxfId="63" priority="20">
      <formula>AND($I$30="一部（A：回数で申込）",$J$31="")</formula>
    </cfRule>
  </conditionalFormatting>
  <conditionalFormatting sqref="C32">
    <cfRule type="expression" dxfId="62" priority="18">
      <formula>$I$30="一部（B：上限金額で申込）"</formula>
    </cfRule>
  </conditionalFormatting>
  <conditionalFormatting sqref="I32">
    <cfRule type="expression" dxfId="61" priority="17">
      <formula>AND($I$30="一部（B：上限金額で申込）",$I$32="")</formula>
    </cfRule>
  </conditionalFormatting>
  <conditionalFormatting sqref="L32">
    <cfRule type="expression" dxfId="60" priority="16">
      <formula>$I$30="一部（B：上限金額で申込）"</formula>
    </cfRule>
  </conditionalFormatting>
  <conditionalFormatting sqref="L36">
    <cfRule type="expression" dxfId="59" priority="15">
      <formula>AND($I$34="一部（B：上限金額で申込）",$O$33&lt;&gt;"")</formula>
    </cfRule>
  </conditionalFormatting>
  <conditionalFormatting sqref="I32:K32">
    <cfRule type="expression" dxfId="58" priority="14">
      <formula>AND($I$30="一部（B：上限金額で申込）",$I$32&lt;&gt;"")</formula>
    </cfRule>
  </conditionalFormatting>
  <conditionalFormatting sqref="C21">
    <cfRule type="expression" dxfId="57" priority="54">
      <formula>$C$21=""</formula>
    </cfRule>
  </conditionalFormatting>
  <conditionalFormatting sqref="C22:I22">
    <cfRule type="expression" dxfId="56" priority="13">
      <formula>$C$22=""</formula>
    </cfRule>
  </conditionalFormatting>
  <conditionalFormatting sqref="C45:I45">
    <cfRule type="expression" dxfId="55" priority="10">
      <formula>AND($O$40&lt;&gt;"",$C$45="")</formula>
    </cfRule>
    <cfRule type="expression" dxfId="54" priority="12">
      <formula>AND($O$40&lt;&gt;"",$C$45&lt;&gt;"")</formula>
    </cfRule>
  </conditionalFormatting>
  <conditionalFormatting sqref="C46:I46">
    <cfRule type="expression" dxfId="53" priority="9">
      <formula>AND($O$40&lt;&gt;"",$C$46&lt;&gt;"")</formula>
    </cfRule>
    <cfRule type="expression" dxfId="52" priority="11">
      <formula>AND($O$40&lt;&gt;"",$C$46="")</formula>
    </cfRule>
  </conditionalFormatting>
  <conditionalFormatting sqref="C3:S3">
    <cfRule type="containsText" dxfId="51" priority="7" operator="containsText" text="同意">
      <formula>NOT(ISERROR(SEARCH("同意",C3)))</formula>
    </cfRule>
  </conditionalFormatting>
  <conditionalFormatting sqref="I12">
    <cfRule type="containsText" dxfId="50" priority="6" operator="containsText" text="はい">
      <formula>NOT(ISERROR(SEARCH("はい",I12)))</formula>
    </cfRule>
  </conditionalFormatting>
  <conditionalFormatting sqref="L31:N31 I31">
    <cfRule type="expression" dxfId="49" priority="5">
      <formula>$I$30="一部（A：回数で申込）"</formula>
    </cfRule>
  </conditionalFormatting>
  <conditionalFormatting sqref="C35">
    <cfRule type="expression" dxfId="48" priority="4">
      <formula>AND($O$33&lt;&gt;"",$I$34="一部（A：回数で申込）")</formula>
    </cfRule>
  </conditionalFormatting>
  <conditionalFormatting sqref="C36">
    <cfRule type="expression" dxfId="47" priority="3">
      <formula>AND($I$34="一部（B：上限金額で申込）",$O$33&lt;&gt;"")</formula>
    </cfRule>
  </conditionalFormatting>
  <conditionalFormatting sqref="J33 M33">
    <cfRule type="expression" dxfId="46" priority="2">
      <formula>$O$33&lt;&gt;""</formula>
    </cfRule>
  </conditionalFormatting>
  <conditionalFormatting sqref="B40:B46">
    <cfRule type="expression" dxfId="45" priority="1">
      <formula>$O$40&lt;&gt;""</formula>
    </cfRule>
  </conditionalFormatting>
  <dataValidations count="10">
    <dataValidation type="textLength" imeMode="halfAlpha" operator="equal" allowBlank="1" showInputMessage="1" showErrorMessage="1" error="キャンセルを押し、改めて郵便番号の下４桁を入力してください。" sqref="G19:H19">
      <formula1>4</formula1>
    </dataValidation>
    <dataValidation imeMode="hiragana" allowBlank="1" showInputMessage="1" showErrorMessage="1" sqref="C16:N16 C20:N20"/>
    <dataValidation type="list" allowBlank="1" showInputMessage="1" showErrorMessage="1" sqref="O40 O33">
      <formula1>"〇"</formula1>
    </dataValidation>
    <dataValidation type="list" allowBlank="1" showInputMessage="1" showErrorMessage="1" error="キャンセルを押し、プルダウンから希望する繰上返還の内容を選択してください。" sqref="I34:N34 I30:N30">
      <formula1>"全額,一部（A：回数で申込）,一部（B：上限金額で申込）"</formula1>
    </dataValidation>
    <dataValidation imeMode="fullKatakana" allowBlank="1" showInputMessage="1" showErrorMessage="1" sqref="C15:N15"/>
    <dataValidation type="list" allowBlank="1" showInputMessage="1" showErrorMessage="1" sqref="I12">
      <formula1>"はい"</formula1>
    </dataValidation>
    <dataValidation type="textLength" imeMode="halfAlpha" operator="equal" allowBlank="1" showInputMessage="1" showErrorMessage="1" error="キャンセルを押し、改めて郵便番号の上３桁を入力してください。" sqref="C19:D19">
      <formula1>3</formula1>
    </dataValidation>
    <dataValidation imeMode="halfAlpha" allowBlank="1" showInputMessage="1" showErrorMessage="1" sqref="C21:I22 N29"/>
    <dataValidation type="textLength" imeMode="halfAlpha" allowBlank="1" showInputMessage="1" showErrorMessage="1" error="奨学生番号が11桁の場合、上３桁を入力してください。_x000a_キャンセルを押してください。" sqref="I29 I33">
      <formula1>2</formula1>
      <formula2>3</formula2>
    </dataValidation>
    <dataValidation type="textLength" operator="equal" allowBlank="1" showInputMessage="1" showErrorMessage="1" sqref="P15">
      <formula1>4</formula1>
    </dataValidation>
  </dataValidations>
  <pageMargins left="0.70866141732283472" right="0.70866141732283472" top="0.74803149606299213" bottom="0.74803149606299213" header="0.31496062992125984" footer="0.31496062992125984"/>
  <pageSetup paperSize="8" orientation="landscape" cellComments="asDisplayed" r:id="rId1"/>
  <drawing r:id="rId2"/>
  <extLst>
    <ext xmlns:x14="http://schemas.microsoft.com/office/spreadsheetml/2009/9/main" uri="{CCE6A557-97BC-4b89-ADB6-D9C93CAAB3DF}">
      <x14:dataValidations xmlns:xm="http://schemas.microsoft.com/office/excel/2006/main" count="10">
        <x14:dataValidation type="list" imeMode="halfAlpha" allowBlank="1" showInputMessage="1" showErrorMessage="1" error="キャンセルを押し、改めて繰上返還を希望する月を入力してください。">
          <x14:formula1>
            <xm:f>入力制限用シート!$D$1:$D$12</xm:f>
          </x14:formula1>
          <xm:sqref>C26</xm:sqref>
        </x14:dataValidation>
        <x14:dataValidation type="list" imeMode="halfAlpha" allowBlank="1" showInputMessage="1" showErrorMessage="1" error="キャンセルを押し、改めて入力してください。">
          <x14:formula1>
            <xm:f>入力制限用シート!$F$1:$F$31</xm:f>
          </x14:formula1>
          <xm:sqref>H18</xm:sqref>
        </x14:dataValidation>
        <x14:dataValidation type="list" imeMode="halfAlpha" allowBlank="1" showInputMessage="1" showErrorMessage="1" error="キャンセルを押し、改めて入力してください。">
          <x14:formula1>
            <xm:f>入力制限用シート!$D$1:$D$12</xm:f>
          </x14:formula1>
          <xm:sqref>F18</xm:sqref>
        </x14:dataValidation>
        <x14:dataValidation type="list" allowBlank="1" showInputMessage="1" showErrorMessage="1" error="キャンセルを押し、改めてプルダウンから選択してください。">
          <x14:formula1>
            <xm:f>入力制限用シート!$H$1:$H$48</xm:f>
          </x14:formula1>
          <xm:sqref>K33:L33 K29:L29</xm:sqref>
        </x14:dataValidation>
        <x14:dataValidation type="list" imeMode="halfAlpha" allowBlank="1" showInputMessage="1" showErrorMessage="1" error="キャンセルを押し、改めて入力してください。">
          <x14:formula1>
            <xm:f>入力制限用シート!$B$1:$B$111</xm:f>
          </x14:formula1>
          <xm:sqref>C18:D18</xm:sqref>
        </x14:dataValidation>
        <x14:dataValidation type="custom" imeMode="halfAlpha" allowBlank="1" showInputMessage="1" showErrorMessage="1" error="「一部（A：回数で申込）を選択した場合のみ入力可能。_x000a_キャンセルを押してください。">
          <x14:formula1>
            <xm:f>入力制限用シート!J1="A"</xm:f>
          </x14:formula1>
          <xm:sqref>J31:K31</xm:sqref>
        </x14:dataValidation>
        <x14:dataValidation type="custom" imeMode="halfAlpha" allowBlank="1" showInputMessage="1" showErrorMessage="1" error="「一部（A：回数で申込）を選択した場合のみ入力可能。_x000a_キャンセルを押してください。">
          <x14:formula1>
            <xm:f>入力制限用シート!J2="A"</xm:f>
          </x14:formula1>
          <xm:sqref>J35:K35</xm:sqref>
        </x14:dataValidation>
        <x14:dataValidation type="custom" imeMode="halfAlpha" allowBlank="1" showInputMessage="1" showErrorMessage="1" error="「一部（B：上限金額で申込）を選択した場合のみ入力可能。_x000a_キャンセルを押してください。">
          <x14:formula1>
            <xm:f>入力制限用シート!J2="B"</xm:f>
          </x14:formula1>
          <xm:sqref>I36:K36</xm:sqref>
        </x14:dataValidation>
        <x14:dataValidation type="custom" imeMode="halfAlpha" allowBlank="1" showInputMessage="1" showErrorMessage="1" error="「一部（B：上限金額で申込）を選択した場合のみ入力可能。_x000a_キャンセルを押してください。">
          <x14:formula1>
            <xm:f>入力制限用シート!J1="B"</xm:f>
          </x14:formula1>
          <xm:sqref>I32:K32</xm:sqref>
        </x14:dataValidation>
        <x14:dataValidation type="custom" allowBlank="1" showInputMessage="1" showErrorMessage="1" error="4．繰上返還通知送付先」を入力する場合は欄外右の〇を入力してください。_x000a_キャンセルを押してやり直してください。">
          <x14:formula1>
            <xm:f>入力制限用シート!$J$3="A"</xm:f>
          </x14:formula1>
          <xm:sqref>C40:N40 C41:N41 C42:N42 C43:D43 G43:H43 C44:N44 C45:I45 C46:I46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BK71"/>
  <sheetViews>
    <sheetView view="pageBreakPreview" zoomScale="115" zoomScaleNormal="80" zoomScaleSheetLayoutView="115" workbookViewId="0">
      <selection activeCell="C54" sqref="C54:S54"/>
    </sheetView>
  </sheetViews>
  <sheetFormatPr defaultRowHeight="14.25" x14ac:dyDescent="0.15"/>
  <cols>
    <col min="1" max="1" width="5" style="130" customWidth="1"/>
    <col min="2" max="2" width="4.625" style="130" customWidth="1"/>
    <col min="3" max="5" width="2.625" style="130" customWidth="1"/>
    <col min="6" max="7" width="2.875" style="130" customWidth="1"/>
    <col min="8" max="34" width="2.625" style="130" customWidth="1"/>
    <col min="35" max="35" width="2.75" style="130" customWidth="1"/>
    <col min="36" max="36" width="3.125" style="130" customWidth="1"/>
    <col min="37" max="37" width="5" style="130" customWidth="1"/>
    <col min="38" max="39" width="4.375" style="130" customWidth="1"/>
    <col min="40" max="40" width="23.25" style="130" bestFit="1" customWidth="1"/>
    <col min="41" max="41" width="14.625" style="130" bestFit="1" customWidth="1"/>
    <col min="42" max="16384" width="9" style="130"/>
  </cols>
  <sheetData>
    <row r="1" spans="1:63" x14ac:dyDescent="0.15">
      <c r="A1" s="392"/>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row>
    <row r="2" spans="1:63" ht="20.100000000000001" customHeight="1" thickBot="1" x14ac:dyDescent="0.2">
      <c r="A2" s="431" t="s">
        <v>79</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2"/>
      <c r="AM2" s="432"/>
    </row>
    <row r="3" spans="1:63" ht="13.5" customHeight="1" x14ac:dyDescent="0.15">
      <c r="A3" s="389"/>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1"/>
      <c r="AL3" s="314" t="s">
        <v>28</v>
      </c>
      <c r="AM3" s="328" t="s">
        <v>27</v>
      </c>
    </row>
    <row r="4" spans="1:63" ht="32.25" customHeight="1" thickBot="1" x14ac:dyDescent="0.2">
      <c r="A4" s="433" t="s">
        <v>0</v>
      </c>
      <c r="B4" s="434"/>
      <c r="C4" s="434"/>
      <c r="D4" s="434"/>
      <c r="E4" s="434"/>
      <c r="F4" s="434"/>
      <c r="G4" s="434"/>
      <c r="H4" s="434"/>
      <c r="I4" s="434"/>
      <c r="J4" s="434"/>
      <c r="K4" s="434"/>
      <c r="L4" s="434"/>
      <c r="M4" s="434"/>
      <c r="N4" s="434"/>
      <c r="O4" s="434"/>
      <c r="P4" s="434"/>
      <c r="Q4" s="434"/>
      <c r="R4" s="434"/>
      <c r="S4" s="434"/>
      <c r="T4" s="434"/>
      <c r="U4" s="434"/>
      <c r="V4" s="434"/>
      <c r="W4" s="434"/>
      <c r="X4" s="434"/>
      <c r="Y4" s="435"/>
      <c r="Z4" s="435"/>
      <c r="AA4" s="435"/>
      <c r="AB4" s="435"/>
      <c r="AC4" s="435"/>
      <c r="AD4" s="435"/>
      <c r="AE4" s="435"/>
      <c r="AF4" s="435"/>
      <c r="AG4" s="435"/>
      <c r="AH4" s="435"/>
      <c r="AI4" s="435"/>
      <c r="AJ4" s="434"/>
      <c r="AK4" s="436"/>
      <c r="AL4" s="314"/>
      <c r="AM4" s="328"/>
      <c r="AN4" s="131"/>
      <c r="AO4" s="132"/>
      <c r="AP4" s="131"/>
      <c r="AQ4" s="131"/>
      <c r="AR4" s="131"/>
      <c r="AS4" s="131"/>
      <c r="AT4" s="131"/>
      <c r="AU4" s="131"/>
      <c r="AV4" s="131"/>
      <c r="AW4" s="131"/>
      <c r="AX4" s="131"/>
      <c r="AY4" s="131"/>
      <c r="AZ4" s="131"/>
      <c r="BA4" s="131"/>
      <c r="BB4" s="131"/>
      <c r="BC4" s="131"/>
      <c r="BD4" s="131"/>
      <c r="BE4" s="131"/>
      <c r="BF4" s="131"/>
      <c r="BG4" s="131"/>
      <c r="BH4" s="131"/>
      <c r="BI4" s="131"/>
      <c r="BJ4" s="131"/>
      <c r="BK4" s="131"/>
    </row>
    <row r="5" spans="1:63" ht="19.5" customHeight="1" thickBot="1" x14ac:dyDescent="0.2">
      <c r="A5" s="254"/>
      <c r="B5" s="392"/>
      <c r="C5" s="392"/>
      <c r="D5" s="392"/>
      <c r="E5" s="392"/>
      <c r="F5" s="392"/>
      <c r="G5" s="392"/>
      <c r="H5" s="392"/>
      <c r="I5" s="392"/>
      <c r="J5" s="392"/>
      <c r="K5" s="392"/>
      <c r="L5" s="392"/>
      <c r="M5" s="392"/>
      <c r="N5" s="392"/>
      <c r="O5" s="392"/>
      <c r="P5" s="392"/>
      <c r="Q5" s="392"/>
      <c r="R5" s="392"/>
      <c r="S5" s="392"/>
      <c r="T5" s="392"/>
      <c r="U5" s="392"/>
      <c r="V5" s="392"/>
      <c r="W5" s="392"/>
      <c r="X5" s="393"/>
      <c r="Y5" s="329" t="s">
        <v>103</v>
      </c>
      <c r="Z5" s="330"/>
      <c r="AA5" s="330"/>
      <c r="AB5" s="331" t="str">
        <f ca="1">TEXT(TODAY(),"yyyy年mm月dd日")</f>
        <v>2024年10月25日</v>
      </c>
      <c r="AC5" s="331"/>
      <c r="AD5" s="331"/>
      <c r="AE5" s="331"/>
      <c r="AF5" s="331"/>
      <c r="AG5" s="331"/>
      <c r="AH5" s="331"/>
      <c r="AI5" s="332"/>
      <c r="AJ5" s="394"/>
      <c r="AK5" s="323"/>
      <c r="AL5" s="314"/>
      <c r="AM5" s="328"/>
      <c r="AN5" s="133"/>
      <c r="AO5" s="133"/>
      <c r="AP5" s="133"/>
      <c r="AQ5" s="133"/>
      <c r="AR5" s="133"/>
      <c r="AS5" s="133"/>
      <c r="AT5" s="133"/>
      <c r="AU5" s="133"/>
      <c r="AV5" s="133"/>
      <c r="AW5" s="133"/>
      <c r="AX5" s="133"/>
      <c r="AY5" s="133"/>
      <c r="AZ5" s="133"/>
    </row>
    <row r="6" spans="1:63" ht="14.1" customHeight="1" x14ac:dyDescent="0.15">
      <c r="A6" s="254"/>
      <c r="B6" s="437" t="s">
        <v>1</v>
      </c>
      <c r="C6" s="437"/>
      <c r="D6" s="437"/>
      <c r="E6" s="437"/>
      <c r="F6" s="437"/>
      <c r="G6" s="437"/>
      <c r="H6" s="437"/>
      <c r="I6" s="437"/>
      <c r="J6" s="437"/>
      <c r="K6" s="437"/>
      <c r="L6" s="437"/>
      <c r="M6" s="437"/>
      <c r="N6" s="437"/>
      <c r="O6" s="437"/>
      <c r="P6" s="437"/>
      <c r="Q6" s="437"/>
      <c r="R6" s="437"/>
      <c r="S6" s="437"/>
      <c r="T6" s="437"/>
      <c r="U6" s="437"/>
      <c r="V6" s="437"/>
      <c r="W6" s="437"/>
      <c r="X6" s="437"/>
      <c r="Y6" s="438"/>
      <c r="Z6" s="438"/>
      <c r="AA6" s="438"/>
      <c r="AB6" s="438"/>
      <c r="AC6" s="438"/>
      <c r="AD6" s="438"/>
      <c r="AE6" s="438"/>
      <c r="AF6" s="438"/>
      <c r="AG6" s="438"/>
      <c r="AH6" s="438"/>
      <c r="AI6" s="438"/>
      <c r="AJ6" s="437"/>
      <c r="AK6" s="323"/>
      <c r="AL6" s="314"/>
      <c r="AM6" s="328"/>
      <c r="AN6" s="133"/>
      <c r="AO6" s="133"/>
      <c r="AP6" s="133"/>
      <c r="AQ6" s="133"/>
      <c r="AR6" s="133"/>
      <c r="AS6" s="133"/>
      <c r="AT6" s="134"/>
      <c r="AU6" s="134"/>
      <c r="AV6" s="134"/>
      <c r="AW6" s="134"/>
      <c r="AX6" s="134"/>
      <c r="AY6" s="134"/>
      <c r="AZ6" s="134"/>
    </row>
    <row r="7" spans="1:63" ht="6.75" customHeight="1" x14ac:dyDescent="0.15">
      <c r="A7" s="254"/>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323"/>
      <c r="AL7" s="314"/>
      <c r="AM7" s="328"/>
      <c r="AN7" s="131"/>
      <c r="AO7" s="131"/>
      <c r="AP7" s="133"/>
      <c r="AQ7" s="133"/>
      <c r="AR7" s="133"/>
      <c r="AS7" s="133"/>
      <c r="AT7" s="134"/>
      <c r="AU7" s="134"/>
      <c r="AV7" s="134"/>
      <c r="AW7" s="134"/>
      <c r="AX7" s="134"/>
      <c r="AY7" s="134"/>
      <c r="AZ7" s="134"/>
    </row>
    <row r="8" spans="1:63" ht="18.75" customHeight="1" thickBot="1" x14ac:dyDescent="0.2">
      <c r="A8" s="254"/>
      <c r="B8" s="403" t="s">
        <v>80</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323"/>
      <c r="AL8" s="314"/>
      <c r="AM8" s="328"/>
      <c r="AN8" s="131"/>
      <c r="AO8" s="131"/>
      <c r="AP8" s="133"/>
      <c r="AQ8" s="133"/>
      <c r="AR8" s="133"/>
      <c r="AS8" s="133"/>
      <c r="AT8" s="134"/>
      <c r="AU8" s="134"/>
      <c r="AV8" s="134"/>
      <c r="AW8" s="134"/>
      <c r="AX8" s="134"/>
      <c r="AY8" s="134"/>
      <c r="AZ8" s="134"/>
    </row>
    <row r="9" spans="1:63" ht="12.75" customHeight="1" x14ac:dyDescent="0.25">
      <c r="A9" s="255"/>
      <c r="B9" s="395" t="s">
        <v>2</v>
      </c>
      <c r="C9" s="370" t="s">
        <v>81</v>
      </c>
      <c r="D9" s="370"/>
      <c r="E9" s="370"/>
      <c r="F9" s="370"/>
      <c r="G9" s="370"/>
      <c r="H9" s="370"/>
      <c r="I9" s="370"/>
      <c r="J9" s="370"/>
      <c r="K9" s="370"/>
      <c r="L9" s="370"/>
      <c r="M9" s="370"/>
      <c r="N9" s="370"/>
      <c r="O9" s="370"/>
      <c r="P9" s="370"/>
      <c r="Q9" s="370"/>
      <c r="R9" s="370"/>
      <c r="S9" s="370"/>
      <c r="T9" s="370" t="s">
        <v>25</v>
      </c>
      <c r="U9" s="370"/>
      <c r="V9" s="370"/>
      <c r="W9" s="398"/>
      <c r="X9" s="416" t="str">
        <f>IF(AND(入力シート!I12&lt;&gt;"",入力シート!C18&lt;&gt;""),入力シート!C18,"")</f>
        <v/>
      </c>
      <c r="Y9" s="417"/>
      <c r="Z9" s="417"/>
      <c r="AA9" s="417"/>
      <c r="AB9" s="417"/>
      <c r="AC9" s="418"/>
      <c r="AD9" s="76"/>
      <c r="AE9" s="416" t="str">
        <f>IF(AND(入力シート!I12&lt;&gt;"",入力シート!F18&lt;&gt;""),入力シート!F18,"")</f>
        <v/>
      </c>
      <c r="AF9" s="422"/>
      <c r="AG9" s="140"/>
      <c r="AH9" s="416" t="str">
        <f>IF(AND(入力シート!I12&lt;&gt;"",入力シート!H18&lt;&gt;""),入力シート!H18,"")</f>
        <v/>
      </c>
      <c r="AI9" s="422"/>
      <c r="AJ9" s="141"/>
      <c r="AK9" s="362"/>
      <c r="AL9" s="314"/>
      <c r="AM9" s="328"/>
      <c r="AN9" s="131"/>
      <c r="AO9" s="131"/>
      <c r="AP9" s="131"/>
      <c r="AQ9" s="131"/>
      <c r="AR9" s="131"/>
      <c r="AS9" s="131"/>
      <c r="AT9" s="131"/>
      <c r="AU9" s="131"/>
      <c r="AV9" s="131"/>
      <c r="AW9" s="131"/>
      <c r="AX9" s="131"/>
      <c r="AY9" s="131"/>
      <c r="AZ9" s="131"/>
    </row>
    <row r="10" spans="1:63" ht="12.75" customHeight="1" x14ac:dyDescent="0.15">
      <c r="A10" s="255"/>
      <c r="B10" s="396"/>
      <c r="C10" s="424" t="str">
        <f>IF(AND(入力シート!I12&lt;&gt;"",入力シート!C15&lt;&gt;""),DBCS(入力シート!C15),"")</f>
        <v/>
      </c>
      <c r="D10" s="424"/>
      <c r="E10" s="424"/>
      <c r="F10" s="424"/>
      <c r="G10" s="424"/>
      <c r="H10" s="424"/>
      <c r="I10" s="424"/>
      <c r="J10" s="424"/>
      <c r="K10" s="424"/>
      <c r="L10" s="424"/>
      <c r="M10" s="424"/>
      <c r="N10" s="424"/>
      <c r="O10" s="424"/>
      <c r="P10" s="424"/>
      <c r="Q10" s="424"/>
      <c r="R10" s="424"/>
      <c r="S10" s="424"/>
      <c r="T10" s="439" t="s">
        <v>82</v>
      </c>
      <c r="U10" s="439"/>
      <c r="V10" s="439"/>
      <c r="W10" s="440"/>
      <c r="X10" s="419"/>
      <c r="Y10" s="420"/>
      <c r="Z10" s="420"/>
      <c r="AA10" s="420"/>
      <c r="AB10" s="420"/>
      <c r="AC10" s="421"/>
      <c r="AD10" s="137" t="s">
        <v>29</v>
      </c>
      <c r="AE10" s="419"/>
      <c r="AF10" s="423"/>
      <c r="AG10" s="138" t="s">
        <v>17</v>
      </c>
      <c r="AH10" s="419"/>
      <c r="AI10" s="423"/>
      <c r="AJ10" s="142" t="s">
        <v>30</v>
      </c>
      <c r="AK10" s="362"/>
      <c r="AL10" s="314"/>
      <c r="AM10" s="328"/>
      <c r="AN10" s="131"/>
      <c r="AO10" s="131"/>
      <c r="AP10" s="131"/>
      <c r="AQ10" s="131"/>
      <c r="AR10" s="131"/>
      <c r="AS10" s="131"/>
      <c r="AT10" s="131"/>
      <c r="AU10" s="131"/>
      <c r="AV10" s="131"/>
      <c r="AW10" s="131"/>
      <c r="AX10" s="131"/>
      <c r="AY10" s="131"/>
      <c r="AZ10" s="131"/>
    </row>
    <row r="11" spans="1:63" ht="15.75" customHeight="1" x14ac:dyDescent="0.15">
      <c r="A11" s="255"/>
      <c r="B11" s="396"/>
      <c r="C11" s="441" t="s">
        <v>3</v>
      </c>
      <c r="D11" s="441"/>
      <c r="E11" s="441"/>
      <c r="F11" s="441"/>
      <c r="G11" s="441"/>
      <c r="H11" s="441"/>
      <c r="I11" s="441"/>
      <c r="J11" s="441"/>
      <c r="K11" s="441"/>
      <c r="L11" s="441"/>
      <c r="M11" s="441"/>
      <c r="N11" s="441"/>
      <c r="O11" s="441"/>
      <c r="P11" s="441"/>
      <c r="Q11" s="441"/>
      <c r="R11" s="441"/>
      <c r="S11" s="441"/>
      <c r="T11" s="401" t="s">
        <v>4</v>
      </c>
      <c r="U11" s="401"/>
      <c r="V11" s="401"/>
      <c r="W11" s="401"/>
      <c r="X11" s="401"/>
      <c r="Y11" s="401"/>
      <c r="Z11" s="401"/>
      <c r="AA11" s="401"/>
      <c r="AB11" s="401"/>
      <c r="AC11" s="401"/>
      <c r="AD11" s="401"/>
      <c r="AE11" s="401"/>
      <c r="AF11" s="401"/>
      <c r="AG11" s="401"/>
      <c r="AH11" s="401"/>
      <c r="AI11" s="401"/>
      <c r="AJ11" s="402"/>
      <c r="AK11" s="362"/>
      <c r="AL11" s="314"/>
      <c r="AM11" s="328"/>
      <c r="AN11" s="135"/>
      <c r="AO11" s="135"/>
      <c r="AP11" s="131"/>
      <c r="AQ11" s="131"/>
      <c r="AR11" s="131"/>
      <c r="AS11" s="131"/>
      <c r="AT11" s="131"/>
      <c r="AU11" s="131"/>
      <c r="AV11" s="131"/>
      <c r="AW11" s="131"/>
      <c r="AX11" s="131"/>
      <c r="AY11" s="131"/>
      <c r="AZ11" s="131"/>
    </row>
    <row r="12" spans="1:63" ht="22.5" customHeight="1" x14ac:dyDescent="0.15">
      <c r="A12" s="255"/>
      <c r="B12" s="396"/>
      <c r="C12" s="296" t="str">
        <f>IF(AND(入力シート!I12&lt;&gt;"",入力シート!C16&lt;&gt;""),DBCS(入力シート!C16),"")</f>
        <v/>
      </c>
      <c r="D12" s="296"/>
      <c r="E12" s="296"/>
      <c r="F12" s="296"/>
      <c r="G12" s="296"/>
      <c r="H12" s="296"/>
      <c r="I12" s="296"/>
      <c r="J12" s="296"/>
      <c r="K12" s="296"/>
      <c r="L12" s="296"/>
      <c r="M12" s="296"/>
      <c r="N12" s="296"/>
      <c r="O12" s="296"/>
      <c r="P12" s="296"/>
      <c r="Q12" s="296"/>
      <c r="R12" s="296"/>
      <c r="S12" s="296"/>
      <c r="T12" s="399" t="str">
        <f>IF(AND(入力シート!I12&lt;&gt;"",入力シート!C17&lt;&gt;""),入力シート!C17,"")</f>
        <v/>
      </c>
      <c r="U12" s="399"/>
      <c r="V12" s="399"/>
      <c r="W12" s="399"/>
      <c r="X12" s="399"/>
      <c r="Y12" s="399"/>
      <c r="Z12" s="399"/>
      <c r="AA12" s="399"/>
      <c r="AB12" s="399"/>
      <c r="AC12" s="399"/>
      <c r="AD12" s="399"/>
      <c r="AE12" s="399"/>
      <c r="AF12" s="399"/>
      <c r="AG12" s="399"/>
      <c r="AH12" s="399"/>
      <c r="AI12" s="399"/>
      <c r="AJ12" s="400"/>
      <c r="AK12" s="362"/>
      <c r="AL12" s="314"/>
      <c r="AM12" s="328"/>
      <c r="AN12" s="135"/>
      <c r="AO12" s="135"/>
      <c r="AP12" s="131"/>
      <c r="AQ12" s="131"/>
      <c r="AR12" s="131"/>
      <c r="AS12" s="131"/>
      <c r="AT12" s="131"/>
      <c r="AU12" s="131"/>
      <c r="AV12" s="131"/>
      <c r="AW12" s="131"/>
      <c r="AX12" s="131"/>
      <c r="AY12" s="131"/>
      <c r="AZ12" s="131"/>
    </row>
    <row r="13" spans="1:63" ht="14.25" customHeight="1" x14ac:dyDescent="0.15">
      <c r="A13" s="255"/>
      <c r="B13" s="396"/>
      <c r="C13" s="139" t="s">
        <v>83</v>
      </c>
      <c r="D13" s="145"/>
      <c r="E13" s="78" t="s">
        <v>84</v>
      </c>
      <c r="F13" s="245" t="str">
        <f>IF(AND(入力シート!I12&lt;&gt;"",入力シート!C19&lt;&gt;""),DBCS(入力シート!C19),"")</f>
        <v/>
      </c>
      <c r="G13" s="244"/>
      <c r="H13" s="79" t="s">
        <v>14</v>
      </c>
      <c r="I13" s="243" t="str">
        <f>IF(AND(入力シート!I12&lt;&gt;"",入力シート!G19&lt;&gt;""),DBCS(入力シート!G19),"")</f>
        <v/>
      </c>
      <c r="J13" s="246"/>
      <c r="K13" s="246"/>
      <c r="L13" s="244"/>
      <c r="M13" s="337"/>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9"/>
      <c r="AK13" s="362"/>
      <c r="AL13" s="314"/>
      <c r="AM13" s="328"/>
      <c r="AN13" s="136"/>
      <c r="AO13" s="136"/>
      <c r="AP13" s="131"/>
      <c r="AQ13" s="131"/>
      <c r="AR13" s="131"/>
      <c r="AS13" s="131"/>
      <c r="AT13" s="131"/>
      <c r="AU13" s="131"/>
      <c r="AV13" s="131"/>
      <c r="AW13" s="131"/>
      <c r="AX13" s="131"/>
      <c r="AY13" s="131"/>
      <c r="AZ13" s="131"/>
    </row>
    <row r="14" spans="1:63" ht="8.1" customHeight="1" x14ac:dyDescent="0.15">
      <c r="A14" s="255"/>
      <c r="B14" s="396"/>
      <c r="C14" s="247" t="str">
        <f>IF(AND(入力シート!I12&lt;&gt;"",入力シート!C20&lt;&gt;""),DBCS(入力シート!C20),"")</f>
        <v/>
      </c>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8"/>
      <c r="AK14" s="362"/>
      <c r="AL14" s="314"/>
      <c r="AM14" s="328"/>
    </row>
    <row r="15" spans="1:63" ht="14.1" customHeight="1" x14ac:dyDescent="0.15">
      <c r="A15" s="255"/>
      <c r="B15" s="396"/>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50"/>
      <c r="AK15" s="362"/>
      <c r="AL15" s="314"/>
      <c r="AM15" s="328"/>
    </row>
    <row r="16" spans="1:63" ht="6" customHeight="1" x14ac:dyDescent="0.15">
      <c r="A16" s="255"/>
      <c r="B16" s="396"/>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50"/>
      <c r="AK16" s="362"/>
      <c r="AL16" s="314"/>
      <c r="AM16" s="328"/>
    </row>
    <row r="17" spans="1:39" ht="6" customHeight="1" x14ac:dyDescent="0.15">
      <c r="A17" s="255"/>
      <c r="B17" s="396"/>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50"/>
      <c r="AK17" s="362"/>
      <c r="AL17" s="314"/>
      <c r="AM17" s="328"/>
    </row>
    <row r="18" spans="1:39" ht="14.1" customHeight="1" x14ac:dyDescent="0.15">
      <c r="A18" s="255"/>
      <c r="B18" s="396"/>
      <c r="C18" s="274" t="s">
        <v>10</v>
      </c>
      <c r="D18" s="275"/>
      <c r="E18" s="275"/>
      <c r="F18" s="275"/>
      <c r="G18" s="278" t="str">
        <f>IF(AND(入力シート!I12&lt;&gt;"",入力シート!C21&lt;&gt;""),DBCS(入力シート!C21),"")</f>
        <v/>
      </c>
      <c r="H18" s="279"/>
      <c r="I18" s="279"/>
      <c r="J18" s="279"/>
      <c r="K18" s="279"/>
      <c r="L18" s="279"/>
      <c r="M18" s="279"/>
      <c r="N18" s="279"/>
      <c r="O18" s="279"/>
      <c r="P18" s="279"/>
      <c r="Q18" s="279"/>
      <c r="R18" s="279"/>
      <c r="S18" s="280"/>
      <c r="T18" s="274" t="s">
        <v>11</v>
      </c>
      <c r="U18" s="275"/>
      <c r="V18" s="275"/>
      <c r="W18" s="275"/>
      <c r="X18" s="278" t="str">
        <f>IF(AND(入力シート!I12&lt;&gt;"",入力シート!C22&lt;&gt;""),DBCS(入力シート!C22),"")</f>
        <v/>
      </c>
      <c r="Y18" s="279"/>
      <c r="Z18" s="279"/>
      <c r="AA18" s="279"/>
      <c r="AB18" s="279"/>
      <c r="AC18" s="279"/>
      <c r="AD18" s="279"/>
      <c r="AE18" s="279"/>
      <c r="AF18" s="279"/>
      <c r="AG18" s="279"/>
      <c r="AH18" s="279"/>
      <c r="AI18" s="279"/>
      <c r="AJ18" s="284"/>
      <c r="AK18" s="362"/>
      <c r="AL18" s="314"/>
      <c r="AM18" s="328"/>
    </row>
    <row r="19" spans="1:39" ht="14.1" customHeight="1" x14ac:dyDescent="0.15">
      <c r="A19" s="255"/>
      <c r="B19" s="396"/>
      <c r="C19" s="404"/>
      <c r="D19" s="405"/>
      <c r="E19" s="405"/>
      <c r="F19" s="405"/>
      <c r="G19" s="406"/>
      <c r="H19" s="407"/>
      <c r="I19" s="407"/>
      <c r="J19" s="407"/>
      <c r="K19" s="407"/>
      <c r="L19" s="407"/>
      <c r="M19" s="407"/>
      <c r="N19" s="407"/>
      <c r="O19" s="407"/>
      <c r="P19" s="407"/>
      <c r="Q19" s="407"/>
      <c r="R19" s="407"/>
      <c r="S19" s="408"/>
      <c r="T19" s="404"/>
      <c r="U19" s="405"/>
      <c r="V19" s="405"/>
      <c r="W19" s="405"/>
      <c r="X19" s="406"/>
      <c r="Y19" s="407"/>
      <c r="Z19" s="407"/>
      <c r="AA19" s="407"/>
      <c r="AB19" s="407"/>
      <c r="AC19" s="407"/>
      <c r="AD19" s="407"/>
      <c r="AE19" s="407"/>
      <c r="AF19" s="407"/>
      <c r="AG19" s="407"/>
      <c r="AH19" s="407"/>
      <c r="AI19" s="407"/>
      <c r="AJ19" s="409"/>
      <c r="AK19" s="362"/>
      <c r="AL19" s="314"/>
      <c r="AM19" s="328"/>
    </row>
    <row r="20" spans="1:39" ht="14.1" customHeight="1" x14ac:dyDescent="0.15">
      <c r="A20" s="255"/>
      <c r="B20" s="396"/>
      <c r="C20" s="410" t="s">
        <v>12</v>
      </c>
      <c r="D20" s="411"/>
      <c r="E20" s="411"/>
      <c r="F20" s="412"/>
      <c r="G20" s="279" t="str">
        <f>IF(AND(入力シート!I12&lt;&gt;"",入力シート!C23&lt;&gt;""),入力シート!C23,"")</f>
        <v/>
      </c>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84"/>
      <c r="AK20" s="362"/>
      <c r="AL20" s="314"/>
      <c r="AM20" s="328"/>
    </row>
    <row r="21" spans="1:39" ht="14.1" customHeight="1" thickBot="1" x14ac:dyDescent="0.2">
      <c r="A21" s="255"/>
      <c r="B21" s="397"/>
      <c r="C21" s="413"/>
      <c r="D21" s="414"/>
      <c r="E21" s="414"/>
      <c r="F21" s="415"/>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5"/>
      <c r="AK21" s="362"/>
      <c r="AL21" s="314"/>
      <c r="AM21" s="328"/>
    </row>
    <row r="22" spans="1:39" ht="14.1" customHeight="1" x14ac:dyDescent="0.15">
      <c r="A22" s="254"/>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L22" s="314"/>
      <c r="AM22" s="328"/>
    </row>
    <row r="23" spans="1:39" ht="18.75" customHeight="1" x14ac:dyDescent="0.15">
      <c r="A23" s="254"/>
      <c r="B23" s="442" t="s">
        <v>85</v>
      </c>
      <c r="C23" s="442"/>
      <c r="D23" s="442"/>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23"/>
      <c r="AL23" s="314"/>
      <c r="AM23" s="328"/>
    </row>
    <row r="24" spans="1:39" ht="14.1" customHeight="1" x14ac:dyDescent="0.15">
      <c r="A24" s="255"/>
      <c r="B24" s="340" t="str">
        <f>IF(AND(入力シート!I12&lt;&gt;"",入力シート!C26&lt;&gt;""),入力シート!C26,"")</f>
        <v/>
      </c>
      <c r="C24" s="341"/>
      <c r="D24" s="342"/>
      <c r="E24" s="346" t="s">
        <v>86</v>
      </c>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23"/>
      <c r="AL24" s="314"/>
      <c r="AM24" s="328"/>
    </row>
    <row r="25" spans="1:39" ht="20.25" customHeight="1" x14ac:dyDescent="0.15">
      <c r="A25" s="255"/>
      <c r="B25" s="343"/>
      <c r="C25" s="344"/>
      <c r="D25" s="345"/>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23"/>
      <c r="AL25" s="314"/>
      <c r="AM25" s="328"/>
    </row>
    <row r="26" spans="1:39" ht="14.1" customHeight="1" x14ac:dyDescent="0.15">
      <c r="A26" s="254"/>
      <c r="B26" s="443" t="s">
        <v>87</v>
      </c>
      <c r="C26" s="443"/>
      <c r="D26" s="443"/>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323"/>
      <c r="AL26" s="314"/>
      <c r="AM26" s="328"/>
    </row>
    <row r="27" spans="1:39" ht="14.1" customHeight="1" x14ac:dyDescent="0.15">
      <c r="A27" s="254"/>
      <c r="B27" s="445" t="s">
        <v>88</v>
      </c>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323"/>
      <c r="AL27" s="314"/>
      <c r="AM27" s="328"/>
    </row>
    <row r="28" spans="1:39" ht="14.1" customHeight="1" x14ac:dyDescent="0.15">
      <c r="A28" s="254"/>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323"/>
      <c r="AL28" s="314"/>
      <c r="AM28" s="328"/>
    </row>
    <row r="29" spans="1:39" ht="16.5" customHeight="1" x14ac:dyDescent="0.15">
      <c r="A29" s="254"/>
      <c r="B29" s="363" t="s">
        <v>89</v>
      </c>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23"/>
      <c r="AL29" s="314"/>
      <c r="AM29" s="328"/>
    </row>
    <row r="30" spans="1:39" ht="5.0999999999999996" customHeight="1" x14ac:dyDescent="0.15">
      <c r="A30" s="254"/>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23"/>
      <c r="AL30" s="314"/>
      <c r="AM30" s="328"/>
    </row>
    <row r="31" spans="1:39" ht="14.1" customHeight="1" x14ac:dyDescent="0.15">
      <c r="A31" s="254"/>
      <c r="B31" s="392"/>
      <c r="C31" s="426" t="s">
        <v>90</v>
      </c>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323"/>
      <c r="AL31" s="314"/>
      <c r="AM31" s="328"/>
    </row>
    <row r="32" spans="1:39" ht="14.1" customHeight="1" x14ac:dyDescent="0.15">
      <c r="A32" s="254"/>
      <c r="B32" s="392"/>
      <c r="C32" s="448" t="s">
        <v>91</v>
      </c>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323"/>
      <c r="AL32" s="314"/>
      <c r="AM32" s="328"/>
    </row>
    <row r="33" spans="1:58" ht="16.5" customHeight="1" x14ac:dyDescent="0.15">
      <c r="A33" s="254"/>
      <c r="B33" s="392"/>
      <c r="C33" s="448" t="s">
        <v>143</v>
      </c>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323"/>
      <c r="AL33" s="314"/>
      <c r="AM33" s="328"/>
    </row>
    <row r="34" spans="1:58" ht="16.5" customHeight="1" x14ac:dyDescent="0.15">
      <c r="A34" s="254"/>
      <c r="B34" s="392"/>
      <c r="C34" s="448" t="s">
        <v>92</v>
      </c>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323"/>
      <c r="AL34" s="314"/>
      <c r="AM34" s="328"/>
    </row>
    <row r="35" spans="1:58" ht="16.5" customHeight="1" x14ac:dyDescent="0.15">
      <c r="A35" s="254"/>
      <c r="B35" s="392"/>
      <c r="C35" s="449" t="s">
        <v>141</v>
      </c>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323"/>
      <c r="AL35" s="314"/>
      <c r="AM35" s="328"/>
    </row>
    <row r="36" spans="1:58" ht="5.0999999999999996" customHeight="1" thickBot="1" x14ac:dyDescent="0.2">
      <c r="A36" s="254"/>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323"/>
      <c r="AL36" s="314"/>
      <c r="AM36" s="328"/>
    </row>
    <row r="37" spans="1:58" ht="14.1" customHeight="1" x14ac:dyDescent="0.15">
      <c r="A37" s="255"/>
      <c r="B37" s="348" t="s">
        <v>5</v>
      </c>
      <c r="C37" s="351" t="s">
        <v>26</v>
      </c>
      <c r="D37" s="351"/>
      <c r="E37" s="351"/>
      <c r="F37" s="351"/>
      <c r="G37" s="351"/>
      <c r="H37" s="351"/>
      <c r="I37" s="333" t="str">
        <f>IF(AND(入力シート!I12&lt;&gt;"",入力シート!I29&lt;&gt;""),LEFT(DBCS(入力シート!I29),1),"")</f>
        <v/>
      </c>
      <c r="J37" s="334"/>
      <c r="K37" s="353" t="str">
        <f>IF(AND(入力シート!I12&lt;&gt;"",入力シート!I29&lt;&gt;""),MID(DBCS(入力シート!I29),2,1),"")</f>
        <v/>
      </c>
      <c r="L37" s="354"/>
      <c r="M37" s="357" t="str">
        <f>IF(AND(入力シート!I12&lt;&gt;"",入力シート!I29&lt;&gt;""),MID(DBCS(入力シート!I29),3,1),"")</f>
        <v/>
      </c>
      <c r="N37" s="333"/>
      <c r="O37" s="359" t="s">
        <v>14</v>
      </c>
      <c r="P37" s="359"/>
      <c r="Q37" s="359"/>
      <c r="R37" s="333" t="str">
        <f>IF(AND(入力シート!I12&lt;&gt;"",入力シート!K29&lt;&gt;""),LEFT(DBCS(入力シート!K29),1),"")</f>
        <v/>
      </c>
      <c r="S37" s="354"/>
      <c r="T37" s="357" t="str">
        <f>IF(AND(入力シート!I12&lt;&gt;"",入力シート!K29&lt;&gt;""),RIGHT(DBCS(入力シート!K29),1),"")</f>
        <v/>
      </c>
      <c r="U37" s="333"/>
      <c r="V37" s="359" t="s">
        <v>14</v>
      </c>
      <c r="W37" s="359"/>
      <c r="X37" s="359"/>
      <c r="Y37" s="333" t="str">
        <f>IF(AND(入力シート!I12&lt;&gt;"",入力シート!N29&lt;&gt;""),LEFT(DBCS(入力シート!N29),1),"")</f>
        <v/>
      </c>
      <c r="Z37" s="334"/>
      <c r="AA37" s="353" t="str">
        <f>IF(AND(入力シート!I12&lt;&gt;"",入力シート!N29&lt;&gt;""),MID(DBCS(入力シート!N29),2,1),"")</f>
        <v/>
      </c>
      <c r="AB37" s="334"/>
      <c r="AC37" s="353" t="str">
        <f>IF(AND(入力シート!I12&lt;&gt;"",入力シート!N29&lt;&gt;""),MID(DBCS(入力シート!N29),3,1),"")</f>
        <v/>
      </c>
      <c r="AD37" s="334"/>
      <c r="AE37" s="353" t="str">
        <f>IF(AND(入力シート!I12&lt;&gt;"",入力シート!N29&lt;&gt;""),MID(DBCS(入力シート!N29),4,1),"")</f>
        <v/>
      </c>
      <c r="AF37" s="334"/>
      <c r="AG37" s="353" t="str">
        <f>IF(AND(入力シート!I12&lt;&gt;"",入力シート!N29&lt;&gt;""),MID(DBCS(入力シート!N29),5,1),"")</f>
        <v/>
      </c>
      <c r="AH37" s="334"/>
      <c r="AI37" s="353" t="str">
        <f>IF(AND(入力シート!I12&lt;&gt;"",入力シート!N29&lt;&gt;""),MID(DBCS(入力シート!N29),6,1),"")</f>
        <v/>
      </c>
      <c r="AJ37" s="446"/>
      <c r="AK37" s="362"/>
      <c r="AL37" s="314"/>
      <c r="AM37" s="328"/>
    </row>
    <row r="38" spans="1:58" ht="14.1" customHeight="1" x14ac:dyDescent="0.15">
      <c r="A38" s="255"/>
      <c r="B38" s="349"/>
      <c r="C38" s="352"/>
      <c r="D38" s="352"/>
      <c r="E38" s="352"/>
      <c r="F38" s="352"/>
      <c r="G38" s="352"/>
      <c r="H38" s="352"/>
      <c r="I38" s="335"/>
      <c r="J38" s="336"/>
      <c r="K38" s="355"/>
      <c r="L38" s="356"/>
      <c r="M38" s="358"/>
      <c r="N38" s="335"/>
      <c r="O38" s="360"/>
      <c r="P38" s="360"/>
      <c r="Q38" s="360"/>
      <c r="R38" s="335"/>
      <c r="S38" s="356"/>
      <c r="T38" s="358"/>
      <c r="U38" s="335"/>
      <c r="V38" s="360"/>
      <c r="W38" s="360"/>
      <c r="X38" s="360"/>
      <c r="Y38" s="335"/>
      <c r="Z38" s="336"/>
      <c r="AA38" s="355"/>
      <c r="AB38" s="336"/>
      <c r="AC38" s="355"/>
      <c r="AD38" s="336"/>
      <c r="AE38" s="355"/>
      <c r="AF38" s="336"/>
      <c r="AG38" s="355"/>
      <c r="AH38" s="336"/>
      <c r="AI38" s="355"/>
      <c r="AJ38" s="447"/>
      <c r="AK38" s="362"/>
      <c r="AL38" s="314"/>
      <c r="AM38" s="328"/>
    </row>
    <row r="39" spans="1:58" ht="20.25" customHeight="1" x14ac:dyDescent="0.15">
      <c r="A39" s="255"/>
      <c r="B39" s="349"/>
      <c r="C39" s="268" t="str">
        <f>IF(AND(入力シート!I12&lt;&gt;"",入力シート!$I$30="全額"),"〇","□")</f>
        <v>□</v>
      </c>
      <c r="D39" s="268"/>
      <c r="E39" s="361" t="s">
        <v>15</v>
      </c>
      <c r="F39" s="361"/>
      <c r="G39" s="361"/>
      <c r="H39" s="361"/>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c r="AK39" s="362"/>
      <c r="AL39" s="314"/>
      <c r="AM39" s="328"/>
    </row>
    <row r="40" spans="1:58" ht="20.25" customHeight="1" x14ac:dyDescent="0.15">
      <c r="A40" s="255"/>
      <c r="B40" s="349"/>
      <c r="C40" s="268"/>
      <c r="D40" s="268"/>
      <c r="E40" s="361"/>
      <c r="F40" s="361"/>
      <c r="G40" s="361"/>
      <c r="H40" s="361"/>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7"/>
      <c r="AK40" s="362"/>
      <c r="AL40" s="314"/>
      <c r="AM40" s="328"/>
    </row>
    <row r="41" spans="1:58" ht="10.5" customHeight="1" x14ac:dyDescent="0.15">
      <c r="A41" s="255"/>
      <c r="B41" s="349"/>
      <c r="C41" s="268" t="str">
        <f>IF(AND(入力シート!I12&lt;&gt;"",OR(入力シート!$I$30="一部（A：回数で申込）",入力シート!$I$30="一部（B：上限金額で申込）")),"〇","□")</f>
        <v>□</v>
      </c>
      <c r="D41" s="268"/>
      <c r="E41" s="361" t="s">
        <v>16</v>
      </c>
      <c r="F41" s="361"/>
      <c r="G41" s="361"/>
      <c r="H41" s="361"/>
      <c r="I41" s="272" t="s">
        <v>6</v>
      </c>
      <c r="J41" s="272"/>
      <c r="K41" s="272"/>
      <c r="L41" s="373" t="s">
        <v>93</v>
      </c>
      <c r="M41" s="373"/>
      <c r="N41" s="381"/>
      <c r="O41" s="383" t="str">
        <f>IF(AND(入力シート!J31&lt;&gt;"",入力シート!I12&lt;&gt;"",入力シート!I30="一部（A：回数で申込）"),入力シート!J31,"")</f>
        <v/>
      </c>
      <c r="P41" s="335"/>
      <c r="Q41" s="336"/>
      <c r="R41" s="387" t="s">
        <v>20</v>
      </c>
      <c r="S41" s="361"/>
      <c r="T41" s="361"/>
      <c r="U41" s="272" t="s">
        <v>7</v>
      </c>
      <c r="V41" s="272"/>
      <c r="W41" s="272"/>
      <c r="X41" s="324" t="str">
        <f>IF(AND(入力シート!I32&lt;&gt;"",入力シート!I12&lt;&gt;"",入力シート!I30="一部（B：上限金額で申込）"),入力シート!I32,"")</f>
        <v/>
      </c>
      <c r="Y41" s="324"/>
      <c r="Z41" s="324"/>
      <c r="AA41" s="324"/>
      <c r="AB41" s="324"/>
      <c r="AC41" s="324"/>
      <c r="AD41" s="324"/>
      <c r="AE41" s="325"/>
      <c r="AF41" s="372" t="s">
        <v>94</v>
      </c>
      <c r="AG41" s="373"/>
      <c r="AH41" s="373"/>
      <c r="AI41" s="373"/>
      <c r="AJ41" s="374"/>
      <c r="AK41" s="362"/>
      <c r="AL41" s="314"/>
      <c r="AM41" s="328"/>
    </row>
    <row r="42" spans="1:58" ht="30" customHeight="1" thickBot="1" x14ac:dyDescent="0.2">
      <c r="A42" s="255"/>
      <c r="B42" s="350"/>
      <c r="C42" s="269"/>
      <c r="D42" s="269"/>
      <c r="E42" s="380"/>
      <c r="F42" s="380"/>
      <c r="G42" s="380"/>
      <c r="H42" s="380"/>
      <c r="I42" s="273"/>
      <c r="J42" s="273"/>
      <c r="K42" s="273"/>
      <c r="L42" s="376"/>
      <c r="M42" s="376"/>
      <c r="N42" s="382"/>
      <c r="O42" s="384"/>
      <c r="P42" s="385"/>
      <c r="Q42" s="386"/>
      <c r="R42" s="388"/>
      <c r="S42" s="380"/>
      <c r="T42" s="380"/>
      <c r="U42" s="273"/>
      <c r="V42" s="273"/>
      <c r="W42" s="273"/>
      <c r="X42" s="326"/>
      <c r="Y42" s="326"/>
      <c r="Z42" s="326"/>
      <c r="AA42" s="326"/>
      <c r="AB42" s="326"/>
      <c r="AC42" s="326"/>
      <c r="AD42" s="326"/>
      <c r="AE42" s="327"/>
      <c r="AF42" s="375"/>
      <c r="AG42" s="376"/>
      <c r="AH42" s="376"/>
      <c r="AI42" s="376"/>
      <c r="AJ42" s="377"/>
      <c r="AK42" s="362"/>
      <c r="AL42" s="314"/>
      <c r="AM42" s="328"/>
    </row>
    <row r="43" spans="1:58" ht="14.1" customHeight="1" x14ac:dyDescent="0.15">
      <c r="A43" s="255"/>
      <c r="B43" s="256" t="s">
        <v>8</v>
      </c>
      <c r="C43" s="259" t="s">
        <v>26</v>
      </c>
      <c r="D43" s="259"/>
      <c r="E43" s="259"/>
      <c r="F43" s="259"/>
      <c r="G43" s="259"/>
      <c r="H43" s="259"/>
      <c r="I43" s="261" t="str">
        <f>IF(AND(入力シート!I12&lt;&gt;"",入力シート!O33&lt;&gt;"",入力シート!I33&lt;&gt;""),LEFT(DBCS(入力シート!I33),1),"")</f>
        <v/>
      </c>
      <c r="J43" s="262"/>
      <c r="K43" s="287" t="str">
        <f>IF(AND(入力シート!I12&lt;&gt;"",入力シート!O33&lt;&gt;"",入力シート!I33&lt;&gt;""),MID(DBCS(入力シート!I33),2,1),"")</f>
        <v/>
      </c>
      <c r="L43" s="300"/>
      <c r="M43" s="287" t="str">
        <f>IF(AND(入力シート!I12&lt;&gt;"",入力シート!O33&lt;&gt;"",入力シート!I33&lt;&gt;""),MID(DBCS(入力シート!I33),3,1),"")</f>
        <v/>
      </c>
      <c r="N43" s="296"/>
      <c r="O43" s="298" t="s">
        <v>14</v>
      </c>
      <c r="P43" s="298"/>
      <c r="Q43" s="298"/>
      <c r="R43" s="296" t="str">
        <f>IF(AND(入力シート!I12&lt;&gt;"",入力シート!O33&lt;&gt;"",入力シート!K33&lt;&gt;""),LEFT(DBCS(入力シート!K33),1),"")</f>
        <v/>
      </c>
      <c r="S43" s="378"/>
      <c r="T43" s="295" t="str">
        <f>IF(AND(入力シート!I12&lt;&gt;"",入力シート!O33&lt;&gt;"",入力シート!K33&lt;&gt;""),RIGHT(DBCS(入力シート!K33),1),"")</f>
        <v/>
      </c>
      <c r="U43" s="296"/>
      <c r="V43" s="298" t="s">
        <v>14</v>
      </c>
      <c r="W43" s="298"/>
      <c r="X43" s="298"/>
      <c r="Y43" s="296" t="str">
        <f>IF(AND(入力シート!I12&lt;&gt;"",入力シート!O33&lt;&gt;"",入力シート!N33&lt;&gt;""),LEFT(DBCS(入力シート!N33),1),"")</f>
        <v/>
      </c>
      <c r="Z43" s="300"/>
      <c r="AA43" s="287" t="str">
        <f>IF(AND(入力シート!I12&lt;&gt;"",入力シート!O33&lt;&gt;"",入力シート!N33&lt;&gt;""),MID(DBCS(入力シート!N33),2,1),"")</f>
        <v/>
      </c>
      <c r="AB43" s="300"/>
      <c r="AC43" s="287" t="str">
        <f>IF(AND(入力シート!I12&lt;&gt;"",入力シート!O33&lt;&gt;"",入力シート!N33&lt;&gt;""),MID(DBCS(入力シート!N33),3,1),"")</f>
        <v/>
      </c>
      <c r="AD43" s="300"/>
      <c r="AE43" s="287" t="str">
        <f>IF(AND(入力シート!I12&lt;&gt;"",入力シート!O33&lt;&gt;"",入力シート!N33&lt;&gt;""),MID(DBCS(入力シート!N33),4,1),"")</f>
        <v/>
      </c>
      <c r="AF43" s="300"/>
      <c r="AG43" s="287" t="str">
        <f>IF(AND(入力シート!I12&lt;&gt;"",入力シート!O33&lt;&gt;"",入力シート!N33&lt;&gt;""),MID(DBCS(入力シート!N33),5,1),"")</f>
        <v/>
      </c>
      <c r="AH43" s="300"/>
      <c r="AI43" s="287" t="str">
        <f>IF(AND(入力シート!I12&lt;&gt;"",入力シート!O33&lt;&gt;"",入力シート!N33&lt;&gt;""),MID(DBCS(入力シート!N33),6,1),"")</f>
        <v/>
      </c>
      <c r="AJ43" s="288"/>
      <c r="AK43" s="362"/>
      <c r="AL43" s="314"/>
      <c r="AM43" s="328"/>
    </row>
    <row r="44" spans="1:58" ht="14.1" customHeight="1" x14ac:dyDescent="0.15">
      <c r="A44" s="255"/>
      <c r="B44" s="257"/>
      <c r="C44" s="260"/>
      <c r="D44" s="260"/>
      <c r="E44" s="260"/>
      <c r="F44" s="260"/>
      <c r="G44" s="260"/>
      <c r="H44" s="260"/>
      <c r="I44" s="263"/>
      <c r="J44" s="264"/>
      <c r="K44" s="289"/>
      <c r="L44" s="301"/>
      <c r="M44" s="289"/>
      <c r="N44" s="249"/>
      <c r="O44" s="299"/>
      <c r="P44" s="299"/>
      <c r="Q44" s="299"/>
      <c r="R44" s="249"/>
      <c r="S44" s="379"/>
      <c r="T44" s="297"/>
      <c r="U44" s="249"/>
      <c r="V44" s="299"/>
      <c r="W44" s="299"/>
      <c r="X44" s="299"/>
      <c r="Y44" s="249"/>
      <c r="Z44" s="301"/>
      <c r="AA44" s="289"/>
      <c r="AB44" s="301"/>
      <c r="AC44" s="289"/>
      <c r="AD44" s="301"/>
      <c r="AE44" s="289"/>
      <c r="AF44" s="301"/>
      <c r="AG44" s="289"/>
      <c r="AH44" s="301"/>
      <c r="AI44" s="289"/>
      <c r="AJ44" s="250"/>
      <c r="AK44" s="362"/>
      <c r="AL44" s="314"/>
      <c r="AM44" s="328"/>
    </row>
    <row r="45" spans="1:58" ht="20.25" customHeight="1" x14ac:dyDescent="0.15">
      <c r="A45" s="255"/>
      <c r="B45" s="257"/>
      <c r="C45" s="268" t="str">
        <f>IF(AND(入力シート!I12&lt;&gt;"",入力シート!$O$33&lt;&gt;"",入力シート!$I$34="全額"),"〇","□")</f>
        <v>□</v>
      </c>
      <c r="D45" s="268"/>
      <c r="E45" s="270" t="s">
        <v>15</v>
      </c>
      <c r="F45" s="270"/>
      <c r="G45" s="270"/>
      <c r="H45" s="270"/>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7"/>
      <c r="AK45" s="362"/>
      <c r="AL45" s="314"/>
      <c r="AM45" s="328"/>
    </row>
    <row r="46" spans="1:58" ht="20.25" customHeight="1" x14ac:dyDescent="0.15">
      <c r="A46" s="255"/>
      <c r="B46" s="257"/>
      <c r="C46" s="268"/>
      <c r="D46" s="268"/>
      <c r="E46" s="270"/>
      <c r="F46" s="270"/>
      <c r="G46" s="270"/>
      <c r="H46" s="270"/>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7"/>
      <c r="AK46" s="362"/>
      <c r="AL46" s="314"/>
      <c r="AM46" s="328"/>
    </row>
    <row r="47" spans="1:58" ht="10.5" customHeight="1" x14ac:dyDescent="0.15">
      <c r="A47" s="255"/>
      <c r="B47" s="257"/>
      <c r="C47" s="268" t="str">
        <f>IF(AND(入力シート!$O$33&lt;&gt;"",入力シート!I12&lt;&gt;"",OR(入力シート!$I$34="一部（A：回数で申込）",入力シート!$I$34="一部（B：上限金額で申込）")),"〇","□")</f>
        <v>□</v>
      </c>
      <c r="D47" s="268"/>
      <c r="E47" s="270" t="s">
        <v>16</v>
      </c>
      <c r="F47" s="270"/>
      <c r="G47" s="270"/>
      <c r="H47" s="270"/>
      <c r="I47" s="272" t="s">
        <v>6</v>
      </c>
      <c r="J47" s="272"/>
      <c r="K47" s="272"/>
      <c r="L47" s="318" t="s">
        <v>93</v>
      </c>
      <c r="M47" s="318"/>
      <c r="N47" s="319"/>
      <c r="O47" s="290" t="str">
        <f>IF(AND(入力シート!O33&lt;&gt;"",入力シート!I12&lt;&gt;"",入力シート!J35&lt;&gt;"",入力シート!I34="一部（A：回数で申込）"),入力シート!J35,"")</f>
        <v/>
      </c>
      <c r="P47" s="249"/>
      <c r="Q47" s="291"/>
      <c r="R47" s="302" t="s">
        <v>20</v>
      </c>
      <c r="S47" s="270"/>
      <c r="T47" s="270"/>
      <c r="U47" s="272" t="s">
        <v>7</v>
      </c>
      <c r="V47" s="272"/>
      <c r="W47" s="272"/>
      <c r="X47" s="304" t="str">
        <f>IF(AND(入力シート!O33&lt;&gt;"",入力シート!I12&lt;&gt;"",入力シート!I36&lt;&gt;"",入力シート!I34="一部（B：上限金額で申込）"),入力シート!I36,"")</f>
        <v/>
      </c>
      <c r="Y47" s="304"/>
      <c r="Z47" s="304"/>
      <c r="AA47" s="304"/>
      <c r="AB47" s="304"/>
      <c r="AC47" s="304"/>
      <c r="AD47" s="304"/>
      <c r="AE47" s="305"/>
      <c r="AF47" s="308" t="s">
        <v>95</v>
      </c>
      <c r="AG47" s="309"/>
      <c r="AH47" s="309"/>
      <c r="AI47" s="309"/>
      <c r="AJ47" s="310"/>
      <c r="AK47" s="362"/>
      <c r="AL47" s="314"/>
      <c r="AM47" s="328"/>
    </row>
    <row r="48" spans="1:58" ht="30" customHeight="1" thickBot="1" x14ac:dyDescent="0.2">
      <c r="A48" s="255"/>
      <c r="B48" s="258"/>
      <c r="C48" s="269"/>
      <c r="D48" s="269"/>
      <c r="E48" s="271"/>
      <c r="F48" s="271"/>
      <c r="G48" s="271"/>
      <c r="H48" s="271"/>
      <c r="I48" s="273"/>
      <c r="J48" s="273"/>
      <c r="K48" s="273"/>
      <c r="L48" s="320"/>
      <c r="M48" s="320"/>
      <c r="N48" s="321"/>
      <c r="O48" s="292"/>
      <c r="P48" s="293"/>
      <c r="Q48" s="294"/>
      <c r="R48" s="303"/>
      <c r="S48" s="271"/>
      <c r="T48" s="271"/>
      <c r="U48" s="273"/>
      <c r="V48" s="273"/>
      <c r="W48" s="273"/>
      <c r="X48" s="306"/>
      <c r="Y48" s="306"/>
      <c r="Z48" s="306"/>
      <c r="AA48" s="306"/>
      <c r="AB48" s="306"/>
      <c r="AC48" s="306"/>
      <c r="AD48" s="306"/>
      <c r="AE48" s="307"/>
      <c r="AF48" s="311"/>
      <c r="AG48" s="312"/>
      <c r="AH48" s="312"/>
      <c r="AI48" s="312"/>
      <c r="AJ48" s="313"/>
      <c r="AK48" s="362"/>
      <c r="AL48" s="314"/>
      <c r="AM48" s="328"/>
      <c r="AN48" s="27"/>
      <c r="AO48" s="27"/>
      <c r="AP48" s="27"/>
      <c r="AQ48" s="27"/>
      <c r="AR48" s="27"/>
      <c r="AS48" s="27"/>
      <c r="AT48" s="27"/>
      <c r="AU48" s="27"/>
      <c r="AV48" s="27"/>
      <c r="AW48" s="27"/>
      <c r="AX48" s="27"/>
      <c r="AY48" s="27"/>
      <c r="AZ48" s="27"/>
      <c r="BA48" s="27"/>
      <c r="BB48" s="27"/>
      <c r="BC48" s="27"/>
      <c r="BD48" s="27"/>
      <c r="BE48" s="27"/>
      <c r="BF48" s="13"/>
    </row>
    <row r="49" spans="1:58" ht="14.1" customHeight="1" x14ac:dyDescent="0.15">
      <c r="A49" s="254"/>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3"/>
      <c r="AL49" s="314"/>
      <c r="AM49" s="328"/>
      <c r="AN49" s="27"/>
      <c r="AO49" s="27"/>
      <c r="AP49" s="27"/>
      <c r="AQ49" s="27"/>
      <c r="AR49" s="27"/>
      <c r="AS49" s="27"/>
      <c r="AT49" s="27"/>
      <c r="AU49" s="27"/>
      <c r="AV49" s="27"/>
      <c r="AW49" s="27"/>
      <c r="AX49" s="27"/>
      <c r="AY49" s="27"/>
      <c r="AZ49" s="27"/>
      <c r="BA49" s="27"/>
      <c r="BB49" s="27"/>
      <c r="BC49" s="27"/>
      <c r="BD49" s="27"/>
      <c r="BE49" s="27"/>
      <c r="BF49" s="13"/>
    </row>
    <row r="50" spans="1:58" ht="18.75" customHeight="1" x14ac:dyDescent="0.15">
      <c r="A50" s="254"/>
      <c r="B50" s="363" t="s">
        <v>96</v>
      </c>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23"/>
      <c r="AL50" s="314"/>
      <c r="AM50" s="328"/>
    </row>
    <row r="51" spans="1:58" x14ac:dyDescent="0.15">
      <c r="A51" s="254"/>
      <c r="B51" s="364" t="s">
        <v>97</v>
      </c>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364"/>
      <c r="AK51" s="323"/>
      <c r="AL51" s="314"/>
      <c r="AM51" s="328"/>
    </row>
    <row r="52" spans="1:58" ht="3.95" customHeight="1" thickBot="1" x14ac:dyDescent="0.2">
      <c r="A52" s="254"/>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23"/>
      <c r="AL52" s="314"/>
      <c r="AM52" s="328"/>
    </row>
    <row r="53" spans="1:58" ht="12.75" customHeight="1" x14ac:dyDescent="0.15">
      <c r="A53" s="255"/>
      <c r="B53" s="366" t="s">
        <v>9</v>
      </c>
      <c r="C53" s="369" t="s">
        <v>13</v>
      </c>
      <c r="D53" s="369"/>
      <c r="E53" s="369"/>
      <c r="F53" s="369"/>
      <c r="G53" s="369"/>
      <c r="H53" s="369"/>
      <c r="I53" s="369"/>
      <c r="J53" s="369"/>
      <c r="K53" s="369"/>
      <c r="L53" s="369"/>
      <c r="M53" s="369"/>
      <c r="N53" s="369"/>
      <c r="O53" s="369"/>
      <c r="P53" s="369"/>
      <c r="Q53" s="369"/>
      <c r="R53" s="369"/>
      <c r="S53" s="369"/>
      <c r="T53" s="370" t="s">
        <v>98</v>
      </c>
      <c r="U53" s="370"/>
      <c r="V53" s="370"/>
      <c r="W53" s="370"/>
      <c r="X53" s="370"/>
      <c r="Y53" s="370"/>
      <c r="Z53" s="370"/>
      <c r="AA53" s="370"/>
      <c r="AB53" s="370"/>
      <c r="AC53" s="370"/>
      <c r="AD53" s="370"/>
      <c r="AE53" s="370"/>
      <c r="AF53" s="370"/>
      <c r="AG53" s="370"/>
      <c r="AH53" s="370"/>
      <c r="AI53" s="370"/>
      <c r="AJ53" s="371"/>
      <c r="AK53" s="362"/>
      <c r="AL53" s="314"/>
      <c r="AM53" s="328"/>
    </row>
    <row r="54" spans="1:58" ht="12.75" customHeight="1" x14ac:dyDescent="0.15">
      <c r="A54" s="255"/>
      <c r="B54" s="367"/>
      <c r="C54" s="265" t="str">
        <f>IF(AND(入力シート!O40&lt;&gt;"",入力シート!I12&lt;&gt;"",入力シート!C40&lt;&gt;""),DBCS(入力シート!C40),"")</f>
        <v/>
      </c>
      <c r="D54" s="265"/>
      <c r="E54" s="265"/>
      <c r="F54" s="265"/>
      <c r="G54" s="265"/>
      <c r="H54" s="265"/>
      <c r="I54" s="265"/>
      <c r="J54" s="265"/>
      <c r="K54" s="265"/>
      <c r="L54" s="265"/>
      <c r="M54" s="265"/>
      <c r="N54" s="265"/>
      <c r="O54" s="265"/>
      <c r="P54" s="265"/>
      <c r="Q54" s="265"/>
      <c r="R54" s="265"/>
      <c r="S54" s="265"/>
      <c r="T54" s="247" t="str">
        <f>IF(AND(入力シート!O40&lt;&gt;"",入力シート!I12&lt;&gt;"",入力シート!C42&lt;&gt;""),入力シート!C42,"")</f>
        <v/>
      </c>
      <c r="U54" s="247"/>
      <c r="V54" s="247"/>
      <c r="W54" s="247"/>
      <c r="X54" s="247"/>
      <c r="Y54" s="247"/>
      <c r="Z54" s="247"/>
      <c r="AA54" s="247"/>
      <c r="AB54" s="247"/>
      <c r="AC54" s="247"/>
      <c r="AD54" s="247"/>
      <c r="AE54" s="247"/>
      <c r="AF54" s="247"/>
      <c r="AG54" s="247"/>
      <c r="AH54" s="247"/>
      <c r="AI54" s="247"/>
      <c r="AJ54" s="248"/>
      <c r="AK54" s="362"/>
      <c r="AL54" s="314"/>
      <c r="AM54" s="328"/>
    </row>
    <row r="55" spans="1:58" ht="12.75" customHeight="1" x14ac:dyDescent="0.15">
      <c r="A55" s="255"/>
      <c r="B55" s="367"/>
      <c r="C55" s="317" t="s">
        <v>99</v>
      </c>
      <c r="D55" s="317"/>
      <c r="E55" s="317"/>
      <c r="F55" s="317"/>
      <c r="G55" s="317"/>
      <c r="H55" s="317"/>
      <c r="I55" s="317"/>
      <c r="J55" s="317"/>
      <c r="K55" s="317"/>
      <c r="L55" s="317"/>
      <c r="M55" s="317"/>
      <c r="N55" s="317"/>
      <c r="O55" s="317"/>
      <c r="P55" s="317"/>
      <c r="Q55" s="317"/>
      <c r="R55" s="317"/>
      <c r="S55" s="317"/>
      <c r="T55" s="249"/>
      <c r="U55" s="249"/>
      <c r="V55" s="249"/>
      <c r="W55" s="249"/>
      <c r="X55" s="249"/>
      <c r="Y55" s="249"/>
      <c r="Z55" s="249"/>
      <c r="AA55" s="249"/>
      <c r="AB55" s="249"/>
      <c r="AC55" s="249"/>
      <c r="AD55" s="249"/>
      <c r="AE55" s="249"/>
      <c r="AF55" s="249"/>
      <c r="AG55" s="249"/>
      <c r="AH55" s="249"/>
      <c r="AI55" s="249"/>
      <c r="AJ55" s="250"/>
      <c r="AK55" s="362"/>
      <c r="AL55" s="314"/>
      <c r="AM55" s="328"/>
    </row>
    <row r="56" spans="1:58" ht="20.25" customHeight="1" x14ac:dyDescent="0.15">
      <c r="A56" s="255"/>
      <c r="B56" s="367"/>
      <c r="C56" s="296" t="str">
        <f>IF(AND(入力シート!O40&lt;&gt;"",入力シート!I12&lt;&gt;"",入力シート!C41&lt;&gt;""),入力シート!C41,"")</f>
        <v/>
      </c>
      <c r="D56" s="296"/>
      <c r="E56" s="296"/>
      <c r="F56" s="296"/>
      <c r="G56" s="296"/>
      <c r="H56" s="296"/>
      <c r="I56" s="296"/>
      <c r="J56" s="296"/>
      <c r="K56" s="296"/>
      <c r="L56" s="296"/>
      <c r="M56" s="296"/>
      <c r="N56" s="296"/>
      <c r="O56" s="296"/>
      <c r="P56" s="296"/>
      <c r="Q56" s="296"/>
      <c r="R56" s="296"/>
      <c r="S56" s="296"/>
      <c r="T56" s="249"/>
      <c r="U56" s="249"/>
      <c r="V56" s="249"/>
      <c r="W56" s="249"/>
      <c r="X56" s="249"/>
      <c r="Y56" s="249"/>
      <c r="Z56" s="249"/>
      <c r="AA56" s="249"/>
      <c r="AB56" s="249"/>
      <c r="AC56" s="249"/>
      <c r="AD56" s="249"/>
      <c r="AE56" s="249"/>
      <c r="AF56" s="249"/>
      <c r="AG56" s="249"/>
      <c r="AH56" s="249"/>
      <c r="AI56" s="249"/>
      <c r="AJ56" s="250"/>
      <c r="AK56" s="362"/>
      <c r="AL56" s="314"/>
      <c r="AM56" s="328"/>
    </row>
    <row r="57" spans="1:58" x14ac:dyDescent="0.15">
      <c r="A57" s="255"/>
      <c r="B57" s="367"/>
      <c r="C57" s="139" t="s">
        <v>100</v>
      </c>
      <c r="D57" s="143"/>
      <c r="E57" s="144" t="s">
        <v>84</v>
      </c>
      <c r="F57" s="243" t="str">
        <f>IF(AND(入力シート!O40&lt;&gt;"",入力シート!I12&lt;&gt;"",入力シート!C43&lt;&gt;""),DBCS(入力シート!C43),"")</f>
        <v/>
      </c>
      <c r="G57" s="244"/>
      <c r="H57" s="77" t="s">
        <v>14</v>
      </c>
      <c r="I57" s="245" t="str">
        <f>IF(AND(入力シート!O40&lt;&gt;"",入力シート!I12&lt;&gt;"",入力シート!G43&lt;&gt;""),DBCS(入力シート!G43),"")</f>
        <v/>
      </c>
      <c r="J57" s="246"/>
      <c r="K57" s="246"/>
      <c r="L57" s="244"/>
      <c r="M57" s="337"/>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9"/>
      <c r="AK57" s="362"/>
      <c r="AL57" s="314"/>
      <c r="AM57" s="328"/>
    </row>
    <row r="58" spans="1:58" ht="14.1" customHeight="1" x14ac:dyDescent="0.15">
      <c r="A58" s="255"/>
      <c r="B58" s="367"/>
      <c r="C58" s="247" t="str">
        <f>IF(AND(入力シート!O40&lt;&gt;"",入力シート!I12&lt;&gt;"",入力シート!C44&lt;&gt;""),DBCS(入力シート!C44),"")</f>
        <v/>
      </c>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8"/>
      <c r="AK58" s="362"/>
      <c r="AL58" s="314"/>
      <c r="AM58" s="328"/>
    </row>
    <row r="59" spans="1:58" ht="14.1" customHeight="1" x14ac:dyDescent="0.15">
      <c r="A59" s="255"/>
      <c r="B59" s="367"/>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50"/>
      <c r="AK59" s="362"/>
      <c r="AL59" s="314"/>
      <c r="AM59" s="328"/>
    </row>
    <row r="60" spans="1:58" ht="14.1" customHeight="1" x14ac:dyDescent="0.15">
      <c r="A60" s="255"/>
      <c r="B60" s="367"/>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50"/>
      <c r="AK60" s="362"/>
      <c r="AL60" s="314"/>
      <c r="AM60" s="328"/>
    </row>
    <row r="61" spans="1:58" ht="3.95" customHeight="1" x14ac:dyDescent="0.15">
      <c r="A61" s="255"/>
      <c r="B61" s="367"/>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50"/>
      <c r="AK61" s="362"/>
      <c r="AL61" s="314"/>
      <c r="AM61" s="328"/>
    </row>
    <row r="62" spans="1:58" ht="14.1" customHeight="1" x14ac:dyDescent="0.15">
      <c r="A62" s="255"/>
      <c r="B62" s="367"/>
      <c r="C62" s="274" t="s">
        <v>10</v>
      </c>
      <c r="D62" s="275"/>
      <c r="E62" s="275"/>
      <c r="F62" s="275"/>
      <c r="G62" s="278" t="str">
        <f>IF(AND(入力シート!O40&lt;&gt;"",入力シート!I12&lt;&gt;"",入力シート!C45&lt;&gt;""),DBCS(入力シート!C45),"")</f>
        <v/>
      </c>
      <c r="H62" s="279"/>
      <c r="I62" s="279"/>
      <c r="J62" s="279"/>
      <c r="K62" s="279"/>
      <c r="L62" s="279"/>
      <c r="M62" s="279"/>
      <c r="N62" s="279"/>
      <c r="O62" s="279"/>
      <c r="P62" s="279"/>
      <c r="Q62" s="279"/>
      <c r="R62" s="279"/>
      <c r="S62" s="280"/>
      <c r="T62" s="274" t="s">
        <v>11</v>
      </c>
      <c r="U62" s="275"/>
      <c r="V62" s="275"/>
      <c r="W62" s="275"/>
      <c r="X62" s="278" t="str">
        <f>IF(AND(入力シート!O40&lt;&gt;"",入力シート!I12&lt;&gt;"",入力シート!C46&lt;&gt;""),DBCS(入力シート!C46),"")</f>
        <v/>
      </c>
      <c r="Y62" s="279"/>
      <c r="Z62" s="279"/>
      <c r="AA62" s="279"/>
      <c r="AB62" s="279"/>
      <c r="AC62" s="279"/>
      <c r="AD62" s="279"/>
      <c r="AE62" s="279"/>
      <c r="AF62" s="279"/>
      <c r="AG62" s="279"/>
      <c r="AH62" s="279"/>
      <c r="AI62" s="279"/>
      <c r="AJ62" s="284"/>
      <c r="AK62" s="362"/>
      <c r="AL62" s="314"/>
      <c r="AM62" s="328"/>
    </row>
    <row r="63" spans="1:58" ht="14.1" customHeight="1" thickBot="1" x14ac:dyDescent="0.2">
      <c r="A63" s="255"/>
      <c r="B63" s="368"/>
      <c r="C63" s="276"/>
      <c r="D63" s="277"/>
      <c r="E63" s="277"/>
      <c r="F63" s="277"/>
      <c r="G63" s="281"/>
      <c r="H63" s="282"/>
      <c r="I63" s="282"/>
      <c r="J63" s="282"/>
      <c r="K63" s="282"/>
      <c r="L63" s="282"/>
      <c r="M63" s="282"/>
      <c r="N63" s="282"/>
      <c r="O63" s="282"/>
      <c r="P63" s="282"/>
      <c r="Q63" s="282"/>
      <c r="R63" s="282"/>
      <c r="S63" s="283"/>
      <c r="T63" s="276"/>
      <c r="U63" s="277"/>
      <c r="V63" s="277"/>
      <c r="W63" s="277"/>
      <c r="X63" s="281"/>
      <c r="Y63" s="282"/>
      <c r="Z63" s="282"/>
      <c r="AA63" s="282"/>
      <c r="AB63" s="282"/>
      <c r="AC63" s="282"/>
      <c r="AD63" s="282"/>
      <c r="AE63" s="282"/>
      <c r="AF63" s="282"/>
      <c r="AG63" s="282"/>
      <c r="AH63" s="282"/>
      <c r="AI63" s="282"/>
      <c r="AJ63" s="285"/>
      <c r="AK63" s="362"/>
      <c r="AL63" s="314"/>
      <c r="AM63" s="328"/>
    </row>
    <row r="64" spans="1:58" ht="14.1" customHeight="1" thickBot="1" x14ac:dyDescent="0.2">
      <c r="A64" s="251"/>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3"/>
      <c r="AL64" s="314"/>
      <c r="AM64" s="328"/>
    </row>
    <row r="65" spans="1:39" ht="13.5" customHeight="1" x14ac:dyDescent="0.15">
      <c r="A65" s="322"/>
      <c r="B65" s="322"/>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15"/>
      <c r="AM65" s="328"/>
    </row>
    <row r="66" spans="1:39" ht="13.5" customHeight="1" x14ac:dyDescent="0.15">
      <c r="A66" s="316" t="s">
        <v>101</v>
      </c>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430"/>
      <c r="AM66" s="328"/>
    </row>
    <row r="67" spans="1:39" x14ac:dyDescent="0.15">
      <c r="A67" s="316"/>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430"/>
      <c r="AM67" s="429"/>
    </row>
    <row r="68" spans="1:39" x14ac:dyDescent="0.15">
      <c r="A68" s="316"/>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430"/>
      <c r="AM68" s="429"/>
    </row>
    <row r="69" spans="1:39" ht="45.75" customHeight="1" x14ac:dyDescent="0.15">
      <c r="A69" s="316"/>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430"/>
      <c r="AM69" s="429"/>
    </row>
    <row r="70" spans="1:39" ht="37.5" customHeight="1" x14ac:dyDescent="0.15">
      <c r="A70" s="427"/>
      <c r="B70" s="427"/>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286" t="s">
        <v>152</v>
      </c>
      <c r="AL70" s="286"/>
      <c r="AM70" s="429"/>
    </row>
    <row r="71" spans="1:39" x14ac:dyDescent="0.15">
      <c r="A71" s="428"/>
      <c r="B71" s="428"/>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row>
  </sheetData>
  <sheetProtection password="AB30" sheet="1" objects="1" scenarios="1" selectLockedCells="1" selectUnlockedCells="1"/>
  <mergeCells count="132">
    <mergeCell ref="A70:AJ71"/>
    <mergeCell ref="AK71:AM71"/>
    <mergeCell ref="AM67:AM70"/>
    <mergeCell ref="AL66:AL69"/>
    <mergeCell ref="A2:AM2"/>
    <mergeCell ref="A1:AM1"/>
    <mergeCell ref="A4:AK4"/>
    <mergeCell ref="B6:AJ7"/>
    <mergeCell ref="T10:W10"/>
    <mergeCell ref="C11:S11"/>
    <mergeCell ref="B23:AJ23"/>
    <mergeCell ref="B26:AJ26"/>
    <mergeCell ref="B27:AJ28"/>
    <mergeCell ref="B29:AJ30"/>
    <mergeCell ref="AK6:AK48"/>
    <mergeCell ref="AI37:AJ38"/>
    <mergeCell ref="A6:A48"/>
    <mergeCell ref="C33:AJ33"/>
    <mergeCell ref="C34:AJ34"/>
    <mergeCell ref="C32:AJ32"/>
    <mergeCell ref="C35:AJ35"/>
    <mergeCell ref="I39:AJ40"/>
    <mergeCell ref="R37:S38"/>
    <mergeCell ref="T37:U38"/>
    <mergeCell ref="V37:X38"/>
    <mergeCell ref="AA37:AB38"/>
    <mergeCell ref="AC37:AD38"/>
    <mergeCell ref="X9:AC10"/>
    <mergeCell ref="AE9:AF10"/>
    <mergeCell ref="AH9:AI10"/>
    <mergeCell ref="C10:S10"/>
    <mergeCell ref="B22:AJ22"/>
    <mergeCell ref="B36:AJ36"/>
    <mergeCell ref="B31:B35"/>
    <mergeCell ref="M13:AJ13"/>
    <mergeCell ref="C31:AJ31"/>
    <mergeCell ref="A3:AK3"/>
    <mergeCell ref="A5:X5"/>
    <mergeCell ref="AJ5:AK5"/>
    <mergeCell ref="B9:B21"/>
    <mergeCell ref="C9:S9"/>
    <mergeCell ref="T9:W9"/>
    <mergeCell ref="C12:S12"/>
    <mergeCell ref="T12:AJ12"/>
    <mergeCell ref="F13:G13"/>
    <mergeCell ref="I13:L13"/>
    <mergeCell ref="C14:AJ17"/>
    <mergeCell ref="T11:AJ11"/>
    <mergeCell ref="B8:AJ8"/>
    <mergeCell ref="C18:F19"/>
    <mergeCell ref="T18:W19"/>
    <mergeCell ref="G18:S19"/>
    <mergeCell ref="X18:AJ19"/>
    <mergeCell ref="C20:F21"/>
    <mergeCell ref="G20:AJ21"/>
    <mergeCell ref="AF41:AJ42"/>
    <mergeCell ref="K43:L44"/>
    <mergeCell ref="M43:N44"/>
    <mergeCell ref="O43:Q44"/>
    <mergeCell ref="R43:S44"/>
    <mergeCell ref="C41:D42"/>
    <mergeCell ref="E41:H42"/>
    <mergeCell ref="I41:K42"/>
    <mergeCell ref="L41:N42"/>
    <mergeCell ref="O41:Q42"/>
    <mergeCell ref="R41:T42"/>
    <mergeCell ref="AM3:AM66"/>
    <mergeCell ref="Y5:AA5"/>
    <mergeCell ref="AB5:AI5"/>
    <mergeCell ref="Y37:Z38"/>
    <mergeCell ref="M57:AJ57"/>
    <mergeCell ref="B24:D25"/>
    <mergeCell ref="E24:AJ25"/>
    <mergeCell ref="B37:B42"/>
    <mergeCell ref="C37:H38"/>
    <mergeCell ref="I37:J38"/>
    <mergeCell ref="K37:L38"/>
    <mergeCell ref="M37:N38"/>
    <mergeCell ref="O37:Q38"/>
    <mergeCell ref="AE37:AF38"/>
    <mergeCell ref="AG37:AH38"/>
    <mergeCell ref="C39:D40"/>
    <mergeCell ref="E39:H40"/>
    <mergeCell ref="A65:AK65"/>
    <mergeCell ref="AK50:AK63"/>
    <mergeCell ref="B50:AJ50"/>
    <mergeCell ref="B51:AJ52"/>
    <mergeCell ref="B53:B63"/>
    <mergeCell ref="C53:S53"/>
    <mergeCell ref="T53:AJ53"/>
    <mergeCell ref="AK70:AL70"/>
    <mergeCell ref="AI43:AJ44"/>
    <mergeCell ref="O47:Q48"/>
    <mergeCell ref="T43:U44"/>
    <mergeCell ref="V43:X44"/>
    <mergeCell ref="Y43:Z44"/>
    <mergeCell ref="AA43:AB44"/>
    <mergeCell ref="AC43:AD44"/>
    <mergeCell ref="AE43:AF44"/>
    <mergeCell ref="R47:T48"/>
    <mergeCell ref="U47:W48"/>
    <mergeCell ref="X47:AE48"/>
    <mergeCell ref="AF47:AJ48"/>
    <mergeCell ref="AL3:AL65"/>
    <mergeCell ref="A66:AK69"/>
    <mergeCell ref="C55:S55"/>
    <mergeCell ref="C56:S56"/>
    <mergeCell ref="L47:N48"/>
    <mergeCell ref="AG43:AH44"/>
    <mergeCell ref="C45:D46"/>
    <mergeCell ref="E45:H46"/>
    <mergeCell ref="A49:AK49"/>
    <mergeCell ref="U41:W42"/>
    <mergeCell ref="X41:AE42"/>
    <mergeCell ref="F57:G57"/>
    <mergeCell ref="I57:L57"/>
    <mergeCell ref="C58:AJ61"/>
    <mergeCell ref="A64:AK64"/>
    <mergeCell ref="A50:A63"/>
    <mergeCell ref="B43:B48"/>
    <mergeCell ref="C43:H44"/>
    <mergeCell ref="I43:J44"/>
    <mergeCell ref="C54:S54"/>
    <mergeCell ref="T54:AJ56"/>
    <mergeCell ref="I45:AJ46"/>
    <mergeCell ref="C47:D48"/>
    <mergeCell ref="E47:H48"/>
    <mergeCell ref="I47:K48"/>
    <mergeCell ref="C62:F63"/>
    <mergeCell ref="G62:S63"/>
    <mergeCell ref="T62:W63"/>
    <mergeCell ref="X62:AJ63"/>
  </mergeCells>
  <phoneticPr fontId="2"/>
  <conditionalFormatting sqref="AN4:BC4 AP7:AS8 AN9:AS12 AN5:AS6">
    <cfRule type="containsText" dxfId="44" priority="36" operator="containsText" text="未入力">
      <formula>NOT(ISERROR(SEARCH("未入力",AN4)))</formula>
    </cfRule>
  </conditionalFormatting>
  <conditionalFormatting sqref="C39:D40">
    <cfRule type="expression" dxfId="43" priority="4">
      <formula>$C$41="〇"</formula>
    </cfRule>
  </conditionalFormatting>
  <conditionalFormatting sqref="C41:D42">
    <cfRule type="expression" dxfId="42" priority="3">
      <formula>$C$39="〇"</formula>
    </cfRule>
  </conditionalFormatting>
  <conditionalFormatting sqref="C45:D46">
    <cfRule type="expression" dxfId="41" priority="2">
      <formula>$C$47="〇"</formula>
    </cfRule>
  </conditionalFormatting>
  <conditionalFormatting sqref="C47:D48">
    <cfRule type="expression" dxfId="40" priority="1">
      <formula>$C$45="〇"</formula>
    </cfRule>
  </conditionalFormatting>
  <printOptions horizontalCentered="1" verticalCentered="1"/>
  <pageMargins left="0.47244094488188981" right="0" top="0.31496062992125984" bottom="0.19685039370078741" header="0.23622047244094491" footer="0.15748031496062992"/>
  <pageSetup paperSize="9" scale="81"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5" id="{EB9AC7F6-DB05-4C81-BEB6-5420EA199F58}">
            <xm:f>AND(入力シート!$I$12&lt;&gt;"",入力シート!$C$15="")</xm:f>
            <x14:dxf>
              <fill>
                <patternFill>
                  <bgColor rgb="FFFFFF00"/>
                </patternFill>
              </fill>
            </x14:dxf>
          </x14:cfRule>
          <xm:sqref>C10:S10</xm:sqref>
        </x14:conditionalFormatting>
        <x14:conditionalFormatting xmlns:xm="http://schemas.microsoft.com/office/excel/2006/main">
          <x14:cfRule type="expression" priority="34" id="{9C81780A-6627-435F-B587-C0C17E2A572E}">
            <xm:f>AND(入力シート!$I$12&lt;&gt;"",入力シート!$C$18="")</xm:f>
            <x14:dxf>
              <fill>
                <patternFill>
                  <bgColor rgb="FFFFFF00"/>
                </patternFill>
              </fill>
            </x14:dxf>
          </x14:cfRule>
          <xm:sqref>X9:AC10</xm:sqref>
        </x14:conditionalFormatting>
        <x14:conditionalFormatting xmlns:xm="http://schemas.microsoft.com/office/excel/2006/main">
          <x14:cfRule type="expression" priority="33" id="{F64323B0-F344-4444-9800-BF42E7A3EE99}">
            <xm:f>AND(入力シート!$I$12&lt;&gt;"",入力シート!$F$18="")</xm:f>
            <x14:dxf>
              <fill>
                <patternFill>
                  <bgColor rgb="FFFFFF00"/>
                </patternFill>
              </fill>
            </x14:dxf>
          </x14:cfRule>
          <xm:sqref>AE9:AF10</xm:sqref>
        </x14:conditionalFormatting>
        <x14:conditionalFormatting xmlns:xm="http://schemas.microsoft.com/office/excel/2006/main">
          <x14:cfRule type="expression" priority="32" id="{5ECEEA83-52F8-48AE-B749-428028482FC2}">
            <xm:f>AND(入力シート!$I$12&lt;&gt;"",入力シート!$H$18="")</xm:f>
            <x14:dxf>
              <fill>
                <patternFill>
                  <bgColor rgb="FFFFFF00"/>
                </patternFill>
              </fill>
            </x14:dxf>
          </x14:cfRule>
          <xm:sqref>AH9:AI10</xm:sqref>
        </x14:conditionalFormatting>
        <x14:conditionalFormatting xmlns:xm="http://schemas.microsoft.com/office/excel/2006/main">
          <x14:cfRule type="expression" priority="30" id="{617AAB28-24C5-4BC2-BCF3-D938D840F4E9}">
            <xm:f>AND(入力シート!$I$12&lt;&gt;"",入力シート!$C$16="")</xm:f>
            <x14:dxf>
              <fill>
                <patternFill>
                  <bgColor rgb="FFFFFF00"/>
                </patternFill>
              </fill>
            </x14:dxf>
          </x14:cfRule>
          <xm:sqref>C12:S12</xm:sqref>
        </x14:conditionalFormatting>
        <x14:conditionalFormatting xmlns:xm="http://schemas.microsoft.com/office/excel/2006/main">
          <x14:cfRule type="expression" priority="29" id="{49FFC7DD-A863-4C3F-8C26-8062F6B5F00F}">
            <xm:f>AND(入力シート!$I$12&lt;&gt;"",入力シート!$C$19="")</xm:f>
            <x14:dxf>
              <fill>
                <patternFill>
                  <bgColor rgb="FFFFFF00"/>
                </patternFill>
              </fill>
            </x14:dxf>
          </x14:cfRule>
          <xm:sqref>F13:G13</xm:sqref>
        </x14:conditionalFormatting>
        <x14:conditionalFormatting xmlns:xm="http://schemas.microsoft.com/office/excel/2006/main">
          <x14:cfRule type="expression" priority="28" id="{61C998EC-EB10-4B3D-8127-2471651B0E1A}">
            <xm:f>AND(入力シート!$I$12&lt;&gt;"",入力シート!$G19="")</xm:f>
            <x14:dxf>
              <fill>
                <patternFill>
                  <bgColor rgb="FFFFFF00"/>
                </patternFill>
              </fill>
            </x14:dxf>
          </x14:cfRule>
          <xm:sqref>I13:L13</xm:sqref>
        </x14:conditionalFormatting>
        <x14:conditionalFormatting xmlns:xm="http://schemas.microsoft.com/office/excel/2006/main">
          <x14:cfRule type="expression" priority="27" id="{8C273EB9-8114-46B4-9CEE-3A5242674860}">
            <xm:f>AND(入力シート!$I$12&lt;&gt;"",入力シート!$C$20="")</xm:f>
            <x14:dxf>
              <fill>
                <patternFill>
                  <bgColor rgb="FFFFFF00"/>
                </patternFill>
              </fill>
            </x14:dxf>
          </x14:cfRule>
          <xm:sqref>C14:AJ17</xm:sqref>
        </x14:conditionalFormatting>
        <x14:conditionalFormatting xmlns:xm="http://schemas.microsoft.com/office/excel/2006/main">
          <x14:cfRule type="expression" priority="26" id="{E769A27A-8481-44D6-83F0-1CDF9D7A38A0}">
            <xm:f>AND(入力シート!$I$12&lt;&gt;"",入力シート!$C$21="")</xm:f>
            <x14:dxf>
              <fill>
                <patternFill>
                  <bgColor rgb="FFFFFF00"/>
                </patternFill>
              </fill>
            </x14:dxf>
          </x14:cfRule>
          <xm:sqref>G18</xm:sqref>
        </x14:conditionalFormatting>
        <x14:conditionalFormatting xmlns:xm="http://schemas.microsoft.com/office/excel/2006/main">
          <x14:cfRule type="expression" priority="24" id="{D8C736F4-E9A0-4960-ACEF-F59B72E50FD3}">
            <xm:f>AND(入力シート!$I$12&lt;&gt;"",入力シート!$C$26="")</xm:f>
            <x14:dxf>
              <fill>
                <patternFill>
                  <bgColor rgb="FFFFFF00"/>
                </patternFill>
              </fill>
            </x14:dxf>
          </x14:cfRule>
          <xm:sqref>B24:D25</xm:sqref>
        </x14:conditionalFormatting>
        <x14:conditionalFormatting xmlns:xm="http://schemas.microsoft.com/office/excel/2006/main">
          <x14:cfRule type="expression" priority="23" id="{6806D1AE-A73E-4412-90CD-F9A656F55147}">
            <xm:f>AND(入力シート!$I$12&lt;&gt;"",入力シート!$I$29="")</xm:f>
            <x14:dxf>
              <fill>
                <patternFill>
                  <bgColor rgb="FFFFFF00"/>
                </patternFill>
              </fill>
            </x14:dxf>
          </x14:cfRule>
          <xm:sqref>I37:N38</xm:sqref>
        </x14:conditionalFormatting>
        <x14:conditionalFormatting xmlns:xm="http://schemas.microsoft.com/office/excel/2006/main">
          <x14:cfRule type="expression" priority="22" id="{67C09BEE-85BF-4C48-8777-0E995C5FC658}">
            <xm:f>AND(入力シート!$I$12&lt;&gt;"",入力シート!$K$29="")</xm:f>
            <x14:dxf>
              <fill>
                <patternFill>
                  <bgColor rgb="FFFFFF00"/>
                </patternFill>
              </fill>
            </x14:dxf>
          </x14:cfRule>
          <xm:sqref>R37:U38</xm:sqref>
        </x14:conditionalFormatting>
        <x14:conditionalFormatting xmlns:xm="http://schemas.microsoft.com/office/excel/2006/main">
          <x14:cfRule type="expression" priority="21" id="{C7724626-FD79-4984-A352-723E837DB57D}">
            <xm:f>AND(入力シート!$I$12&lt;&gt;"",入力シート!$N$29="")</xm:f>
            <x14:dxf>
              <fill>
                <patternFill>
                  <bgColor rgb="FFFFFF00"/>
                </patternFill>
              </fill>
            </x14:dxf>
          </x14:cfRule>
          <xm:sqref>Y37:AJ38</xm:sqref>
        </x14:conditionalFormatting>
        <x14:conditionalFormatting xmlns:xm="http://schemas.microsoft.com/office/excel/2006/main">
          <x14:cfRule type="expression" priority="20" id="{B27158B6-858F-464F-9ABD-D8C3B14DEDA3}">
            <xm:f>AND(入力シート!$I$12&lt;&gt;"",入力シート!$I$30="")</xm:f>
            <x14:dxf>
              <fill>
                <patternFill>
                  <bgColor rgb="FFFFFF00"/>
                </patternFill>
              </fill>
            </x14:dxf>
          </x14:cfRule>
          <xm:sqref>C39:D42</xm:sqref>
        </x14:conditionalFormatting>
        <x14:conditionalFormatting xmlns:xm="http://schemas.microsoft.com/office/excel/2006/main">
          <x14:cfRule type="expression" priority="19" id="{3313AC0C-7DBA-47D0-B907-B065DFD18E61}">
            <xm:f>AND(入力シート!J31="",入力シート!I12&lt;&gt;"",入力シート!I30="一部（A：回数で申込）")</xm:f>
            <x14:dxf>
              <fill>
                <patternFill>
                  <bgColor rgb="FFFFFF00"/>
                </patternFill>
              </fill>
            </x14:dxf>
          </x14:cfRule>
          <xm:sqref>O41:Q42</xm:sqref>
        </x14:conditionalFormatting>
        <x14:conditionalFormatting xmlns:xm="http://schemas.microsoft.com/office/excel/2006/main">
          <x14:cfRule type="expression" priority="18" id="{622752D0-3C21-4DF7-949D-941713C9E1AF}">
            <xm:f>AND(入力シート!I32="",入力シート!I12&lt;&gt;"",入力シート!I30="一部（B：上限金額で申込）")</xm:f>
            <x14:dxf>
              <fill>
                <patternFill>
                  <bgColor rgb="FFFFFF00"/>
                </patternFill>
              </fill>
            </x14:dxf>
          </x14:cfRule>
          <xm:sqref>X41:AE42</xm:sqref>
        </x14:conditionalFormatting>
        <x14:conditionalFormatting xmlns:xm="http://schemas.microsoft.com/office/excel/2006/main">
          <x14:cfRule type="expression" priority="17" id="{8A7BA113-D0E1-45A9-83CE-1AF10AD1742D}">
            <xm:f>AND(入力シート!$I$12&lt;&gt;"",入力シート!$I$34="",入力シート!$O$33&lt;&gt;"")</xm:f>
            <x14:dxf>
              <fill>
                <patternFill>
                  <bgColor rgb="FFFFFF00"/>
                </patternFill>
              </fill>
            </x14:dxf>
          </x14:cfRule>
          <xm:sqref>C45:D48</xm:sqref>
        </x14:conditionalFormatting>
        <x14:conditionalFormatting xmlns:xm="http://schemas.microsoft.com/office/excel/2006/main">
          <x14:cfRule type="expression" priority="16" id="{9E6B1FC6-710D-4DEF-BC30-E0DF51C695B6}">
            <xm:f>AND(入力シート!$I$12&lt;&gt;"",入力シート!$O$33&lt;&gt;"",入力シート!$I$33="")</xm:f>
            <x14:dxf>
              <fill>
                <patternFill>
                  <bgColor rgb="FFFFFF00"/>
                </patternFill>
              </fill>
            </x14:dxf>
          </x14:cfRule>
          <xm:sqref>I43:N44</xm:sqref>
        </x14:conditionalFormatting>
        <x14:conditionalFormatting xmlns:xm="http://schemas.microsoft.com/office/excel/2006/main">
          <x14:cfRule type="expression" priority="15" id="{80322FA6-C734-46AE-BA7B-D671CF8F3802}">
            <xm:f>AND(入力シート!$I$12&lt;&gt;"",入力シート!$O$33&lt;&gt;"",入力シート!$K$33="")</xm:f>
            <x14:dxf>
              <fill>
                <patternFill>
                  <bgColor rgb="FFFFFF00"/>
                </patternFill>
              </fill>
            </x14:dxf>
          </x14:cfRule>
          <xm:sqref>R43:U44</xm:sqref>
        </x14:conditionalFormatting>
        <x14:conditionalFormatting xmlns:xm="http://schemas.microsoft.com/office/excel/2006/main">
          <x14:cfRule type="expression" priority="14" id="{21DEFAA5-F1BA-42CB-96E1-BC434E00A1B4}">
            <xm:f>AND(入力シート!$I$12&lt;&gt;"",入力シート!$O$33&lt;&gt;"",入力シート!$N$33="")</xm:f>
            <x14:dxf>
              <fill>
                <patternFill>
                  <bgColor rgb="FFFFFF00"/>
                </patternFill>
              </fill>
            </x14:dxf>
          </x14:cfRule>
          <xm:sqref>Y43:AJ44</xm:sqref>
        </x14:conditionalFormatting>
        <x14:conditionalFormatting xmlns:xm="http://schemas.microsoft.com/office/excel/2006/main">
          <x14:cfRule type="expression" priority="13" id="{22D00EFE-1098-4706-A699-C584A048EB88}">
            <xm:f>AND(入力シート!$O$33&lt;&gt;"",入力シート!$I$12&lt;&gt;"",入力シート!J35="",入力シート!I34="一部（A：回数で申込）")</xm:f>
            <x14:dxf>
              <fill>
                <patternFill>
                  <bgColor rgb="FFFFFF00"/>
                </patternFill>
              </fill>
            </x14:dxf>
          </x14:cfRule>
          <xm:sqref>O47:Q48</xm:sqref>
        </x14:conditionalFormatting>
        <x14:conditionalFormatting xmlns:xm="http://schemas.microsoft.com/office/excel/2006/main">
          <x14:cfRule type="expression" priority="12" id="{D4794B42-8A42-4E3D-BC7A-5F296C66EDBA}">
            <xm:f>AND(入力シート!$O$33&lt;&gt;"",入力シート!$I$12&lt;&gt;"",入力シート!$I$36="",入力シート!I34="一部（B：上限金額で申込）")</xm:f>
            <x14:dxf>
              <fill>
                <patternFill>
                  <bgColor rgb="FFFFFF00"/>
                </patternFill>
              </fill>
            </x14:dxf>
          </x14:cfRule>
          <xm:sqref>X47:AE48</xm:sqref>
        </x14:conditionalFormatting>
        <x14:conditionalFormatting xmlns:xm="http://schemas.microsoft.com/office/excel/2006/main">
          <x14:cfRule type="expression" priority="9" id="{10A8E542-0518-4CB3-A5FE-56B81B93B9BB}">
            <xm:f>AND(入力シート!O40&lt;&gt;"",入力シート!I12&lt;&gt;"",入力シート!C43="")</xm:f>
            <x14:dxf>
              <fill>
                <patternFill>
                  <bgColor rgb="FFFFFF00"/>
                </patternFill>
              </fill>
            </x14:dxf>
          </x14:cfRule>
          <xm:sqref>F57:G57</xm:sqref>
        </x14:conditionalFormatting>
        <x14:conditionalFormatting xmlns:xm="http://schemas.microsoft.com/office/excel/2006/main">
          <x14:cfRule type="expression" priority="8" id="{570612D8-9458-409E-AF51-A54C056762FE}">
            <xm:f>AND(入力シート!O40&lt;&gt;"",入力シート!I12&lt;&gt;"",入力シート!G43="")</xm:f>
            <x14:dxf>
              <fill>
                <patternFill>
                  <bgColor rgb="FFFFFF00"/>
                </patternFill>
              </fill>
            </x14:dxf>
          </x14:cfRule>
          <xm:sqref>I57:L57</xm:sqref>
        </x14:conditionalFormatting>
        <x14:conditionalFormatting xmlns:xm="http://schemas.microsoft.com/office/excel/2006/main">
          <x14:cfRule type="expression" priority="7" id="{0757FE78-C3BF-413C-BC08-C220D313FE81}">
            <xm:f>AND(入力シート!AK39&lt;&gt;"",入力シート!AE11&lt;&gt;"",入力シート!Y43="")</xm:f>
            <x14:dxf>
              <fill>
                <patternFill>
                  <bgColor rgb="FFFFFF00"/>
                </patternFill>
              </fill>
            </x14:dxf>
          </x14:cfRule>
          <xm:sqref>Y58:Z61 AC58:AJ61</xm:sqref>
        </x14:conditionalFormatting>
        <x14:conditionalFormatting xmlns:xm="http://schemas.microsoft.com/office/excel/2006/main">
          <x14:cfRule type="expression" priority="67" id="{0757FE78-C3BF-413C-BC08-C220D313FE81}">
            <xm:f>AND(入力シート!AM39&lt;&gt;"",入力シート!AG11&lt;&gt;"",入力シート!AA39="")</xm:f>
            <x14:dxf>
              <fill>
                <patternFill>
                  <bgColor rgb="FFFFFF00"/>
                </patternFill>
              </fill>
            </x14:dxf>
          </x14:cfRule>
          <xm:sqref>AA58:AB61</xm:sqref>
        </x14:conditionalFormatting>
        <x14:conditionalFormatting xmlns:xm="http://schemas.microsoft.com/office/excel/2006/main">
          <x14:cfRule type="expression" priority="81" id="{D504AE85-7F6E-457F-8241-C8DF94512A5D}">
            <xm:f>AND(入力シート!O40&lt;&gt;"",入力シート!I12&lt;&gt;"",入力シート!C40="")</xm:f>
            <x14:dxf>
              <fill>
                <patternFill>
                  <bgColor rgb="FFFFFF00"/>
                </patternFill>
              </fill>
            </x14:dxf>
          </x14:cfRule>
          <xm:sqref>C54:L54</xm:sqref>
        </x14:conditionalFormatting>
        <x14:conditionalFormatting xmlns:xm="http://schemas.microsoft.com/office/excel/2006/main">
          <x14:cfRule type="expression" priority="85" id="{251DCEDC-8006-47F6-BC33-F9C2868C8C13}">
            <xm:f>AND(入力シート!O40&lt;&gt;"",入力シート!I12&lt;&gt;"",入力シート!C41="")</xm:f>
            <x14:dxf>
              <fill>
                <patternFill>
                  <bgColor rgb="FFFFFF00"/>
                </patternFill>
              </fill>
            </x14:dxf>
          </x14:cfRule>
          <xm:sqref>C56:L56</xm:sqref>
        </x14:conditionalFormatting>
        <x14:conditionalFormatting xmlns:xm="http://schemas.microsoft.com/office/excel/2006/main">
          <x14:cfRule type="expression" priority="89" id="{0757FE78-C3BF-413C-BC08-C220D313FE81}">
            <xm:f>AND(入力シート!O40&lt;&gt;"",入力シート!I12&lt;&gt;"",入力シート!C44="")</xm:f>
            <x14:dxf>
              <fill>
                <patternFill>
                  <bgColor rgb="FFFFFF00"/>
                </patternFill>
              </fill>
            </x14:dxf>
          </x14:cfRule>
          <xm:sqref>C58:L61</xm:sqref>
        </x14:conditionalFormatting>
        <x14:conditionalFormatting xmlns:xm="http://schemas.microsoft.com/office/excel/2006/main">
          <x14:cfRule type="expression" priority="95" id="{D713F6A2-5D88-4EE0-B88D-8B686DE637C5}">
            <xm:f>AND(入力シート!P40&lt;&gt;"",入力シート!J12&lt;&gt;"",入力シート!D45="")</xm:f>
            <x14:dxf>
              <fill>
                <patternFill>
                  <bgColor rgb="FFFFFF00"/>
                </patternFill>
              </fill>
            </x14:dxf>
          </x14:cfRule>
          <xm:sqref>G62</xm:sqref>
        </x14:conditionalFormatting>
        <x14:conditionalFormatting xmlns:xm="http://schemas.microsoft.com/office/excel/2006/main">
          <x14:cfRule type="expression" priority="112" id="{D504AE85-7F6E-457F-8241-C8DF94512A5D}">
            <xm:f>AND(入力シート!Y39&lt;&gt;"",入力シート!S12&lt;&gt;"",入力シート!M40="")</xm:f>
            <x14:dxf>
              <fill>
                <patternFill>
                  <bgColor rgb="FFFFFF00"/>
                </patternFill>
              </fill>
            </x14:dxf>
          </x14:cfRule>
          <xm:sqref>M54:N54 Q54:R54</xm:sqref>
        </x14:conditionalFormatting>
        <x14:conditionalFormatting xmlns:xm="http://schemas.microsoft.com/office/excel/2006/main">
          <x14:cfRule type="expression" priority="114" id="{D504AE85-7F6E-457F-8241-C8DF94512A5D}">
            <xm:f>AND(入力シート!AE39&lt;&gt;"",入力シート!Y11&lt;&gt;"",入力シート!S40="")</xm:f>
            <x14:dxf>
              <fill>
                <patternFill>
                  <bgColor rgb="FFFFFF00"/>
                </patternFill>
              </fill>
            </x14:dxf>
          </x14:cfRule>
          <xm:sqref>S54</xm:sqref>
        </x14:conditionalFormatting>
        <x14:conditionalFormatting xmlns:xm="http://schemas.microsoft.com/office/excel/2006/main">
          <x14:cfRule type="expression" priority="115" id="{251DCEDC-8006-47F6-BC33-F9C2868C8C13}">
            <xm:f>AND(入力シート!Y39&lt;&gt;"",入力シート!S12&lt;&gt;"",入力シート!M41="")</xm:f>
            <x14:dxf>
              <fill>
                <patternFill>
                  <bgColor rgb="FFFFFF00"/>
                </patternFill>
              </fill>
            </x14:dxf>
          </x14:cfRule>
          <xm:sqref>M56:N56 Q56:R56</xm:sqref>
        </x14:conditionalFormatting>
        <x14:conditionalFormatting xmlns:xm="http://schemas.microsoft.com/office/excel/2006/main">
          <x14:cfRule type="expression" priority="117" id="{251DCEDC-8006-47F6-BC33-F9C2868C8C13}">
            <xm:f>AND(入力シート!AE39&lt;&gt;"",入力シート!Y11&lt;&gt;"",入力シート!S41="")</xm:f>
            <x14:dxf>
              <fill>
                <patternFill>
                  <bgColor rgb="FFFFFF00"/>
                </patternFill>
              </fill>
            </x14:dxf>
          </x14:cfRule>
          <xm:sqref>S56</xm:sqref>
        </x14:conditionalFormatting>
        <x14:conditionalFormatting xmlns:xm="http://schemas.microsoft.com/office/excel/2006/main">
          <x14:cfRule type="expression" priority="118" id="{0757FE78-C3BF-413C-BC08-C220D313FE81}">
            <xm:f>AND(入力シート!Y39&lt;&gt;"",入力シート!S12&lt;&gt;"",入力シート!M44="")</xm:f>
            <x14:dxf>
              <fill>
                <patternFill>
                  <bgColor rgb="FFFFFF00"/>
                </patternFill>
              </fill>
            </x14:dxf>
          </x14:cfRule>
          <xm:sqref>M58:N61 Q58:R61</xm:sqref>
        </x14:conditionalFormatting>
        <x14:conditionalFormatting xmlns:xm="http://schemas.microsoft.com/office/excel/2006/main">
          <x14:cfRule type="expression" priority="120" id="{0757FE78-C3BF-413C-BC08-C220D313FE81}">
            <xm:f>AND(入力シート!AE39&lt;&gt;"",入力シート!Y11&lt;&gt;"",入力シート!S44="")</xm:f>
            <x14:dxf>
              <fill>
                <patternFill>
                  <bgColor rgb="FFFFFF00"/>
                </patternFill>
              </fill>
            </x14:dxf>
          </x14:cfRule>
          <xm:sqref>S58:X61</xm:sqref>
        </x14:conditionalFormatting>
        <x14:conditionalFormatting xmlns:xm="http://schemas.microsoft.com/office/excel/2006/main">
          <x14:cfRule type="expression" priority="122" id="{96FA3576-A921-4E3F-89D8-8FD67333628C}">
            <xm:f>AND(入力シート!P40&lt;&gt;"",入力シート!J12&lt;&gt;"",入力シート!D46="")</xm:f>
            <x14:dxf>
              <fill>
                <patternFill>
                  <bgColor rgb="FFFFFF00"/>
                </patternFill>
              </fill>
            </x14:dxf>
          </x14:cfRule>
          <xm:sqref>X62</xm:sqref>
        </x14:conditionalFormatting>
        <x14:conditionalFormatting xmlns:xm="http://schemas.microsoft.com/office/excel/2006/main">
          <x14:cfRule type="expression" priority="123" id="{D504AE85-7F6E-457F-8241-C8DF94512A5D}">
            <xm:f>AND(入力シート!AA35&lt;&gt;"",入力シート!U12&lt;&gt;"",入力シート!O40="")</xm:f>
            <x14:dxf>
              <fill>
                <patternFill>
                  <bgColor rgb="FFFFFF00"/>
                </patternFill>
              </fill>
            </x14:dxf>
          </x14:cfRule>
          <xm:sqref>O54:P54</xm:sqref>
        </x14:conditionalFormatting>
        <x14:conditionalFormatting xmlns:xm="http://schemas.microsoft.com/office/excel/2006/main">
          <x14:cfRule type="expression" priority="124" id="{251DCEDC-8006-47F6-BC33-F9C2868C8C13}">
            <xm:f>AND(入力シート!AA35&lt;&gt;"",入力シート!U12&lt;&gt;"",入力シート!O41="")</xm:f>
            <x14:dxf>
              <fill>
                <patternFill>
                  <bgColor rgb="FFFFFF00"/>
                </patternFill>
              </fill>
            </x14:dxf>
          </x14:cfRule>
          <xm:sqref>O56:P56</xm:sqref>
        </x14:conditionalFormatting>
        <x14:conditionalFormatting xmlns:xm="http://schemas.microsoft.com/office/excel/2006/main">
          <x14:cfRule type="expression" priority="125" id="{0757FE78-C3BF-413C-BC08-C220D313FE81}">
            <xm:f>AND(入力シート!AA35&lt;&gt;"",入力シート!U12&lt;&gt;"",入力シート!O44="")</xm:f>
            <x14:dxf>
              <fill>
                <patternFill>
                  <bgColor rgb="FFFFFF00"/>
                </patternFill>
              </fill>
            </x14:dxf>
          </x14:cfRule>
          <xm:sqref>O58:P61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workbookViewId="0">
      <selection activeCell="J3" sqref="J3"/>
    </sheetView>
  </sheetViews>
  <sheetFormatPr defaultRowHeight="13.5" x14ac:dyDescent="0.15"/>
  <cols>
    <col min="1" max="6" width="9" style="126"/>
    <col min="7" max="7" width="11" style="126" bestFit="1" customWidth="1"/>
    <col min="8" max="8" width="9" style="126"/>
    <col min="9" max="9" width="19.375" style="126" bestFit="1" customWidth="1"/>
    <col min="10" max="16384" width="9" style="126"/>
  </cols>
  <sheetData>
    <row r="1" spans="1:10" x14ac:dyDescent="0.15">
      <c r="A1" s="126" t="s">
        <v>145</v>
      </c>
      <c r="B1" s="126">
        <v>1940</v>
      </c>
      <c r="C1" s="126" t="s">
        <v>146</v>
      </c>
      <c r="D1" s="126">
        <v>1</v>
      </c>
      <c r="E1" s="126" t="s">
        <v>147</v>
      </c>
      <c r="F1" s="126">
        <v>1</v>
      </c>
      <c r="G1" s="126" t="s">
        <v>26</v>
      </c>
      <c r="H1" s="127" t="s">
        <v>44</v>
      </c>
      <c r="I1" s="126" t="s">
        <v>149</v>
      </c>
      <c r="J1" s="126" t="str">
        <f>IF(入力シート!$I$30="一部（A：回数で申込）","A",IF(入力シート!$I$30="一部（B：上限金額で申込）","B",""))</f>
        <v/>
      </c>
    </row>
    <row r="2" spans="1:10" x14ac:dyDescent="0.15">
      <c r="B2" s="126">
        <v>1941</v>
      </c>
      <c r="D2" s="126">
        <v>2</v>
      </c>
      <c r="F2" s="126">
        <v>2</v>
      </c>
      <c r="H2" s="127" t="s">
        <v>45</v>
      </c>
      <c r="I2" s="126" t="s">
        <v>150</v>
      </c>
      <c r="J2" s="126" t="str">
        <f>IF(入力シート!$I$34="一部（A：回数で申込）","A",IF(入力シート!$I$34="一部（B：上限金額で申込）","B",""))</f>
        <v/>
      </c>
    </row>
    <row r="3" spans="1:10" x14ac:dyDescent="0.15">
      <c r="B3" s="126">
        <v>1942</v>
      </c>
      <c r="D3" s="126">
        <v>3</v>
      </c>
      <c r="F3" s="126">
        <v>3</v>
      </c>
      <c r="H3" s="127" t="s">
        <v>43</v>
      </c>
      <c r="I3" s="126" t="s">
        <v>148</v>
      </c>
      <c r="J3" s="126" t="str">
        <f>IF(入力シート!O40&lt;&gt;"","A","B")</f>
        <v>B</v>
      </c>
    </row>
    <row r="4" spans="1:10" x14ac:dyDescent="0.15">
      <c r="B4" s="126">
        <v>1943</v>
      </c>
      <c r="D4" s="126">
        <v>4</v>
      </c>
      <c r="F4" s="126">
        <v>4</v>
      </c>
      <c r="H4" s="127" t="s">
        <v>40</v>
      </c>
    </row>
    <row r="5" spans="1:10" x14ac:dyDescent="0.15">
      <c r="B5" s="126">
        <v>1944</v>
      </c>
      <c r="D5" s="126">
        <v>5</v>
      </c>
      <c r="F5" s="126">
        <v>5</v>
      </c>
      <c r="H5" s="127" t="s">
        <v>41</v>
      </c>
    </row>
    <row r="6" spans="1:10" x14ac:dyDescent="0.15">
      <c r="B6" s="126">
        <v>1945</v>
      </c>
      <c r="D6" s="126">
        <v>6</v>
      </c>
      <c r="F6" s="126">
        <v>6</v>
      </c>
      <c r="H6" s="127" t="s">
        <v>39</v>
      </c>
    </row>
    <row r="7" spans="1:10" x14ac:dyDescent="0.15">
      <c r="B7" s="126">
        <v>1946</v>
      </c>
      <c r="D7" s="126">
        <v>7</v>
      </c>
      <c r="F7" s="126">
        <v>7</v>
      </c>
      <c r="H7" s="127" t="s">
        <v>42</v>
      </c>
    </row>
    <row r="8" spans="1:10" x14ac:dyDescent="0.15">
      <c r="B8" s="126">
        <v>1947</v>
      </c>
      <c r="D8" s="126">
        <v>8</v>
      </c>
      <c r="F8" s="126">
        <v>8</v>
      </c>
      <c r="H8" s="128" t="s">
        <v>102</v>
      </c>
    </row>
    <row r="9" spans="1:10" x14ac:dyDescent="0.15">
      <c r="B9" s="126">
        <v>1948</v>
      </c>
      <c r="D9" s="126">
        <v>9</v>
      </c>
      <c r="F9" s="126">
        <v>9</v>
      </c>
      <c r="H9" s="127" t="s">
        <v>47</v>
      </c>
    </row>
    <row r="10" spans="1:10" x14ac:dyDescent="0.15">
      <c r="B10" s="126">
        <v>1949</v>
      </c>
      <c r="D10" s="126">
        <v>10</v>
      </c>
      <c r="F10" s="126">
        <v>10</v>
      </c>
      <c r="H10" s="129" t="s">
        <v>49</v>
      </c>
    </row>
    <row r="11" spans="1:10" x14ac:dyDescent="0.15">
      <c r="B11" s="126">
        <v>1950</v>
      </c>
      <c r="D11" s="126">
        <v>11</v>
      </c>
      <c r="F11" s="126">
        <v>11</v>
      </c>
      <c r="H11" s="127" t="s">
        <v>46</v>
      </c>
    </row>
    <row r="12" spans="1:10" x14ac:dyDescent="0.15">
      <c r="B12" s="126">
        <v>1951</v>
      </c>
      <c r="D12" s="126">
        <v>12</v>
      </c>
      <c r="F12" s="126">
        <v>12</v>
      </c>
      <c r="H12" s="128" t="s">
        <v>104</v>
      </c>
    </row>
    <row r="13" spans="1:10" x14ac:dyDescent="0.15">
      <c r="B13" s="126">
        <v>1952</v>
      </c>
      <c r="F13" s="126">
        <v>13</v>
      </c>
      <c r="H13" s="128" t="s">
        <v>105</v>
      </c>
    </row>
    <row r="14" spans="1:10" x14ac:dyDescent="0.15">
      <c r="B14" s="126">
        <v>1953</v>
      </c>
      <c r="F14" s="126">
        <v>14</v>
      </c>
      <c r="H14" s="127" t="s">
        <v>106</v>
      </c>
    </row>
    <row r="15" spans="1:10" x14ac:dyDescent="0.15">
      <c r="B15" s="126">
        <v>1954</v>
      </c>
      <c r="F15" s="126">
        <v>15</v>
      </c>
      <c r="H15" s="127" t="s">
        <v>36</v>
      </c>
    </row>
    <row r="16" spans="1:10" x14ac:dyDescent="0.15">
      <c r="B16" s="126">
        <v>1955</v>
      </c>
      <c r="F16" s="126">
        <v>16</v>
      </c>
      <c r="H16" s="127" t="s">
        <v>107</v>
      </c>
    </row>
    <row r="17" spans="2:8" x14ac:dyDescent="0.15">
      <c r="B17" s="126">
        <v>1956</v>
      </c>
      <c r="F17" s="126">
        <v>17</v>
      </c>
      <c r="H17" s="127" t="s">
        <v>37</v>
      </c>
    </row>
    <row r="18" spans="2:8" x14ac:dyDescent="0.15">
      <c r="B18" s="126">
        <v>1957</v>
      </c>
      <c r="F18" s="126">
        <v>18</v>
      </c>
      <c r="H18" s="127" t="s">
        <v>108</v>
      </c>
    </row>
    <row r="19" spans="2:8" x14ac:dyDescent="0.15">
      <c r="B19" s="126">
        <v>1958</v>
      </c>
      <c r="F19" s="126">
        <v>19</v>
      </c>
      <c r="H19" s="127" t="s">
        <v>109</v>
      </c>
    </row>
    <row r="20" spans="2:8" x14ac:dyDescent="0.15">
      <c r="B20" s="126">
        <v>1959</v>
      </c>
      <c r="F20" s="126">
        <v>20</v>
      </c>
      <c r="H20" s="127" t="s">
        <v>110</v>
      </c>
    </row>
    <row r="21" spans="2:8" x14ac:dyDescent="0.15">
      <c r="B21" s="126">
        <v>1960</v>
      </c>
      <c r="F21" s="126">
        <v>21</v>
      </c>
      <c r="H21" s="127" t="s">
        <v>111</v>
      </c>
    </row>
    <row r="22" spans="2:8" x14ac:dyDescent="0.15">
      <c r="B22" s="126">
        <v>1961</v>
      </c>
      <c r="F22" s="126">
        <v>22</v>
      </c>
      <c r="H22" s="127" t="s">
        <v>112</v>
      </c>
    </row>
    <row r="23" spans="2:8" x14ac:dyDescent="0.15">
      <c r="B23" s="126">
        <v>1962</v>
      </c>
      <c r="F23" s="126">
        <v>23</v>
      </c>
      <c r="H23" s="127" t="s">
        <v>113</v>
      </c>
    </row>
    <row r="24" spans="2:8" x14ac:dyDescent="0.15">
      <c r="B24" s="126">
        <v>1963</v>
      </c>
      <c r="F24" s="126">
        <v>24</v>
      </c>
      <c r="H24" s="127" t="s">
        <v>114</v>
      </c>
    </row>
    <row r="25" spans="2:8" x14ac:dyDescent="0.15">
      <c r="B25" s="126">
        <v>1964</v>
      </c>
      <c r="F25" s="126">
        <v>25</v>
      </c>
      <c r="H25" s="127" t="s">
        <v>115</v>
      </c>
    </row>
    <row r="26" spans="2:8" x14ac:dyDescent="0.15">
      <c r="B26" s="126">
        <v>1965</v>
      </c>
      <c r="F26" s="126">
        <v>26</v>
      </c>
      <c r="H26" s="127" t="s">
        <v>116</v>
      </c>
    </row>
    <row r="27" spans="2:8" x14ac:dyDescent="0.15">
      <c r="B27" s="126">
        <v>1966</v>
      </c>
      <c r="F27" s="126">
        <v>27</v>
      </c>
      <c r="H27" s="127" t="s">
        <v>117</v>
      </c>
    </row>
    <row r="28" spans="2:8" x14ac:dyDescent="0.15">
      <c r="B28" s="126">
        <v>1967</v>
      </c>
      <c r="F28" s="126">
        <v>28</v>
      </c>
      <c r="H28" s="127" t="s">
        <v>118</v>
      </c>
    </row>
    <row r="29" spans="2:8" x14ac:dyDescent="0.15">
      <c r="B29" s="126">
        <v>1968</v>
      </c>
      <c r="F29" s="126">
        <v>29</v>
      </c>
      <c r="H29" s="127" t="s">
        <v>119</v>
      </c>
    </row>
    <row r="30" spans="2:8" x14ac:dyDescent="0.15">
      <c r="B30" s="126">
        <v>1969</v>
      </c>
      <c r="F30" s="126">
        <v>30</v>
      </c>
      <c r="H30" s="127" t="s">
        <v>120</v>
      </c>
    </row>
    <row r="31" spans="2:8" x14ac:dyDescent="0.15">
      <c r="B31" s="126">
        <v>1970</v>
      </c>
      <c r="F31" s="126">
        <v>31</v>
      </c>
      <c r="H31" s="127" t="s">
        <v>121</v>
      </c>
    </row>
    <row r="32" spans="2:8" x14ac:dyDescent="0.15">
      <c r="B32" s="126">
        <v>1971</v>
      </c>
      <c r="H32" s="127" t="s">
        <v>122</v>
      </c>
    </row>
    <row r="33" spans="2:8" x14ac:dyDescent="0.15">
      <c r="B33" s="126">
        <v>1972</v>
      </c>
      <c r="H33" s="127" t="s">
        <v>123</v>
      </c>
    </row>
    <row r="34" spans="2:8" x14ac:dyDescent="0.15">
      <c r="B34" s="126">
        <v>1973</v>
      </c>
      <c r="H34" s="127" t="s">
        <v>124</v>
      </c>
    </row>
    <row r="35" spans="2:8" x14ac:dyDescent="0.15">
      <c r="B35" s="126">
        <v>1974</v>
      </c>
      <c r="H35" s="127" t="s">
        <v>125</v>
      </c>
    </row>
    <row r="36" spans="2:8" x14ac:dyDescent="0.15">
      <c r="B36" s="126">
        <v>1975</v>
      </c>
      <c r="H36" s="127" t="s">
        <v>126</v>
      </c>
    </row>
    <row r="37" spans="2:8" x14ac:dyDescent="0.15">
      <c r="B37" s="126">
        <v>1976</v>
      </c>
      <c r="H37" s="127" t="s">
        <v>127</v>
      </c>
    </row>
    <row r="38" spans="2:8" x14ac:dyDescent="0.15">
      <c r="B38" s="126">
        <v>1977</v>
      </c>
      <c r="H38" s="127" t="s">
        <v>128</v>
      </c>
    </row>
    <row r="39" spans="2:8" x14ac:dyDescent="0.15">
      <c r="B39" s="126">
        <v>1978</v>
      </c>
      <c r="H39" s="127" t="s">
        <v>129</v>
      </c>
    </row>
    <row r="40" spans="2:8" x14ac:dyDescent="0.15">
      <c r="B40" s="126">
        <v>1979</v>
      </c>
      <c r="H40" s="127" t="s">
        <v>130</v>
      </c>
    </row>
    <row r="41" spans="2:8" x14ac:dyDescent="0.15">
      <c r="B41" s="126">
        <v>1980</v>
      </c>
      <c r="H41" s="127" t="s">
        <v>131</v>
      </c>
    </row>
    <row r="42" spans="2:8" x14ac:dyDescent="0.15">
      <c r="B42" s="126">
        <v>1981</v>
      </c>
      <c r="H42" s="127" t="s">
        <v>132</v>
      </c>
    </row>
    <row r="43" spans="2:8" x14ac:dyDescent="0.15">
      <c r="B43" s="126">
        <v>1982</v>
      </c>
      <c r="H43" s="127" t="s">
        <v>133</v>
      </c>
    </row>
    <row r="44" spans="2:8" x14ac:dyDescent="0.15">
      <c r="B44" s="126">
        <v>1983</v>
      </c>
      <c r="H44" s="127" t="s">
        <v>134</v>
      </c>
    </row>
    <row r="45" spans="2:8" x14ac:dyDescent="0.15">
      <c r="B45" s="126">
        <v>1984</v>
      </c>
      <c r="H45" s="127" t="s">
        <v>135</v>
      </c>
    </row>
    <row r="46" spans="2:8" x14ac:dyDescent="0.15">
      <c r="B46" s="126">
        <v>1985</v>
      </c>
      <c r="H46" s="127" t="s">
        <v>136</v>
      </c>
    </row>
    <row r="47" spans="2:8" x14ac:dyDescent="0.15">
      <c r="B47" s="126">
        <v>1986</v>
      </c>
      <c r="H47" s="129" t="s">
        <v>137</v>
      </c>
    </row>
    <row r="48" spans="2:8" x14ac:dyDescent="0.15">
      <c r="B48" s="126">
        <v>1987</v>
      </c>
      <c r="H48" s="129" t="s">
        <v>138</v>
      </c>
    </row>
    <row r="49" spans="2:2" x14ac:dyDescent="0.15">
      <c r="B49" s="126">
        <v>1988</v>
      </c>
    </row>
    <row r="50" spans="2:2" x14ac:dyDescent="0.15">
      <c r="B50" s="126">
        <v>1989</v>
      </c>
    </row>
    <row r="51" spans="2:2" x14ac:dyDescent="0.15">
      <c r="B51" s="126">
        <v>1990</v>
      </c>
    </row>
    <row r="52" spans="2:2" x14ac:dyDescent="0.15">
      <c r="B52" s="126">
        <v>1991</v>
      </c>
    </row>
    <row r="53" spans="2:2" x14ac:dyDescent="0.15">
      <c r="B53" s="126">
        <v>1992</v>
      </c>
    </row>
    <row r="54" spans="2:2" x14ac:dyDescent="0.15">
      <c r="B54" s="126">
        <v>1993</v>
      </c>
    </row>
    <row r="55" spans="2:2" x14ac:dyDescent="0.15">
      <c r="B55" s="126">
        <v>1994</v>
      </c>
    </row>
    <row r="56" spans="2:2" x14ac:dyDescent="0.15">
      <c r="B56" s="126">
        <v>1995</v>
      </c>
    </row>
    <row r="57" spans="2:2" x14ac:dyDescent="0.15">
      <c r="B57" s="126">
        <v>1996</v>
      </c>
    </row>
    <row r="58" spans="2:2" x14ac:dyDescent="0.15">
      <c r="B58" s="126">
        <v>1997</v>
      </c>
    </row>
    <row r="59" spans="2:2" x14ac:dyDescent="0.15">
      <c r="B59" s="126">
        <v>1998</v>
      </c>
    </row>
    <row r="60" spans="2:2" x14ac:dyDescent="0.15">
      <c r="B60" s="126">
        <v>1999</v>
      </c>
    </row>
    <row r="61" spans="2:2" x14ac:dyDescent="0.15">
      <c r="B61" s="126">
        <v>2000</v>
      </c>
    </row>
    <row r="62" spans="2:2" x14ac:dyDescent="0.15">
      <c r="B62" s="126">
        <v>2001</v>
      </c>
    </row>
    <row r="63" spans="2:2" x14ac:dyDescent="0.15">
      <c r="B63" s="126">
        <v>2002</v>
      </c>
    </row>
    <row r="64" spans="2:2" x14ac:dyDescent="0.15">
      <c r="B64" s="126">
        <v>2003</v>
      </c>
    </row>
    <row r="65" spans="2:2" x14ac:dyDescent="0.15">
      <c r="B65" s="126">
        <v>2004</v>
      </c>
    </row>
    <row r="66" spans="2:2" x14ac:dyDescent="0.15">
      <c r="B66" s="126">
        <v>2005</v>
      </c>
    </row>
    <row r="67" spans="2:2" x14ac:dyDescent="0.15">
      <c r="B67" s="126">
        <v>2006</v>
      </c>
    </row>
    <row r="68" spans="2:2" x14ac:dyDescent="0.15">
      <c r="B68" s="126">
        <v>2007</v>
      </c>
    </row>
    <row r="69" spans="2:2" x14ac:dyDescent="0.15">
      <c r="B69" s="126">
        <v>2008</v>
      </c>
    </row>
    <row r="70" spans="2:2" x14ac:dyDescent="0.15">
      <c r="B70" s="126">
        <v>2009</v>
      </c>
    </row>
    <row r="71" spans="2:2" x14ac:dyDescent="0.15">
      <c r="B71" s="126">
        <v>2010</v>
      </c>
    </row>
    <row r="72" spans="2:2" x14ac:dyDescent="0.15">
      <c r="B72" s="126">
        <v>2011</v>
      </c>
    </row>
    <row r="73" spans="2:2" x14ac:dyDescent="0.15">
      <c r="B73" s="126">
        <v>2012</v>
      </c>
    </row>
    <row r="74" spans="2:2" x14ac:dyDescent="0.15">
      <c r="B74" s="126">
        <v>2013</v>
      </c>
    </row>
    <row r="75" spans="2:2" x14ac:dyDescent="0.15">
      <c r="B75" s="126">
        <v>2014</v>
      </c>
    </row>
    <row r="76" spans="2:2" x14ac:dyDescent="0.15">
      <c r="B76" s="126">
        <v>2015</v>
      </c>
    </row>
    <row r="77" spans="2:2" x14ac:dyDescent="0.15">
      <c r="B77" s="126">
        <v>2016</v>
      </c>
    </row>
    <row r="78" spans="2:2" x14ac:dyDescent="0.15">
      <c r="B78" s="126">
        <v>2017</v>
      </c>
    </row>
    <row r="79" spans="2:2" x14ac:dyDescent="0.15">
      <c r="B79" s="126">
        <v>2018</v>
      </c>
    </row>
    <row r="80" spans="2:2" x14ac:dyDescent="0.15">
      <c r="B80" s="126">
        <v>2019</v>
      </c>
    </row>
    <row r="81" spans="2:2" x14ac:dyDescent="0.15">
      <c r="B81" s="126">
        <v>2020</v>
      </c>
    </row>
    <row r="82" spans="2:2" x14ac:dyDescent="0.15">
      <c r="B82" s="126">
        <v>2021</v>
      </c>
    </row>
    <row r="83" spans="2:2" x14ac:dyDescent="0.15">
      <c r="B83" s="126">
        <v>2022</v>
      </c>
    </row>
    <row r="84" spans="2:2" x14ac:dyDescent="0.15">
      <c r="B84" s="126">
        <v>2023</v>
      </c>
    </row>
    <row r="85" spans="2:2" x14ac:dyDescent="0.15">
      <c r="B85" s="126">
        <v>2024</v>
      </c>
    </row>
    <row r="86" spans="2:2" x14ac:dyDescent="0.15">
      <c r="B86" s="126">
        <v>2025</v>
      </c>
    </row>
    <row r="87" spans="2:2" x14ac:dyDescent="0.15">
      <c r="B87" s="126">
        <v>2026</v>
      </c>
    </row>
    <row r="88" spans="2:2" x14ac:dyDescent="0.15">
      <c r="B88" s="126">
        <v>2027</v>
      </c>
    </row>
    <row r="89" spans="2:2" x14ac:dyDescent="0.15">
      <c r="B89" s="126">
        <v>2028</v>
      </c>
    </row>
    <row r="90" spans="2:2" x14ac:dyDescent="0.15">
      <c r="B90" s="126">
        <v>2029</v>
      </c>
    </row>
    <row r="91" spans="2:2" x14ac:dyDescent="0.15">
      <c r="B91" s="126">
        <v>2030</v>
      </c>
    </row>
    <row r="92" spans="2:2" x14ac:dyDescent="0.15">
      <c r="B92" s="126">
        <v>2031</v>
      </c>
    </row>
    <row r="93" spans="2:2" x14ac:dyDescent="0.15">
      <c r="B93" s="126">
        <v>2032</v>
      </c>
    </row>
    <row r="94" spans="2:2" x14ac:dyDescent="0.15">
      <c r="B94" s="126">
        <v>2033</v>
      </c>
    </row>
    <row r="95" spans="2:2" x14ac:dyDescent="0.15">
      <c r="B95" s="126">
        <v>2034</v>
      </c>
    </row>
    <row r="96" spans="2:2" x14ac:dyDescent="0.15">
      <c r="B96" s="126">
        <v>2035</v>
      </c>
    </row>
    <row r="97" spans="2:2" x14ac:dyDescent="0.15">
      <c r="B97" s="126">
        <v>2036</v>
      </c>
    </row>
    <row r="98" spans="2:2" x14ac:dyDescent="0.15">
      <c r="B98" s="126">
        <v>2037</v>
      </c>
    </row>
    <row r="99" spans="2:2" x14ac:dyDescent="0.15">
      <c r="B99" s="126">
        <v>2038</v>
      </c>
    </row>
    <row r="100" spans="2:2" x14ac:dyDescent="0.15">
      <c r="B100" s="126">
        <v>2039</v>
      </c>
    </row>
    <row r="101" spans="2:2" x14ac:dyDescent="0.15">
      <c r="B101" s="126">
        <v>2040</v>
      </c>
    </row>
    <row r="102" spans="2:2" x14ac:dyDescent="0.15">
      <c r="B102" s="126">
        <v>2041</v>
      </c>
    </row>
    <row r="103" spans="2:2" x14ac:dyDescent="0.15">
      <c r="B103" s="126">
        <v>2042</v>
      </c>
    </row>
    <row r="104" spans="2:2" x14ac:dyDescent="0.15">
      <c r="B104" s="126">
        <v>2043</v>
      </c>
    </row>
    <row r="105" spans="2:2" x14ac:dyDescent="0.15">
      <c r="B105" s="126">
        <v>2044</v>
      </c>
    </row>
    <row r="106" spans="2:2" x14ac:dyDescent="0.15">
      <c r="B106" s="126">
        <v>2045</v>
      </c>
    </row>
    <row r="107" spans="2:2" x14ac:dyDescent="0.15">
      <c r="B107" s="126">
        <v>2046</v>
      </c>
    </row>
    <row r="108" spans="2:2" x14ac:dyDescent="0.15">
      <c r="B108" s="126">
        <v>2047</v>
      </c>
    </row>
    <row r="109" spans="2:2" x14ac:dyDescent="0.15">
      <c r="B109" s="126">
        <v>2048</v>
      </c>
    </row>
    <row r="110" spans="2:2" x14ac:dyDescent="0.15">
      <c r="B110" s="126">
        <v>2049</v>
      </c>
    </row>
    <row r="111" spans="2:2" x14ac:dyDescent="0.15">
      <c r="B111" s="126">
        <v>2050</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印刷用シート</vt:lpstr>
      <vt:lpstr>入力制限用シート</vt:lpstr>
      <vt:lpstr>印刷用シート!Print_Area</vt:lpstr>
      <vt:lpstr>入力シート!Print_Area</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繰上返還申込書（データ入力版）</dc:title>
  <dc:creator>JASSO</dc:creator>
  <cp:lastModifiedBy>JASSO</cp:lastModifiedBy>
  <cp:lastPrinted>2024-10-25T02:37:34Z</cp:lastPrinted>
  <dcterms:created xsi:type="dcterms:W3CDTF">2024-10-24T06:44:01Z</dcterms:created>
  <dcterms:modified xsi:type="dcterms:W3CDTF">2024-10-25T02:44:32Z</dcterms:modified>
</cp:coreProperties>
</file>